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InkAnnotation="0"/>
  <mc:AlternateContent xmlns:mc="http://schemas.openxmlformats.org/markup-compatibility/2006">
    <mc:Choice Requires="x15">
      <x15ac:absPath xmlns:x15ac="http://schemas.microsoft.com/office/spreadsheetml/2010/11/ac" url="\\MAYCHUDELL\PKT - Copy 2\06 VU\CONG NO\TMART\"/>
    </mc:Choice>
  </mc:AlternateContent>
  <xr:revisionPtr revIDLastSave="0" documentId="13_ncr:1_{3784DD9E-E904-422A-BDBC-B8D954457B70}" xr6:coauthVersionLast="47" xr6:coauthVersionMax="47" xr10:uidLastSave="{00000000-0000-0000-0000-000000000000}"/>
  <bookViews>
    <workbookView xWindow="-120" yWindow="-120" windowWidth="20730" windowHeight="11040" tabRatio="926" firstSheet="13" activeTab="20" xr2:uid="{991FB533-8B58-4B9D-A9FD-92850D768FC7}"/>
  </bookViews>
  <sheets>
    <sheet name="T02 chốt lần 1" sheetId="1" r:id="rId1"/>
    <sheet name="XT T2 để lại" sheetId="2" r:id="rId2"/>
    <sheet name="T03 chốt lần 1" sheetId="3" r:id="rId3"/>
    <sheet name="XT T3 để lại" sheetId="4" r:id="rId4"/>
    <sheet name="XT T5 chốt lần 1" sheetId="6" r:id="rId5"/>
    <sheet name="XT T05 để lại" sheetId="5" r:id="rId6"/>
    <sheet name="XT T6 chốt lần 1" sheetId="7" r:id="rId7"/>
    <sheet name="XT T6 để lại" sheetId="8" r:id="rId8"/>
    <sheet name="XT T07 chốt lần 1" sheetId="9" r:id="rId9"/>
    <sheet name="XT T7 để lại" sheetId="10" r:id="rId10"/>
    <sheet name="XT T08 chốt lần 1" sheetId="12" r:id="rId11"/>
    <sheet name="XT T08 để lại" sheetId="11" r:id="rId12"/>
    <sheet name="XT T09 chốt lần 1" sheetId="13" r:id="rId13"/>
    <sheet name="XT T9 để lại" sheetId="14" r:id="rId14"/>
    <sheet name="XT T10 chốt lần 1" sheetId="15" r:id="rId15"/>
    <sheet name="XT T10 để lại" sheetId="16" r:id="rId16"/>
    <sheet name="XT T11 chốt lần 1" sheetId="17" r:id="rId17"/>
    <sheet name="XT T11 để lại" sheetId="18" r:id="rId18"/>
    <sheet name="XT T12 chốt lần 1" sheetId="19" r:id="rId19"/>
    <sheet name="XT T12 để lại" sheetId="20" r:id="rId20"/>
    <sheet name="Tổng XT còn lại 2025" sheetId="21" r:id="rId21"/>
  </sheets>
  <externalReferences>
    <externalReference r:id="rId22"/>
    <externalReference r:id="rId23"/>
  </externalReferences>
  <definedNames>
    <definedName name="_xlnm._FilterDatabase" localSheetId="0" hidden="1">'T02 chốt lần 1'!$A$2:$H$295</definedName>
    <definedName name="_xlnm._FilterDatabase" localSheetId="20" hidden="1">'Tổng XT còn lại 2025'!$A$2:$H$486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21" l="1"/>
  <c r="G5" i="21"/>
  <c r="H5" i="21" s="1"/>
  <c r="G6" i="21"/>
  <c r="H6" i="21" s="1"/>
  <c r="G7" i="21"/>
  <c r="H7" i="21" s="1"/>
  <c r="G9" i="21"/>
  <c r="H9" i="21" s="1"/>
  <c r="G10" i="21"/>
  <c r="H10" i="21" s="1"/>
  <c r="G11" i="21"/>
  <c r="H11" i="21" s="1"/>
  <c r="G12" i="21"/>
  <c r="H12" i="21" s="1"/>
  <c r="G13" i="21"/>
  <c r="H13" i="21" s="1"/>
  <c r="G15" i="21"/>
  <c r="H15" i="21" s="1"/>
  <c r="G16" i="21"/>
  <c r="H16" i="21" s="1"/>
  <c r="G17" i="21"/>
  <c r="H17" i="21" s="1"/>
  <c r="G18" i="21"/>
  <c r="H18" i="21" s="1"/>
  <c r="G20" i="21"/>
  <c r="H20" i="21" s="1"/>
  <c r="G21" i="21"/>
  <c r="H21" i="21" s="1"/>
  <c r="G22" i="21"/>
  <c r="H22" i="21" s="1"/>
  <c r="G24" i="21"/>
  <c r="H24" i="21" s="1"/>
  <c r="G25" i="21"/>
  <c r="H25" i="21" s="1"/>
  <c r="G26" i="21"/>
  <c r="H26" i="21" s="1"/>
  <c r="G28" i="21"/>
  <c r="H28" i="21" s="1"/>
  <c r="G29" i="21"/>
  <c r="H29" i="21" s="1"/>
  <c r="G30" i="21"/>
  <c r="H30" i="21" s="1"/>
  <c r="G32" i="21"/>
  <c r="H32" i="21" s="1"/>
  <c r="G33" i="21"/>
  <c r="H33" i="21" s="1"/>
  <c r="G34" i="21"/>
  <c r="H34" i="21" s="1"/>
  <c r="G36" i="21"/>
  <c r="H36" i="21" s="1"/>
  <c r="G37" i="21"/>
  <c r="H37" i="21" s="1"/>
  <c r="G38" i="21"/>
  <c r="H38" i="21" s="1"/>
  <c r="G39" i="21"/>
  <c r="H39" i="21" s="1"/>
  <c r="G41" i="21"/>
  <c r="H41" i="21" s="1"/>
  <c r="G42" i="21"/>
  <c r="H42" i="21" s="1"/>
  <c r="G43" i="21"/>
  <c r="H43" i="21" s="1"/>
  <c r="G44" i="21"/>
  <c r="H44" i="21" s="1"/>
  <c r="G46" i="21"/>
  <c r="H46" i="21" s="1"/>
  <c r="G47" i="21"/>
  <c r="H47" i="21" s="1"/>
  <c r="G48" i="21"/>
  <c r="H48" i="21" s="1"/>
  <c r="G49" i="21"/>
  <c r="H49" i="21" s="1"/>
  <c r="G51" i="21"/>
  <c r="H51" i="21" s="1"/>
  <c r="G52" i="21"/>
  <c r="H52" i="21" s="1"/>
  <c r="G53" i="21"/>
  <c r="H53" i="21" s="1"/>
  <c r="G55" i="21"/>
  <c r="H55" i="21" s="1"/>
  <c r="G56" i="21"/>
  <c r="H56" i="21" s="1"/>
  <c r="G57" i="21"/>
  <c r="H57" i="21" s="1"/>
  <c r="G58" i="21"/>
  <c r="H58" i="21" s="1"/>
  <c r="G59" i="21"/>
  <c r="H59" i="21" s="1"/>
  <c r="G60" i="21"/>
  <c r="H60" i="21" s="1"/>
  <c r="G62" i="21"/>
  <c r="H62" i="21" s="1"/>
  <c r="G63" i="21"/>
  <c r="H63" i="21" s="1"/>
  <c r="G64" i="21"/>
  <c r="H64" i="21" s="1"/>
  <c r="G65" i="21"/>
  <c r="H65" i="21" s="1"/>
  <c r="G66" i="21"/>
  <c r="H66" i="21" s="1"/>
  <c r="G68" i="21"/>
  <c r="H68" i="21" s="1"/>
  <c r="G69" i="21"/>
  <c r="H69" i="21" s="1"/>
  <c r="G70" i="21"/>
  <c r="H70" i="21" s="1"/>
  <c r="G71" i="21"/>
  <c r="H71" i="21" s="1"/>
  <c r="G73" i="21"/>
  <c r="H73" i="21" s="1"/>
  <c r="G74" i="21"/>
  <c r="H74" i="21" s="1"/>
  <c r="G75" i="21"/>
  <c r="H75" i="21" s="1"/>
  <c r="G76" i="21"/>
  <c r="H76" i="21" s="1"/>
  <c r="G77" i="21"/>
  <c r="H77" i="21" s="1"/>
  <c r="G79" i="21"/>
  <c r="H79" i="21" s="1"/>
  <c r="G80" i="21"/>
  <c r="H80" i="21" s="1"/>
  <c r="G81" i="21"/>
  <c r="H81" i="21" s="1"/>
  <c r="G83" i="21"/>
  <c r="H83" i="21" s="1"/>
  <c r="G84" i="21"/>
  <c r="H84" i="21" s="1"/>
  <c r="G85" i="21"/>
  <c r="H85" i="21" s="1"/>
  <c r="G87" i="21"/>
  <c r="H87" i="21" s="1"/>
  <c r="G88" i="21"/>
  <c r="H88" i="21" s="1"/>
  <c r="G89" i="21"/>
  <c r="H89" i="21" s="1"/>
  <c r="G90" i="21"/>
  <c r="H90" i="21" s="1"/>
  <c r="G91" i="21"/>
  <c r="H91" i="21" s="1"/>
  <c r="G92" i="21"/>
  <c r="H92" i="21" s="1"/>
  <c r="G94" i="21"/>
  <c r="H94" i="21" s="1"/>
  <c r="G95" i="21"/>
  <c r="H95" i="21" s="1"/>
  <c r="G96" i="21"/>
  <c r="H96" i="21" s="1"/>
  <c r="G97" i="21"/>
  <c r="H97" i="21" s="1"/>
  <c r="G99" i="21"/>
  <c r="H99" i="21" s="1"/>
  <c r="G100" i="21"/>
  <c r="H100" i="21" s="1"/>
  <c r="G101" i="21"/>
  <c r="H101" i="21" s="1"/>
  <c r="G102" i="21"/>
  <c r="H102" i="21" s="1"/>
  <c r="G104" i="21"/>
  <c r="H104" i="21" s="1"/>
  <c r="G105" i="21"/>
  <c r="H105" i="21" s="1"/>
  <c r="G106" i="21"/>
  <c r="H106" i="21" s="1"/>
  <c r="G107" i="21"/>
  <c r="H107" i="21" s="1"/>
  <c r="G109" i="21"/>
  <c r="H109" i="21" s="1"/>
  <c r="G110" i="21"/>
  <c r="H110" i="21" s="1"/>
  <c r="G111" i="21"/>
  <c r="H111" i="21" s="1"/>
  <c r="G112" i="21"/>
  <c r="H112" i="21" s="1"/>
  <c r="G113" i="21"/>
  <c r="H113" i="21" s="1"/>
  <c r="G115" i="21"/>
  <c r="H115" i="21" s="1"/>
  <c r="G116" i="21"/>
  <c r="H116" i="21" s="1"/>
  <c r="G117" i="21"/>
  <c r="H117" i="21" s="1"/>
  <c r="G118" i="21"/>
  <c r="H118" i="21" s="1"/>
  <c r="G120" i="21"/>
  <c r="H120" i="21" s="1"/>
  <c r="G121" i="21"/>
  <c r="H121" i="21" s="1"/>
  <c r="G123" i="21"/>
  <c r="H123" i="21" s="1"/>
  <c r="G124" i="21"/>
  <c r="H124" i="21" s="1"/>
  <c r="G126" i="21"/>
  <c r="H126" i="21" s="1"/>
  <c r="G127" i="21"/>
  <c r="H127" i="21" s="1"/>
  <c r="G128" i="21"/>
  <c r="H128" i="21" s="1"/>
  <c r="G130" i="21"/>
  <c r="H130" i="21" s="1"/>
  <c r="G132" i="21"/>
  <c r="H132" i="21" s="1"/>
  <c r="G133" i="21"/>
  <c r="H133" i="21" s="1"/>
  <c r="G134" i="21"/>
  <c r="H134" i="21" s="1"/>
  <c r="G136" i="21"/>
  <c r="H136" i="21" s="1"/>
  <c r="G137" i="21"/>
  <c r="H137" i="21" s="1"/>
  <c r="G138" i="21"/>
  <c r="H138" i="21" s="1"/>
  <c r="G140" i="21"/>
  <c r="H140" i="21" s="1"/>
  <c r="G141" i="21"/>
  <c r="H141" i="21" s="1"/>
  <c r="G142" i="21"/>
  <c r="H142" i="21" s="1"/>
  <c r="G143" i="21"/>
  <c r="H143" i="21" s="1"/>
  <c r="G145" i="21"/>
  <c r="H145" i="21" s="1"/>
  <c r="G146" i="21"/>
  <c r="H146" i="21" s="1"/>
  <c r="G148" i="21"/>
  <c r="H148" i="21" s="1"/>
  <c r="G149" i="21"/>
  <c r="H149" i="21" s="1"/>
  <c r="G151" i="21"/>
  <c r="H151" i="21" s="1"/>
  <c r="G152" i="21"/>
  <c r="H152" i="21" s="1"/>
  <c r="G153" i="21"/>
  <c r="H153" i="21" s="1"/>
  <c r="G155" i="21"/>
  <c r="H155" i="21" s="1"/>
  <c r="G156" i="21"/>
  <c r="H156" i="21" s="1"/>
  <c r="G158" i="21"/>
  <c r="H158" i="21" s="1"/>
  <c r="G159" i="21"/>
  <c r="H159" i="21" s="1"/>
  <c r="G160" i="21"/>
  <c r="H160" i="21" s="1"/>
  <c r="G161" i="21"/>
  <c r="H161" i="21" s="1"/>
  <c r="G162" i="21"/>
  <c r="H162" i="21" s="1"/>
  <c r="G164" i="21"/>
  <c r="H164" i="21" s="1"/>
  <c r="G165" i="21"/>
  <c r="H165" i="21" s="1"/>
  <c r="G166" i="21"/>
  <c r="H166" i="21" s="1"/>
  <c r="G167" i="21"/>
  <c r="H167" i="21" s="1"/>
  <c r="G169" i="21"/>
  <c r="H169" i="21" s="1"/>
  <c r="G170" i="21"/>
  <c r="H170" i="21" s="1"/>
  <c r="G171" i="21"/>
  <c r="H171" i="21" s="1"/>
  <c r="G173" i="21"/>
  <c r="H173" i="21" s="1"/>
  <c r="G174" i="21"/>
  <c r="H174" i="21" s="1"/>
  <c r="G175" i="21"/>
  <c r="H175" i="21" s="1"/>
  <c r="G176" i="21"/>
  <c r="H176" i="21" s="1"/>
  <c r="G178" i="21"/>
  <c r="H178" i="21" s="1"/>
  <c r="G180" i="21"/>
  <c r="H180" i="21" s="1"/>
  <c r="G181" i="21"/>
  <c r="H181" i="21" s="1"/>
  <c r="G183" i="21"/>
  <c r="H183" i="21" s="1"/>
  <c r="G185" i="21"/>
  <c r="H185" i="21" s="1"/>
  <c r="G186" i="21"/>
  <c r="H186" i="21" s="1"/>
  <c r="G188" i="21"/>
  <c r="H188" i="21" s="1"/>
  <c r="G190" i="21"/>
  <c r="H190" i="21" s="1"/>
  <c r="G192" i="21"/>
  <c r="H192" i="21" s="1"/>
  <c r="G194" i="21"/>
  <c r="H194" i="21" s="1"/>
  <c r="G196" i="21"/>
  <c r="H196" i="21" s="1"/>
  <c r="G198" i="21"/>
  <c r="H198" i="21" s="1"/>
  <c r="G200" i="21"/>
  <c r="H200" i="21" s="1"/>
  <c r="G202" i="21"/>
  <c r="H202" i="21" s="1"/>
  <c r="G204" i="21"/>
  <c r="H204" i="21" s="1"/>
  <c r="G206" i="21"/>
  <c r="H206" i="21" s="1"/>
  <c r="G207" i="21"/>
  <c r="H207" i="21" s="1"/>
  <c r="G208" i="21"/>
  <c r="H208" i="21" s="1"/>
  <c r="G209" i="21"/>
  <c r="H209" i="21" s="1"/>
  <c r="G211" i="21"/>
  <c r="H211" i="21" s="1"/>
  <c r="G212" i="21"/>
  <c r="H212" i="21" s="1"/>
  <c r="G213" i="21"/>
  <c r="H213" i="21" s="1"/>
  <c r="G214" i="21"/>
  <c r="H214" i="21" s="1"/>
  <c r="G216" i="21"/>
  <c r="H216" i="21" s="1"/>
  <c r="G219" i="21"/>
  <c r="H219" i="21" s="1"/>
  <c r="G220" i="21"/>
  <c r="H220" i="21" s="1"/>
  <c r="G222" i="21"/>
  <c r="H222" i="21" s="1"/>
  <c r="G224" i="21"/>
  <c r="H224" i="21" s="1"/>
  <c r="G225" i="21"/>
  <c r="H225" i="21" s="1"/>
  <c r="G227" i="21"/>
  <c r="H227" i="21" s="1"/>
  <c r="G228" i="21"/>
  <c r="H228" i="21" s="1"/>
  <c r="G229" i="21"/>
  <c r="H229" i="21" s="1"/>
  <c r="G231" i="21"/>
  <c r="H231" i="21" s="1"/>
  <c r="G232" i="21"/>
  <c r="H232" i="21" s="1"/>
  <c r="G234" i="21"/>
  <c r="H234" i="21" s="1"/>
  <c r="G236" i="21"/>
  <c r="H236" i="21" s="1"/>
  <c r="G237" i="21"/>
  <c r="H237" i="21" s="1"/>
  <c r="G239" i="21"/>
  <c r="H239" i="21" s="1"/>
  <c r="G240" i="21"/>
  <c r="H240" i="21" s="1"/>
  <c r="G242" i="21"/>
  <c r="H242" i="21" s="1"/>
  <c r="G244" i="21"/>
  <c r="H244" i="21" s="1"/>
  <c r="G246" i="21"/>
  <c r="H246" i="21" s="1"/>
  <c r="G247" i="21"/>
  <c r="H247" i="21" s="1"/>
  <c r="G249" i="21"/>
  <c r="H249" i="21" s="1"/>
  <c r="G250" i="21"/>
  <c r="H250" i="21" s="1"/>
  <c r="G251" i="21"/>
  <c r="H251" i="21" s="1"/>
  <c r="G252" i="21"/>
  <c r="H252" i="21" s="1"/>
  <c r="G254" i="21"/>
  <c r="H254" i="21" s="1"/>
  <c r="G256" i="21"/>
  <c r="H256" i="21" s="1"/>
  <c r="G258" i="21"/>
  <c r="H258" i="21" s="1"/>
  <c r="G259" i="21"/>
  <c r="H259" i="21" s="1"/>
  <c r="G261" i="21"/>
  <c r="H261" i="21" s="1"/>
  <c r="G263" i="21"/>
  <c r="H263" i="21" s="1"/>
  <c r="G264" i="21"/>
  <c r="H264" i="21" s="1"/>
  <c r="G266" i="21"/>
  <c r="H266" i="21" s="1"/>
  <c r="G268" i="21"/>
  <c r="H268" i="21" s="1"/>
  <c r="G269" i="21"/>
  <c r="H269" i="21" s="1"/>
  <c r="G270" i="21"/>
  <c r="H270" i="21" s="1"/>
  <c r="G271" i="21"/>
  <c r="H271" i="21" s="1"/>
  <c r="G272" i="21"/>
  <c r="H272" i="21" s="1"/>
  <c r="G274" i="21"/>
  <c r="H274" i="21" s="1"/>
  <c r="G276" i="21"/>
  <c r="H276" i="21" s="1"/>
  <c r="G278" i="21"/>
  <c r="H278" i="21" s="1"/>
  <c r="G280" i="21"/>
  <c r="H280" i="21" s="1"/>
  <c r="G281" i="21"/>
  <c r="H281" i="21" s="1"/>
  <c r="G282" i="21"/>
  <c r="H282" i="21" s="1"/>
  <c r="G283" i="21"/>
  <c r="H283" i="21" s="1"/>
  <c r="G284" i="21"/>
  <c r="H284" i="21" s="1"/>
  <c r="G285" i="21"/>
  <c r="H285" i="21" s="1"/>
  <c r="G286" i="21"/>
  <c r="H286" i="21" s="1"/>
  <c r="G288" i="21"/>
  <c r="H288" i="21" s="1"/>
  <c r="G290" i="21"/>
  <c r="H290" i="21" s="1"/>
  <c r="G291" i="21"/>
  <c r="H291" i="21" s="1"/>
  <c r="G293" i="21"/>
  <c r="H293" i="21" s="1"/>
  <c r="G295" i="21"/>
  <c r="H295" i="21" s="1"/>
  <c r="G296" i="21"/>
  <c r="H296" i="21" s="1"/>
  <c r="G297" i="21"/>
  <c r="H297" i="21" s="1"/>
  <c r="G299" i="21"/>
  <c r="H299" i="21" s="1"/>
  <c r="G300" i="21"/>
  <c r="H300" i="21" s="1"/>
  <c r="G301" i="21"/>
  <c r="H301" i="21" s="1"/>
  <c r="G302" i="21"/>
  <c r="H302" i="21" s="1"/>
  <c r="G304" i="21"/>
  <c r="H304" i="21" s="1"/>
  <c r="G305" i="21"/>
  <c r="H305" i="21" s="1"/>
  <c r="G306" i="21"/>
  <c r="H306" i="21" s="1"/>
  <c r="G308" i="21"/>
  <c r="H308" i="21" s="1"/>
  <c r="G310" i="21"/>
  <c r="H310" i="21" s="1"/>
  <c r="G311" i="21"/>
  <c r="H311" i="21" s="1"/>
  <c r="G313" i="21"/>
  <c r="H313" i="21" s="1"/>
  <c r="G314" i="21"/>
  <c r="H314" i="21" s="1"/>
  <c r="G315" i="21"/>
  <c r="H315" i="21" s="1"/>
  <c r="G317" i="21"/>
  <c r="H317" i="21" s="1"/>
  <c r="G318" i="21"/>
  <c r="H318" i="21" s="1"/>
  <c r="G319" i="21"/>
  <c r="H319" i="21" s="1"/>
  <c r="G321" i="21"/>
  <c r="H321" i="21" s="1"/>
  <c r="G322" i="21"/>
  <c r="H322" i="21" s="1"/>
  <c r="G324" i="21"/>
  <c r="H324" i="21" s="1"/>
  <c r="G326" i="21"/>
  <c r="H326" i="21" s="1"/>
  <c r="G327" i="21"/>
  <c r="H327" i="21" s="1"/>
  <c r="G329" i="21"/>
  <c r="H329" i="21" s="1"/>
  <c r="G331" i="21"/>
  <c r="H331" i="21" s="1"/>
  <c r="G333" i="21"/>
  <c r="H333" i="21" s="1"/>
  <c r="G334" i="21"/>
  <c r="H334" i="21" s="1"/>
  <c r="G335" i="21"/>
  <c r="H335" i="21" s="1"/>
  <c r="G336" i="21"/>
  <c r="H336" i="21" s="1"/>
  <c r="G338" i="21"/>
  <c r="H338" i="21" s="1"/>
  <c r="G339" i="21"/>
  <c r="H339" i="21" s="1"/>
  <c r="G340" i="21"/>
  <c r="H340" i="21" s="1"/>
  <c r="G341" i="21"/>
  <c r="H341" i="21" s="1"/>
  <c r="G343" i="21"/>
  <c r="H343" i="21" s="1"/>
  <c r="G344" i="21"/>
  <c r="H344" i="21" s="1"/>
  <c r="G346" i="21"/>
  <c r="H346" i="21" s="1"/>
  <c r="G347" i="21"/>
  <c r="H347" i="21" s="1"/>
  <c r="G349" i="21"/>
  <c r="H349" i="21" s="1"/>
  <c r="G351" i="21"/>
  <c r="H351" i="21" s="1"/>
  <c r="G353" i="21"/>
  <c r="H353" i="21" s="1"/>
  <c r="G355" i="21"/>
  <c r="H355" i="21" s="1"/>
  <c r="G357" i="21"/>
  <c r="H357" i="21" s="1"/>
  <c r="G359" i="21"/>
  <c r="H359" i="21" s="1"/>
  <c r="G360" i="21"/>
  <c r="H360" i="21" s="1"/>
  <c r="G362" i="21"/>
  <c r="H362" i="21" s="1"/>
  <c r="G364" i="21"/>
  <c r="H364" i="21" s="1"/>
  <c r="G366" i="21"/>
  <c r="H366" i="21" s="1"/>
  <c r="G368" i="21"/>
  <c r="H368" i="21" s="1"/>
  <c r="G369" i="21"/>
  <c r="H369" i="21" s="1"/>
  <c r="G370" i="21"/>
  <c r="H370" i="21" s="1"/>
  <c r="G372" i="21"/>
  <c r="H372" i="21" s="1"/>
  <c r="G374" i="21"/>
  <c r="H374" i="21" s="1"/>
  <c r="G375" i="21"/>
  <c r="H375" i="21" s="1"/>
  <c r="G377" i="21"/>
  <c r="H377" i="21" s="1"/>
  <c r="G378" i="21"/>
  <c r="H378" i="21" s="1"/>
  <c r="G380" i="21"/>
  <c r="H380" i="21" s="1"/>
  <c r="G381" i="21"/>
  <c r="H381" i="21" s="1"/>
  <c r="G383" i="21"/>
  <c r="H383" i="21" s="1"/>
  <c r="G384" i="21"/>
  <c r="H384" i="21" s="1"/>
  <c r="G385" i="21"/>
  <c r="H385" i="21" s="1"/>
  <c r="G387" i="21"/>
  <c r="H387" i="21" s="1"/>
  <c r="G389" i="21"/>
  <c r="H389" i="21" s="1"/>
  <c r="G391" i="21"/>
  <c r="H391" i="21" s="1"/>
  <c r="G393" i="21"/>
  <c r="H393" i="21" s="1"/>
  <c r="G395" i="21"/>
  <c r="H395" i="21" s="1"/>
  <c r="G396" i="21"/>
  <c r="H396" i="21" s="1"/>
  <c r="G398" i="21"/>
  <c r="H398" i="21" s="1"/>
  <c r="G399" i="21"/>
  <c r="H399" i="21" s="1"/>
  <c r="G400" i="21"/>
  <c r="H400" i="21" s="1"/>
  <c r="G402" i="21"/>
  <c r="H402" i="21" s="1"/>
  <c r="G403" i="21"/>
  <c r="H403" i="21" s="1"/>
  <c r="G404" i="21"/>
  <c r="H404" i="21" s="1"/>
  <c r="G405" i="21"/>
  <c r="H405" i="21" s="1"/>
  <c r="G407" i="21"/>
  <c r="H407" i="21" s="1"/>
  <c r="G408" i="21"/>
  <c r="H408" i="21" s="1"/>
  <c r="G409" i="21"/>
  <c r="H409" i="21" s="1"/>
  <c r="G410" i="21"/>
  <c r="H410" i="21" s="1"/>
  <c r="G411" i="21"/>
  <c r="H411" i="21" s="1"/>
  <c r="G413" i="21"/>
  <c r="H413" i="21" s="1"/>
  <c r="G415" i="21"/>
  <c r="H415" i="21" s="1"/>
  <c r="G417" i="21"/>
  <c r="H417" i="21" s="1"/>
  <c r="G419" i="21"/>
  <c r="H419" i="21" s="1"/>
  <c r="G420" i="21"/>
  <c r="H420" i="21" s="1"/>
  <c r="G421" i="21"/>
  <c r="H421" i="21" s="1"/>
  <c r="G423" i="21"/>
  <c r="H423" i="21" s="1"/>
  <c r="G424" i="21"/>
  <c r="H424" i="21" s="1"/>
  <c r="G425" i="21"/>
  <c r="H425" i="21" s="1"/>
  <c r="G427" i="21"/>
  <c r="H427" i="21" s="1"/>
  <c r="G429" i="21"/>
  <c r="H429" i="21" s="1"/>
  <c r="G431" i="21"/>
  <c r="H431" i="21" s="1"/>
  <c r="G432" i="21"/>
  <c r="H432" i="21" s="1"/>
  <c r="G434" i="21"/>
  <c r="H434" i="21" s="1"/>
  <c r="G435" i="21"/>
  <c r="H435" i="21" s="1"/>
  <c r="G436" i="21"/>
  <c r="H436" i="21" s="1"/>
  <c r="G437" i="21"/>
  <c r="H437" i="21" s="1"/>
  <c r="G439" i="21"/>
  <c r="H439" i="21" s="1"/>
  <c r="G440" i="21"/>
  <c r="H440" i="21" s="1"/>
  <c r="G442" i="21"/>
  <c r="H442" i="21" s="1"/>
  <c r="G444" i="21"/>
  <c r="H444" i="21" s="1"/>
  <c r="G445" i="21"/>
  <c r="H445" i="21" s="1"/>
  <c r="G446" i="21"/>
  <c r="H446" i="21" s="1"/>
  <c r="G447" i="21"/>
  <c r="H447" i="21" s="1"/>
  <c r="G448" i="21"/>
  <c r="H448" i="21" s="1"/>
  <c r="G450" i="21"/>
  <c r="H450" i="21" s="1"/>
  <c r="G452" i="21"/>
  <c r="H452" i="21" s="1"/>
  <c r="G453" i="21"/>
  <c r="H453" i="21" s="1"/>
  <c r="G454" i="21"/>
  <c r="H454" i="21" s="1"/>
  <c r="G455" i="21"/>
  <c r="H455" i="21" s="1"/>
  <c r="G457" i="21"/>
  <c r="H457" i="21" s="1"/>
  <c r="G459" i="21"/>
  <c r="H459" i="21" s="1"/>
  <c r="G461" i="21"/>
  <c r="H461" i="21" s="1"/>
  <c r="G462" i="21"/>
  <c r="H462" i="21" s="1"/>
  <c r="G463" i="21"/>
  <c r="H463" i="21" s="1"/>
  <c r="G465" i="21"/>
  <c r="H465" i="21" s="1"/>
  <c r="G466" i="21"/>
  <c r="H466" i="21" s="1"/>
  <c r="G468" i="21"/>
  <c r="H468" i="21" s="1"/>
  <c r="G469" i="21"/>
  <c r="H469" i="21" s="1"/>
  <c r="G471" i="21"/>
  <c r="H471" i="21" s="1"/>
  <c r="G472" i="21"/>
  <c r="H472" i="21" s="1"/>
  <c r="G474" i="21"/>
  <c r="H474" i="21" s="1"/>
  <c r="G475" i="21"/>
  <c r="H475" i="21" s="1"/>
  <c r="G477" i="21"/>
  <c r="H477" i="21" s="1"/>
  <c r="G478" i="21"/>
  <c r="H478" i="21" s="1"/>
  <c r="G480" i="21"/>
  <c r="H480" i="21" s="1"/>
  <c r="G481" i="21"/>
  <c r="H481" i="21" s="1"/>
  <c r="G483" i="21"/>
  <c r="H483" i="21" s="1"/>
  <c r="G484" i="21"/>
  <c r="H484" i="21" s="1"/>
  <c r="G485" i="21"/>
  <c r="H485" i="21" s="1"/>
  <c r="G486" i="21"/>
  <c r="H486" i="21" s="1"/>
  <c r="G4" i="21"/>
  <c r="H4" i="21" s="1"/>
  <c r="C300" i="1"/>
  <c r="C310" i="1" s="1"/>
  <c r="D300" i="1"/>
  <c r="E300" i="1" s="1"/>
  <c r="C301" i="1"/>
  <c r="D301" i="1"/>
  <c r="E301" i="1" s="1"/>
  <c r="C302" i="1"/>
  <c r="D302" i="1"/>
  <c r="E302" i="1"/>
  <c r="F302" i="1" s="1"/>
  <c r="C303" i="1"/>
  <c r="D303" i="1"/>
  <c r="E303" i="1"/>
  <c r="F303" i="1" s="1"/>
  <c r="C304" i="1"/>
  <c r="E304" i="1" s="1"/>
  <c r="D304" i="1"/>
  <c r="C305" i="1"/>
  <c r="E305" i="1" s="1"/>
  <c r="D305" i="1"/>
  <c r="C306" i="1"/>
  <c r="D306" i="1"/>
  <c r="E306" i="1"/>
  <c r="F306" i="1" s="1"/>
  <c r="C307" i="1"/>
  <c r="D307" i="1"/>
  <c r="E307" i="1" s="1"/>
  <c r="C308" i="1"/>
  <c r="D308" i="1"/>
  <c r="E308" i="1"/>
  <c r="F308" i="1" s="1"/>
  <c r="G308" i="1" s="1"/>
  <c r="C309" i="1"/>
  <c r="D309" i="1"/>
  <c r="E309" i="1" s="1"/>
  <c r="C21" i="2"/>
  <c r="E21" i="2" s="1"/>
  <c r="C22" i="2"/>
  <c r="E22" i="2" s="1"/>
  <c r="C23" i="2"/>
  <c r="E23" i="2"/>
  <c r="F23" i="2" s="1"/>
  <c r="C24" i="2"/>
  <c r="E24" i="2" s="1"/>
  <c r="C25" i="2"/>
  <c r="E25" i="2" s="1"/>
  <c r="C26" i="2"/>
  <c r="E26" i="2" s="1"/>
  <c r="C27" i="2"/>
  <c r="E27" i="2" s="1"/>
  <c r="C28" i="2"/>
  <c r="E28" i="2" s="1"/>
  <c r="C29" i="2"/>
  <c r="E29" i="2" s="1"/>
  <c r="C30" i="2"/>
  <c r="F255" i="3"/>
  <c r="C273" i="3"/>
  <c r="D273" i="3"/>
  <c r="E273" i="3" s="1"/>
  <c r="C274" i="3"/>
  <c r="D274" i="3"/>
  <c r="E274" i="3" s="1"/>
  <c r="C275" i="3"/>
  <c r="D275" i="3"/>
  <c r="E275" i="3" s="1"/>
  <c r="C276" i="3"/>
  <c r="E276" i="3" s="1"/>
  <c r="C277" i="3"/>
  <c r="D277" i="3"/>
  <c r="E277" i="3" s="1"/>
  <c r="C278" i="3"/>
  <c r="D278" i="3"/>
  <c r="E278" i="3" s="1"/>
  <c r="C279" i="3"/>
  <c r="C287" i="3" s="1"/>
  <c r="D279" i="3"/>
  <c r="C280" i="3"/>
  <c r="E280" i="3" s="1"/>
  <c r="D280" i="3"/>
  <c r="C281" i="3"/>
  <c r="E281" i="3" s="1"/>
  <c r="D281" i="3"/>
  <c r="C282" i="3"/>
  <c r="D282" i="3"/>
  <c r="E282" i="3"/>
  <c r="F282" i="3" s="1"/>
  <c r="C283" i="3"/>
  <c r="D283" i="3"/>
  <c r="E283" i="3"/>
  <c r="F283" i="3" s="1"/>
  <c r="C284" i="3"/>
  <c r="E284" i="3" s="1"/>
  <c r="C285" i="3"/>
  <c r="E285" i="3" s="1"/>
  <c r="C286" i="3"/>
  <c r="E286" i="3"/>
  <c r="F286" i="3" s="1"/>
  <c r="C291" i="3"/>
  <c r="E291" i="3" s="1"/>
  <c r="D291" i="3"/>
  <c r="C292" i="3"/>
  <c r="E292" i="3" s="1"/>
  <c r="D292" i="3"/>
  <c r="C293" i="3"/>
  <c r="D293" i="3"/>
  <c r="E293" i="3"/>
  <c r="F293" i="3" s="1"/>
  <c r="C294" i="3"/>
  <c r="E294" i="3" s="1"/>
  <c r="C295" i="3"/>
  <c r="D295" i="3"/>
  <c r="E295" i="3" s="1"/>
  <c r="C296" i="3"/>
  <c r="E296" i="3" s="1"/>
  <c r="D296" i="3"/>
  <c r="C297" i="3"/>
  <c r="E297" i="3" s="1"/>
  <c r="D297" i="3"/>
  <c r="C298" i="3"/>
  <c r="D298" i="3"/>
  <c r="E298" i="3"/>
  <c r="F298" i="3" s="1"/>
  <c r="C299" i="3"/>
  <c r="D299" i="3"/>
  <c r="E299" i="3"/>
  <c r="F299" i="3" s="1"/>
  <c r="C300" i="3"/>
  <c r="D300" i="3"/>
  <c r="E300" i="3"/>
  <c r="F300" i="3" s="1"/>
  <c r="G300" i="3" s="1"/>
  <c r="C301" i="3"/>
  <c r="D301" i="3"/>
  <c r="E301" i="3"/>
  <c r="F301" i="3" s="1"/>
  <c r="G301" i="3" s="1"/>
  <c r="C302" i="3"/>
  <c r="E302" i="3"/>
  <c r="F302" i="3" s="1"/>
  <c r="C303" i="3"/>
  <c r="E303" i="3" s="1"/>
  <c r="C21" i="4"/>
  <c r="D21" i="4"/>
  <c r="E21" i="4" s="1"/>
  <c r="C22" i="4"/>
  <c r="D22" i="4"/>
  <c r="E22" i="4" s="1"/>
  <c r="C23" i="4"/>
  <c r="D23" i="4"/>
  <c r="E23" i="4" s="1"/>
  <c r="C24" i="4"/>
  <c r="D24" i="4"/>
  <c r="E24" i="4" s="1"/>
  <c r="C25" i="4"/>
  <c r="D25" i="4"/>
  <c r="E25" i="4" s="1"/>
  <c r="C26" i="4"/>
  <c r="D26" i="4"/>
  <c r="E26" i="4" s="1"/>
  <c r="C27" i="4"/>
  <c r="C440" i="6"/>
  <c r="E440" i="6"/>
  <c r="F440" i="6" s="1"/>
  <c r="C441" i="6"/>
  <c r="C442" i="6"/>
  <c r="E442" i="6" s="1"/>
  <c r="C443" i="6"/>
  <c r="E443" i="6" s="1"/>
  <c r="C444" i="6"/>
  <c r="E444" i="6" s="1"/>
  <c r="C445" i="6"/>
  <c r="E445" i="6" s="1"/>
  <c r="C446" i="6"/>
  <c r="E446" i="6" s="1"/>
  <c r="C447" i="6"/>
  <c r="E447" i="6" s="1"/>
  <c r="C448" i="6"/>
  <c r="E448" i="6" s="1"/>
  <c r="C449" i="6"/>
  <c r="E449" i="6" s="1"/>
  <c r="C450" i="6"/>
  <c r="E450" i="6" s="1"/>
  <c r="C451" i="6"/>
  <c r="E451" i="6" s="1"/>
  <c r="C452" i="6"/>
  <c r="E452" i="6" s="1"/>
  <c r="E453" i="6"/>
  <c r="C454" i="6"/>
  <c r="E454" i="6"/>
  <c r="C64" i="5"/>
  <c r="E64" i="5"/>
  <c r="C65" i="5"/>
  <c r="E65" i="5"/>
  <c r="C66" i="5"/>
  <c r="C77" i="5" s="1"/>
  <c r="E66" i="5"/>
  <c r="C67" i="5"/>
  <c r="E67" i="5"/>
  <c r="C68" i="5"/>
  <c r="E68" i="5"/>
  <c r="C69" i="5"/>
  <c r="E69" i="5"/>
  <c r="C70" i="5"/>
  <c r="E70" i="5"/>
  <c r="C71" i="5"/>
  <c r="E71" i="5"/>
  <c r="C72" i="5"/>
  <c r="E72" i="5"/>
  <c r="C73" i="5"/>
  <c r="E73" i="5"/>
  <c r="C74" i="5"/>
  <c r="E74" i="5"/>
  <c r="C75" i="5"/>
  <c r="E75" i="5"/>
  <c r="C76" i="5"/>
  <c r="E76" i="5"/>
  <c r="C439" i="7"/>
  <c r="E439" i="7"/>
  <c r="C440" i="7"/>
  <c r="E440" i="7"/>
  <c r="C441" i="7"/>
  <c r="E441" i="7"/>
  <c r="C442" i="7"/>
  <c r="E442" i="7"/>
  <c r="C443" i="7"/>
  <c r="E443" i="7"/>
  <c r="C444" i="7"/>
  <c r="E444" i="7"/>
  <c r="C445" i="7"/>
  <c r="E445" i="7" s="1"/>
  <c r="C446" i="7"/>
  <c r="E446" i="7" s="1"/>
  <c r="C447" i="7"/>
  <c r="E447" i="7"/>
  <c r="C448" i="7"/>
  <c r="E448" i="7" s="1"/>
  <c r="C449" i="7"/>
  <c r="E449" i="7" s="1"/>
  <c r="C450" i="7"/>
  <c r="E450" i="7" s="1"/>
  <c r="C451" i="7"/>
  <c r="E451" i="7" s="1"/>
  <c r="C40" i="8"/>
  <c r="C53" i="8" s="1"/>
  <c r="C41" i="8"/>
  <c r="E41" i="8" s="1"/>
  <c r="C42" i="8"/>
  <c r="E42" i="8" s="1"/>
  <c r="C43" i="8"/>
  <c r="E43" i="8" s="1"/>
  <c r="C44" i="8"/>
  <c r="E44" i="8" s="1"/>
  <c r="C45" i="8"/>
  <c r="E45" i="8" s="1"/>
  <c r="C46" i="8"/>
  <c r="E46" i="8" s="1"/>
  <c r="C47" i="8"/>
  <c r="E47" i="8" s="1"/>
  <c r="C48" i="8"/>
  <c r="E48" i="8" s="1"/>
  <c r="C49" i="8"/>
  <c r="E49" i="8" s="1"/>
  <c r="C50" i="8"/>
  <c r="E50" i="8" s="1"/>
  <c r="C51" i="8"/>
  <c r="E51" i="8" s="1"/>
  <c r="C52" i="8"/>
  <c r="E52" i="8" s="1"/>
  <c r="C375" i="9"/>
  <c r="E375" i="9" s="1"/>
  <c r="C376" i="9"/>
  <c r="E376" i="9" s="1"/>
  <c r="C377" i="9"/>
  <c r="E377" i="9" s="1"/>
  <c r="C378" i="9"/>
  <c r="E378" i="9" s="1"/>
  <c r="C379" i="9"/>
  <c r="E379" i="9" s="1"/>
  <c r="C380" i="9"/>
  <c r="E380" i="9" s="1"/>
  <c r="C381" i="9"/>
  <c r="E381" i="9" s="1"/>
  <c r="C382" i="9"/>
  <c r="E382" i="9" s="1"/>
  <c r="C383" i="9"/>
  <c r="C389" i="9" s="1"/>
  <c r="C384" i="9"/>
  <c r="E384" i="9" s="1"/>
  <c r="C385" i="9"/>
  <c r="E385" i="9" s="1"/>
  <c r="C386" i="9"/>
  <c r="E386" i="9" s="1"/>
  <c r="C387" i="9"/>
  <c r="E387" i="9" s="1"/>
  <c r="C388" i="9"/>
  <c r="E388" i="9" s="1"/>
  <c r="C48" i="10"/>
  <c r="E48" i="10" s="1"/>
  <c r="C49" i="10"/>
  <c r="E49" i="10" s="1"/>
  <c r="C50" i="10"/>
  <c r="E50" i="10" s="1"/>
  <c r="C51" i="10"/>
  <c r="E51" i="10" s="1"/>
  <c r="C52" i="10"/>
  <c r="E52" i="10" s="1"/>
  <c r="C53" i="10"/>
  <c r="E53" i="10" s="1"/>
  <c r="C54" i="10"/>
  <c r="E54" i="10" s="1"/>
  <c r="C55" i="10"/>
  <c r="E55" i="10" s="1"/>
  <c r="C56" i="10"/>
  <c r="E56" i="10" s="1"/>
  <c r="C57" i="10"/>
  <c r="E57" i="10" s="1"/>
  <c r="C58" i="10"/>
  <c r="E58" i="10" s="1"/>
  <c r="C230" i="12"/>
  <c r="E230" i="12" s="1"/>
  <c r="C231" i="12"/>
  <c r="E231" i="12" s="1"/>
  <c r="C232" i="12"/>
  <c r="E232" i="12" s="1"/>
  <c r="C233" i="12"/>
  <c r="E233" i="12" s="1"/>
  <c r="C234" i="12"/>
  <c r="E234" i="12" s="1"/>
  <c r="C235" i="12"/>
  <c r="E235" i="12" s="1"/>
  <c r="C236" i="12"/>
  <c r="C246" i="12" s="1"/>
  <c r="C237" i="12"/>
  <c r="E237" i="12" s="1"/>
  <c r="C238" i="12"/>
  <c r="E238" i="12" s="1"/>
  <c r="C239" i="12"/>
  <c r="E239" i="12" s="1"/>
  <c r="C240" i="12"/>
  <c r="E240" i="12" s="1"/>
  <c r="C241" i="12"/>
  <c r="E241" i="12" s="1"/>
  <c r="C242" i="12"/>
  <c r="E242" i="12" s="1"/>
  <c r="C243" i="12"/>
  <c r="E243" i="12" s="1"/>
  <c r="C244" i="12"/>
  <c r="E244" i="12" s="1"/>
  <c r="C245" i="12"/>
  <c r="E245" i="12" s="1"/>
  <c r="C43" i="11"/>
  <c r="E43" i="11" s="1"/>
  <c r="C44" i="11"/>
  <c r="E44" i="11" s="1"/>
  <c r="C45" i="11"/>
  <c r="E45" i="11" s="1"/>
  <c r="C46" i="11"/>
  <c r="E46" i="11" s="1"/>
  <c r="C47" i="11"/>
  <c r="E47" i="11" s="1"/>
  <c r="C48" i="11"/>
  <c r="E48" i="11" s="1"/>
  <c r="C49" i="11"/>
  <c r="E49" i="11" s="1"/>
  <c r="C50" i="11"/>
  <c r="E50" i="11" s="1"/>
  <c r="C51" i="11"/>
  <c r="E51" i="11" s="1"/>
  <c r="C52" i="11"/>
  <c r="E52" i="11" s="1"/>
  <c r="C53" i="11"/>
  <c r="E53" i="11" s="1"/>
  <c r="C54" i="11"/>
  <c r="C308" i="13"/>
  <c r="E308" i="13" s="1"/>
  <c r="C309" i="13"/>
  <c r="E309" i="13" s="1"/>
  <c r="C310" i="13"/>
  <c r="E310" i="13" s="1"/>
  <c r="C311" i="13"/>
  <c r="E311" i="13" s="1"/>
  <c r="C312" i="13"/>
  <c r="E312" i="13" s="1"/>
  <c r="C313" i="13"/>
  <c r="E313" i="13" s="1"/>
  <c r="C314" i="13"/>
  <c r="E314" i="13" s="1"/>
  <c r="C315" i="13"/>
  <c r="E315" i="13" s="1"/>
  <c r="C316" i="13"/>
  <c r="E316" i="13" s="1"/>
  <c r="C317" i="13"/>
  <c r="E317" i="13" s="1"/>
  <c r="C318" i="13"/>
  <c r="E318" i="13" s="1"/>
  <c r="C319" i="13"/>
  <c r="E319" i="13" s="1"/>
  <c r="C320" i="13"/>
  <c r="E320" i="13" s="1"/>
  <c r="C321" i="13"/>
  <c r="E321" i="13" s="1"/>
  <c r="C322" i="13"/>
  <c r="E322" i="13" s="1"/>
  <c r="C324" i="13"/>
  <c r="C40" i="14"/>
  <c r="E40" i="14" s="1"/>
  <c r="C41" i="14"/>
  <c r="E41" i="14" s="1"/>
  <c r="F41" i="14" s="1"/>
  <c r="G41" i="14"/>
  <c r="C42" i="14"/>
  <c r="E42" i="14" s="1"/>
  <c r="F42" i="14" s="1"/>
  <c r="G42" i="14"/>
  <c r="C43" i="14"/>
  <c r="E43" i="14" s="1"/>
  <c r="F43" i="14" s="1"/>
  <c r="G43" i="14"/>
  <c r="C44" i="14"/>
  <c r="E44" i="14" s="1"/>
  <c r="F44" i="14" s="1"/>
  <c r="G44" i="14"/>
  <c r="C45" i="14"/>
  <c r="E45" i="14" s="1"/>
  <c r="F45" i="14" s="1"/>
  <c r="G45" i="14"/>
  <c r="C46" i="14"/>
  <c r="E46" i="14" s="1"/>
  <c r="F46" i="14" s="1"/>
  <c r="G46" i="14"/>
  <c r="C47" i="14"/>
  <c r="E47" i="14" s="1"/>
  <c r="F47" i="14" s="1"/>
  <c r="G47" i="14"/>
  <c r="C48" i="14"/>
  <c r="E48" i="14" s="1"/>
  <c r="F48" i="14" s="1"/>
  <c r="G48" i="14"/>
  <c r="C49" i="14"/>
  <c r="E49" i="14" s="1"/>
  <c r="F49" i="14" s="1"/>
  <c r="G49" i="14"/>
  <c r="C50" i="14"/>
  <c r="E50" i="14" s="1"/>
  <c r="F50" i="14" s="1"/>
  <c r="G50" i="14"/>
  <c r="C390" i="15"/>
  <c r="D390" i="15"/>
  <c r="C391" i="15"/>
  <c r="D391" i="15"/>
  <c r="E391" i="15"/>
  <c r="F391" i="15"/>
  <c r="C392" i="15"/>
  <c r="D392" i="15"/>
  <c r="E392" i="15" s="1"/>
  <c r="C393" i="15"/>
  <c r="D393" i="15"/>
  <c r="C394" i="15"/>
  <c r="D394" i="15"/>
  <c r="E394" i="15" s="1"/>
  <c r="F394" i="15" s="1"/>
  <c r="G394" i="15" s="1"/>
  <c r="C395" i="15"/>
  <c r="D395" i="15"/>
  <c r="E395" i="15"/>
  <c r="F395" i="15"/>
  <c r="C396" i="15"/>
  <c r="D396" i="15"/>
  <c r="E396" i="15" s="1"/>
  <c r="C397" i="15"/>
  <c r="D397" i="15"/>
  <c r="C398" i="15"/>
  <c r="D398" i="15"/>
  <c r="E398" i="15" s="1"/>
  <c r="F398" i="15" s="1"/>
  <c r="G398" i="15" s="1"/>
  <c r="C399" i="15"/>
  <c r="D399" i="15"/>
  <c r="E399" i="15"/>
  <c r="F399" i="15"/>
  <c r="C400" i="15"/>
  <c r="D400" i="15"/>
  <c r="E400" i="15" s="1"/>
  <c r="C401" i="15"/>
  <c r="D401" i="15"/>
  <c r="C402" i="15"/>
  <c r="E402" i="15" s="1"/>
  <c r="F402" i="15" s="1"/>
  <c r="G402" i="15"/>
  <c r="C403" i="15"/>
  <c r="D403" i="15"/>
  <c r="E403" i="15" s="1"/>
  <c r="F403" i="15" s="1"/>
  <c r="G403" i="15" s="1"/>
  <c r="C404" i="15"/>
  <c r="D404" i="15"/>
  <c r="E404" i="15"/>
  <c r="F404" i="15"/>
  <c r="C73" i="16"/>
  <c r="D73" i="16"/>
  <c r="E73" i="16" s="1"/>
  <c r="C74" i="16"/>
  <c r="D74" i="16"/>
  <c r="E74" i="16" s="1"/>
  <c r="F74" i="16" s="1"/>
  <c r="C75" i="16"/>
  <c r="E75" i="16" s="1"/>
  <c r="F75" i="16" s="1"/>
  <c r="D75" i="16"/>
  <c r="C76" i="16"/>
  <c r="D76" i="16"/>
  <c r="E76" i="16"/>
  <c r="F76" i="16" s="1"/>
  <c r="C77" i="16"/>
  <c r="D77" i="16"/>
  <c r="E77" i="16"/>
  <c r="C78" i="16"/>
  <c r="D78" i="16"/>
  <c r="E78" i="16" s="1"/>
  <c r="C79" i="16"/>
  <c r="E79" i="16" s="1"/>
  <c r="D79" i="16"/>
  <c r="F79" i="16"/>
  <c r="G79" i="16"/>
  <c r="C80" i="16"/>
  <c r="D80" i="16"/>
  <c r="E80" i="16"/>
  <c r="F80" i="16"/>
  <c r="G80" i="16" s="1"/>
  <c r="C81" i="16"/>
  <c r="D81" i="16"/>
  <c r="E81" i="16"/>
  <c r="C82" i="16"/>
  <c r="D82" i="16"/>
  <c r="E82" i="16" s="1"/>
  <c r="F82" i="16" s="1"/>
  <c r="C83" i="16"/>
  <c r="D83" i="16"/>
  <c r="C84" i="16"/>
  <c r="D84" i="16"/>
  <c r="E84" i="16"/>
  <c r="F84" i="16" s="1"/>
  <c r="C319" i="17"/>
  <c r="D319" i="17"/>
  <c r="E319" i="17" s="1"/>
  <c r="C320" i="17"/>
  <c r="C332" i="17" s="1"/>
  <c r="D320" i="17"/>
  <c r="C321" i="17"/>
  <c r="D321" i="17"/>
  <c r="E321" i="17" s="1"/>
  <c r="F321" i="17" s="1"/>
  <c r="C322" i="17"/>
  <c r="D322" i="17"/>
  <c r="E322" i="17"/>
  <c r="F322" i="17"/>
  <c r="C323" i="17"/>
  <c r="D323" i="17"/>
  <c r="E323" i="17" s="1"/>
  <c r="C324" i="17"/>
  <c r="D324" i="17"/>
  <c r="E324" i="17" s="1"/>
  <c r="F324" i="17" s="1"/>
  <c r="C325" i="17"/>
  <c r="E325" i="17" s="1"/>
  <c r="F325" i="17" s="1"/>
  <c r="D325" i="17"/>
  <c r="C326" i="17"/>
  <c r="E326" i="17" s="1"/>
  <c r="D326" i="17"/>
  <c r="C327" i="17"/>
  <c r="D327" i="17"/>
  <c r="E327" i="17"/>
  <c r="C328" i="17"/>
  <c r="D328" i="17"/>
  <c r="E328" i="17" s="1"/>
  <c r="C329" i="17"/>
  <c r="E329" i="17" s="1"/>
  <c r="D329" i="17"/>
  <c r="C330" i="17"/>
  <c r="D330" i="17"/>
  <c r="E330" i="17"/>
  <c r="F330" i="17" s="1"/>
  <c r="G330" i="17" s="1"/>
  <c r="C331" i="17"/>
  <c r="D331" i="17"/>
  <c r="E331" i="17" s="1"/>
  <c r="C91" i="18"/>
  <c r="D91" i="18"/>
  <c r="E91" i="18" s="1"/>
  <c r="C92" i="18"/>
  <c r="C103" i="18" s="1"/>
  <c r="D92" i="18"/>
  <c r="C93" i="18"/>
  <c r="D93" i="18"/>
  <c r="E93" i="18"/>
  <c r="F93" i="18" s="1"/>
  <c r="G93" i="18" s="1"/>
  <c r="C94" i="18"/>
  <c r="D94" i="18"/>
  <c r="E94" i="18" s="1"/>
  <c r="C95" i="18"/>
  <c r="D95" i="18"/>
  <c r="E95" i="18" s="1"/>
  <c r="F95" i="18" s="1"/>
  <c r="C96" i="18"/>
  <c r="D96" i="18"/>
  <c r="C97" i="18"/>
  <c r="D97" i="18"/>
  <c r="E97" i="18"/>
  <c r="F97" i="18" s="1"/>
  <c r="C98" i="18"/>
  <c r="D98" i="18"/>
  <c r="E98" i="18"/>
  <c r="F98" i="18" s="1"/>
  <c r="C99" i="18"/>
  <c r="D99" i="18"/>
  <c r="C100" i="18"/>
  <c r="D100" i="18"/>
  <c r="C101" i="18"/>
  <c r="E101" i="18" s="1"/>
  <c r="D101" i="18"/>
  <c r="C102" i="18"/>
  <c r="E102" i="18" s="1"/>
  <c r="D102" i="18"/>
  <c r="C309" i="19"/>
  <c r="C323" i="19" s="1"/>
  <c r="D309" i="19"/>
  <c r="C310" i="19"/>
  <c r="D310" i="19"/>
  <c r="C311" i="19"/>
  <c r="D311" i="19"/>
  <c r="E311" i="19"/>
  <c r="F311" i="19" s="1"/>
  <c r="C312" i="19"/>
  <c r="E312" i="19" s="1"/>
  <c r="C313" i="19"/>
  <c r="D313" i="19"/>
  <c r="E313" i="19" s="1"/>
  <c r="C314" i="19"/>
  <c r="D314" i="19"/>
  <c r="E314" i="19" s="1"/>
  <c r="F314" i="19" s="1"/>
  <c r="G314" i="19" s="1"/>
  <c r="C315" i="19"/>
  <c r="E315" i="19" s="1"/>
  <c r="F315" i="19" s="1"/>
  <c r="G315" i="19" s="1"/>
  <c r="D315" i="19"/>
  <c r="C316" i="19"/>
  <c r="D316" i="19"/>
  <c r="E316" i="19"/>
  <c r="F316" i="19"/>
  <c r="C317" i="19"/>
  <c r="D317" i="19"/>
  <c r="E317" i="19" s="1"/>
  <c r="C318" i="19"/>
  <c r="E318" i="19" s="1"/>
  <c r="D318" i="19"/>
  <c r="C319" i="19"/>
  <c r="E319" i="19" s="1"/>
  <c r="D319" i="19"/>
  <c r="C320" i="19"/>
  <c r="D320" i="19"/>
  <c r="E320" i="19"/>
  <c r="F320" i="19"/>
  <c r="G320" i="19" s="1"/>
  <c r="C321" i="19"/>
  <c r="D321" i="19"/>
  <c r="E321" i="19"/>
  <c r="F321" i="19" s="1"/>
  <c r="C322" i="19"/>
  <c r="D322" i="19"/>
  <c r="C97" i="20"/>
  <c r="E97" i="20" s="1"/>
  <c r="D97" i="20"/>
  <c r="C98" i="20"/>
  <c r="D98" i="20"/>
  <c r="E98" i="20"/>
  <c r="F98" i="20" s="1"/>
  <c r="C99" i="20"/>
  <c r="D99" i="20"/>
  <c r="E99" i="20" s="1"/>
  <c r="C100" i="20"/>
  <c r="D100" i="20"/>
  <c r="E100" i="20" s="1"/>
  <c r="F100" i="20" s="1"/>
  <c r="C101" i="20"/>
  <c r="C110" i="20" s="1"/>
  <c r="D101" i="20"/>
  <c r="E101" i="20"/>
  <c r="F101" i="20" s="1"/>
  <c r="C102" i="20"/>
  <c r="D102" i="20"/>
  <c r="E102" i="20" s="1"/>
  <c r="C103" i="20"/>
  <c r="D103" i="20"/>
  <c r="E103" i="20" s="1"/>
  <c r="C104" i="20"/>
  <c r="D104" i="20"/>
  <c r="C105" i="20"/>
  <c r="D105" i="20"/>
  <c r="C106" i="20"/>
  <c r="E106" i="20" s="1"/>
  <c r="D106" i="20"/>
  <c r="C107" i="20"/>
  <c r="E107" i="20" s="1"/>
  <c r="D107" i="20"/>
  <c r="C108" i="20"/>
  <c r="D108" i="20"/>
  <c r="E108" i="20"/>
  <c r="F108" i="20" s="1"/>
  <c r="G108" i="20" s="1"/>
  <c r="C109" i="20"/>
  <c r="D109" i="20"/>
  <c r="E109" i="20"/>
  <c r="G109" i="20" s="1"/>
  <c r="F109" i="20"/>
  <c r="C491" i="21"/>
  <c r="E491" i="21" s="1"/>
  <c r="C492" i="21"/>
  <c r="E492" i="21" s="1"/>
  <c r="C493" i="21"/>
  <c r="E493" i="21" s="1"/>
  <c r="C494" i="21"/>
  <c r="E494" i="21" s="1"/>
  <c r="C495" i="21"/>
  <c r="E495" i="21" s="1"/>
  <c r="C496" i="21"/>
  <c r="E496" i="21" s="1"/>
  <c r="C497" i="21"/>
  <c r="E497" i="21" s="1"/>
  <c r="C498" i="21"/>
  <c r="E498" i="21" s="1"/>
  <c r="C499" i="21"/>
  <c r="E499" i="21" s="1"/>
  <c r="C500" i="21"/>
  <c r="E500" i="21" s="1"/>
  <c r="C501" i="21"/>
  <c r="E501" i="21" s="1"/>
  <c r="C502" i="21"/>
  <c r="E502" i="21" s="1"/>
  <c r="C503" i="21"/>
  <c r="E503" i="21" s="1"/>
  <c r="C504" i="21"/>
  <c r="E504" i="21" s="1"/>
  <c r="C505" i="21"/>
  <c r="E505" i="21" s="1"/>
  <c r="C506" i="21"/>
  <c r="E506" i="21" s="1"/>
  <c r="F492" i="21" l="1"/>
  <c r="G492" i="21" s="1"/>
  <c r="F97" i="20"/>
  <c r="G97" i="20"/>
  <c r="F313" i="19"/>
  <c r="G313" i="19" s="1"/>
  <c r="F313" i="13"/>
  <c r="G313" i="13" s="1"/>
  <c r="F48" i="11"/>
  <c r="G48" i="11" s="1"/>
  <c r="F239" i="12"/>
  <c r="G239" i="12"/>
  <c r="F56" i="10"/>
  <c r="G56" i="10" s="1"/>
  <c r="F385" i="9"/>
  <c r="G385" i="9"/>
  <c r="F51" i="8"/>
  <c r="G51" i="8"/>
  <c r="F451" i="7"/>
  <c r="G451" i="7" s="1"/>
  <c r="F99" i="20"/>
  <c r="G99" i="20" s="1"/>
  <c r="F506" i="21"/>
  <c r="G506" i="21" s="1"/>
  <c r="F494" i="21"/>
  <c r="G494" i="21" s="1"/>
  <c r="F505" i="21"/>
  <c r="G505" i="21" s="1"/>
  <c r="F493" i="21"/>
  <c r="G493" i="21" s="1"/>
  <c r="F318" i="19"/>
  <c r="G318" i="19" s="1"/>
  <c r="G101" i="18"/>
  <c r="F101" i="18"/>
  <c r="F331" i="17"/>
  <c r="G331" i="17"/>
  <c r="F78" i="16"/>
  <c r="G78" i="16" s="1"/>
  <c r="F73" i="16"/>
  <c r="F400" i="15"/>
  <c r="G400" i="15"/>
  <c r="F312" i="13"/>
  <c r="G312" i="13"/>
  <c r="F47" i="11"/>
  <c r="G47" i="11"/>
  <c r="F238" i="12"/>
  <c r="G238" i="12"/>
  <c r="F55" i="10"/>
  <c r="G55" i="10"/>
  <c r="F384" i="9"/>
  <c r="G384" i="9" s="1"/>
  <c r="F50" i="8"/>
  <c r="G50" i="8"/>
  <c r="F450" i="7"/>
  <c r="G450" i="7"/>
  <c r="F504" i="21"/>
  <c r="G504" i="21" s="1"/>
  <c r="F107" i="20"/>
  <c r="G107" i="20" s="1"/>
  <c r="F317" i="19"/>
  <c r="G317" i="19"/>
  <c r="G312" i="19"/>
  <c r="F312" i="19"/>
  <c r="F326" i="17"/>
  <c r="G326" i="17" s="1"/>
  <c r="F311" i="13"/>
  <c r="G311" i="13"/>
  <c r="F46" i="11"/>
  <c r="G46" i="11"/>
  <c r="F237" i="12"/>
  <c r="G237" i="12"/>
  <c r="F54" i="10"/>
  <c r="G54" i="10"/>
  <c r="F49" i="8"/>
  <c r="G49" i="8" s="1"/>
  <c r="F449" i="7"/>
  <c r="G449" i="7"/>
  <c r="F382" i="9"/>
  <c r="G382" i="9"/>
  <c r="F48" i="8"/>
  <c r="G48" i="8"/>
  <c r="F448" i="7"/>
  <c r="G448" i="7"/>
  <c r="F502" i="21"/>
  <c r="G502" i="21" s="1"/>
  <c r="F94" i="18"/>
  <c r="G94" i="18" s="1"/>
  <c r="F321" i="13"/>
  <c r="G321" i="13"/>
  <c r="F309" i="13"/>
  <c r="G309" i="13"/>
  <c r="F44" i="11"/>
  <c r="G44" i="11"/>
  <c r="F235" i="12"/>
  <c r="G235" i="12"/>
  <c r="F52" i="10"/>
  <c r="G52" i="10"/>
  <c r="F381" i="9"/>
  <c r="G381" i="9" s="1"/>
  <c r="F47" i="8"/>
  <c r="G47" i="8"/>
  <c r="F106" i="20"/>
  <c r="G106" i="20" s="1"/>
  <c r="F501" i="21"/>
  <c r="G501" i="21" s="1"/>
  <c r="F491" i="21"/>
  <c r="G491" i="21" s="1"/>
  <c r="E507" i="21"/>
  <c r="F319" i="17"/>
  <c r="G319" i="17"/>
  <c r="F320" i="13"/>
  <c r="G320" i="13"/>
  <c r="F308" i="13"/>
  <c r="G308" i="13"/>
  <c r="E323" i="13"/>
  <c r="F43" i="11"/>
  <c r="G43" i="11"/>
  <c r="E54" i="11"/>
  <c r="F234" i="12"/>
  <c r="G234" i="12"/>
  <c r="F51" i="10"/>
  <c r="G51" i="10"/>
  <c r="F380" i="9"/>
  <c r="G380" i="9"/>
  <c r="F46" i="8"/>
  <c r="G46" i="8"/>
  <c r="F233" i="12"/>
  <c r="G233" i="12"/>
  <c r="F50" i="10"/>
  <c r="G50" i="10"/>
  <c r="F379" i="9"/>
  <c r="G379" i="9"/>
  <c r="F45" i="8"/>
  <c r="G45" i="8"/>
  <c r="F446" i="7"/>
  <c r="G446" i="7"/>
  <c r="F45" i="11"/>
  <c r="G45" i="11"/>
  <c r="F500" i="21"/>
  <c r="G500" i="21" s="1"/>
  <c r="F319" i="13"/>
  <c r="G319" i="13"/>
  <c r="F499" i="21"/>
  <c r="G499" i="21" s="1"/>
  <c r="F318" i="13"/>
  <c r="G318" i="13"/>
  <c r="F53" i="11"/>
  <c r="G53" i="11"/>
  <c r="F244" i="12"/>
  <c r="G244" i="12"/>
  <c r="F232" i="12"/>
  <c r="G232" i="12"/>
  <c r="F49" i="10"/>
  <c r="G49" i="10"/>
  <c r="F44" i="8"/>
  <c r="G44" i="8"/>
  <c r="F445" i="7"/>
  <c r="G445" i="7" s="1"/>
  <c r="E452" i="7"/>
  <c r="F503" i="21"/>
  <c r="G503" i="21" s="1"/>
  <c r="F322" i="13"/>
  <c r="G322" i="13" s="1"/>
  <c r="F310" i="13"/>
  <c r="G310" i="13"/>
  <c r="F245" i="12"/>
  <c r="G245" i="12" s="1"/>
  <c r="F329" i="17"/>
  <c r="G329" i="17"/>
  <c r="G323" i="17"/>
  <c r="F323" i="17"/>
  <c r="F378" i="9"/>
  <c r="G378" i="9" s="1"/>
  <c r="F498" i="21"/>
  <c r="G498" i="21" s="1"/>
  <c r="F328" i="17"/>
  <c r="G328" i="17"/>
  <c r="F317" i="13"/>
  <c r="G317" i="13" s="1"/>
  <c r="F52" i="11"/>
  <c r="G52" i="11"/>
  <c r="F243" i="12"/>
  <c r="G243" i="12" s="1"/>
  <c r="F231" i="12"/>
  <c r="G231" i="12" s="1"/>
  <c r="F48" i="10"/>
  <c r="G48" i="10" s="1"/>
  <c r="E59" i="10"/>
  <c r="F377" i="9"/>
  <c r="G377" i="9"/>
  <c r="F43" i="8"/>
  <c r="G43" i="8"/>
  <c r="F51" i="11"/>
  <c r="G51" i="11" s="1"/>
  <c r="F242" i="12"/>
  <c r="G242" i="12"/>
  <c r="F230" i="12"/>
  <c r="G230" i="12"/>
  <c r="F388" i="9"/>
  <c r="G388" i="9"/>
  <c r="F376" i="9"/>
  <c r="G376" i="9" s="1"/>
  <c r="F42" i="8"/>
  <c r="G42" i="8"/>
  <c r="F103" i="20"/>
  <c r="G103" i="20" s="1"/>
  <c r="F50" i="11"/>
  <c r="G50" i="11" s="1"/>
  <c r="F241" i="12"/>
  <c r="G241" i="12" s="1"/>
  <c r="F58" i="10"/>
  <c r="G58" i="10"/>
  <c r="F387" i="9"/>
  <c r="G387" i="9" s="1"/>
  <c r="F375" i="9"/>
  <c r="G375" i="9"/>
  <c r="F41" i="8"/>
  <c r="G41" i="8"/>
  <c r="F53" i="10"/>
  <c r="G53" i="10"/>
  <c r="F497" i="21"/>
  <c r="G497" i="21" s="1"/>
  <c r="F392" i="15"/>
  <c r="G392" i="15"/>
  <c r="F316" i="13"/>
  <c r="G316" i="13"/>
  <c r="F496" i="21"/>
  <c r="G496" i="21" s="1"/>
  <c r="F315" i="13"/>
  <c r="G315" i="13"/>
  <c r="F495" i="21"/>
  <c r="G495" i="21" s="1"/>
  <c r="F102" i="20"/>
  <c r="G102" i="20" s="1"/>
  <c r="F319" i="19"/>
  <c r="G319" i="19" s="1"/>
  <c r="F102" i="18"/>
  <c r="G102" i="18"/>
  <c r="F91" i="18"/>
  <c r="G91" i="18" s="1"/>
  <c r="F396" i="15"/>
  <c r="G396" i="15" s="1"/>
  <c r="F314" i="13"/>
  <c r="G314" i="13" s="1"/>
  <c r="F49" i="11"/>
  <c r="G49" i="11"/>
  <c r="F240" i="12"/>
  <c r="G240" i="12" s="1"/>
  <c r="F57" i="10"/>
  <c r="G57" i="10"/>
  <c r="F386" i="9"/>
  <c r="G386" i="9" s="1"/>
  <c r="F52" i="8"/>
  <c r="G52" i="8" s="1"/>
  <c r="G101" i="20"/>
  <c r="G98" i="20"/>
  <c r="C323" i="13"/>
  <c r="E104" i="20"/>
  <c r="E99" i="18"/>
  <c r="E96" i="18"/>
  <c r="E83" i="16"/>
  <c r="E85" i="16" s="1"/>
  <c r="G395" i="15"/>
  <c r="E40" i="8"/>
  <c r="F447" i="7"/>
  <c r="G447" i="7"/>
  <c r="F441" i="7"/>
  <c r="G441" i="7"/>
  <c r="F453" i="6"/>
  <c r="G453" i="6"/>
  <c r="C455" i="6"/>
  <c r="G22" i="4"/>
  <c r="F22" i="4"/>
  <c r="F284" i="3"/>
  <c r="G284" i="3"/>
  <c r="F309" i="1"/>
  <c r="G309" i="1" s="1"/>
  <c r="G76" i="16"/>
  <c r="F73" i="5"/>
  <c r="G73" i="5"/>
  <c r="F67" i="5"/>
  <c r="G67" i="5"/>
  <c r="F452" i="6"/>
  <c r="G452" i="6"/>
  <c r="F294" i="3"/>
  <c r="G294" i="3"/>
  <c r="F278" i="3"/>
  <c r="G278" i="3" s="1"/>
  <c r="G304" i="1"/>
  <c r="F304" i="1"/>
  <c r="E322" i="19"/>
  <c r="G316" i="19"/>
  <c r="E310" i="19"/>
  <c r="G95" i="18"/>
  <c r="G325" i="17"/>
  <c r="G322" i="17"/>
  <c r="G82" i="16"/>
  <c r="G391" i="15"/>
  <c r="E236" i="12"/>
  <c r="E246" i="12" s="1"/>
  <c r="F440" i="7"/>
  <c r="G440" i="7"/>
  <c r="F451" i="6"/>
  <c r="G451" i="6" s="1"/>
  <c r="F21" i="4"/>
  <c r="F27" i="4" s="1"/>
  <c r="G21" i="4"/>
  <c r="G27" i="4" s="1"/>
  <c r="E27" i="4"/>
  <c r="F29" i="2"/>
  <c r="G29" i="2" s="1"/>
  <c r="C452" i="7"/>
  <c r="F72" i="5"/>
  <c r="G72" i="5"/>
  <c r="F66" i="5"/>
  <c r="G66" i="5"/>
  <c r="F450" i="6"/>
  <c r="G450" i="6"/>
  <c r="F277" i="3"/>
  <c r="G277" i="3"/>
  <c r="F28" i="2"/>
  <c r="G28" i="2"/>
  <c r="C507" i="21"/>
  <c r="G98" i="18"/>
  <c r="G100" i="20"/>
  <c r="G321" i="19"/>
  <c r="E92" i="18"/>
  <c r="G75" i="16"/>
  <c r="E401" i="15"/>
  <c r="E383" i="9"/>
  <c r="F439" i="7"/>
  <c r="G439" i="7"/>
  <c r="F449" i="6"/>
  <c r="G449" i="6"/>
  <c r="F26" i="4"/>
  <c r="G26" i="4"/>
  <c r="F303" i="3"/>
  <c r="G303" i="3"/>
  <c r="F27" i="2"/>
  <c r="G27" i="2" s="1"/>
  <c r="G321" i="17"/>
  <c r="F81" i="16"/>
  <c r="G81" i="16" s="1"/>
  <c r="F71" i="5"/>
  <c r="G71" i="5"/>
  <c r="F65" i="5"/>
  <c r="G65" i="5" s="1"/>
  <c r="F448" i="6"/>
  <c r="G448" i="6" s="1"/>
  <c r="F276" i="3"/>
  <c r="G276" i="3" s="1"/>
  <c r="F26" i="2"/>
  <c r="G26" i="2"/>
  <c r="F307" i="1"/>
  <c r="G307" i="1" s="1"/>
  <c r="C59" i="10"/>
  <c r="E309" i="19"/>
  <c r="G324" i="17"/>
  <c r="G404" i="15"/>
  <c r="E397" i="15"/>
  <c r="F444" i="7"/>
  <c r="G444" i="7"/>
  <c r="E77" i="5"/>
  <c r="F447" i="6"/>
  <c r="G447" i="6"/>
  <c r="F25" i="4"/>
  <c r="G25" i="4" s="1"/>
  <c r="F292" i="3"/>
  <c r="G292" i="3"/>
  <c r="F275" i="3"/>
  <c r="G275" i="3" s="1"/>
  <c r="F25" i="2"/>
  <c r="G25" i="2"/>
  <c r="G97" i="18"/>
  <c r="F327" i="17"/>
  <c r="G327" i="17" s="1"/>
  <c r="G84" i="16"/>
  <c r="F76" i="5"/>
  <c r="G76" i="5" s="1"/>
  <c r="F70" i="5"/>
  <c r="G70" i="5"/>
  <c r="F64" i="5"/>
  <c r="F446" i="6"/>
  <c r="G446" i="6"/>
  <c r="F24" i="2"/>
  <c r="G24" i="2" s="1"/>
  <c r="E105" i="20"/>
  <c r="E100" i="18"/>
  <c r="G74" i="16"/>
  <c r="E393" i="15"/>
  <c r="E390" i="15"/>
  <c r="C405" i="15"/>
  <c r="E51" i="14"/>
  <c r="F40" i="14"/>
  <c r="F443" i="7"/>
  <c r="G443" i="7"/>
  <c r="G445" i="6"/>
  <c r="F445" i="6"/>
  <c r="F24" i="4"/>
  <c r="G24" i="4"/>
  <c r="F297" i="3"/>
  <c r="G297" i="3" s="1"/>
  <c r="F291" i="3"/>
  <c r="F304" i="3" s="1"/>
  <c r="E304" i="3"/>
  <c r="G291" i="3"/>
  <c r="G304" i="3" s="1"/>
  <c r="F281" i="3"/>
  <c r="G281" i="3"/>
  <c r="F274" i="3"/>
  <c r="G274" i="3"/>
  <c r="F301" i="1"/>
  <c r="G301" i="1" s="1"/>
  <c r="G311" i="19"/>
  <c r="F75" i="5"/>
  <c r="G75" i="5" s="1"/>
  <c r="F69" i="5"/>
  <c r="G69" i="5"/>
  <c r="F444" i="6"/>
  <c r="G444" i="6" s="1"/>
  <c r="F77" i="16"/>
  <c r="G77" i="16"/>
  <c r="E320" i="17"/>
  <c r="E332" i="17" s="1"/>
  <c r="C85" i="16"/>
  <c r="G399" i="15"/>
  <c r="C51" i="14"/>
  <c r="F442" i="7"/>
  <c r="G442" i="7" s="1"/>
  <c r="F454" i="6"/>
  <c r="G454" i="6"/>
  <c r="F443" i="6"/>
  <c r="G443" i="6" s="1"/>
  <c r="F23" i="4"/>
  <c r="G23" i="4"/>
  <c r="F296" i="3"/>
  <c r="G296" i="3" s="1"/>
  <c r="F280" i="3"/>
  <c r="G280" i="3"/>
  <c r="F273" i="3"/>
  <c r="F287" i="3" s="1"/>
  <c r="E287" i="3"/>
  <c r="F22" i="2"/>
  <c r="G22" i="2"/>
  <c r="F300" i="1"/>
  <c r="F310" i="1" s="1"/>
  <c r="E310" i="1"/>
  <c r="G300" i="1"/>
  <c r="G310" i="1" s="1"/>
  <c r="F74" i="5"/>
  <c r="G74" i="5" s="1"/>
  <c r="F68" i="5"/>
  <c r="G68" i="5"/>
  <c r="G442" i="6"/>
  <c r="F442" i="6"/>
  <c r="F295" i="3"/>
  <c r="G295" i="3"/>
  <c r="G285" i="3"/>
  <c r="F285" i="3"/>
  <c r="E30" i="2"/>
  <c r="F21" i="2"/>
  <c r="G21" i="2"/>
  <c r="F305" i="1"/>
  <c r="G305" i="1" s="1"/>
  <c r="C304" i="3"/>
  <c r="G298" i="3"/>
  <c r="G293" i="3"/>
  <c r="G282" i="3"/>
  <c r="G306" i="1"/>
  <c r="G303" i="1"/>
  <c r="E441" i="6"/>
  <c r="G302" i="3"/>
  <c r="E279" i="3"/>
  <c r="G23" i="2"/>
  <c r="G440" i="6"/>
  <c r="G299" i="3"/>
  <c r="G286" i="3"/>
  <c r="G283" i="3"/>
  <c r="G302" i="1"/>
  <c r="G59" i="10" l="1"/>
  <c r="G507" i="21"/>
  <c r="G273" i="3"/>
  <c r="G287" i="3" s="1"/>
  <c r="F393" i="15"/>
  <c r="G393" i="15"/>
  <c r="F452" i="7"/>
  <c r="F310" i="19"/>
  <c r="G310" i="19"/>
  <c r="F383" i="9"/>
  <c r="F389" i="9" s="1"/>
  <c r="F322" i="19"/>
  <c r="G322" i="19" s="1"/>
  <c r="F59" i="10"/>
  <c r="G323" i="13"/>
  <c r="F77" i="5"/>
  <c r="G54" i="11"/>
  <c r="F390" i="15"/>
  <c r="G390" i="15"/>
  <c r="E405" i="15"/>
  <c r="F54" i="11"/>
  <c r="F100" i="18"/>
  <c r="G100" i="18"/>
  <c r="F401" i="15"/>
  <c r="G401" i="15"/>
  <c r="F323" i="13"/>
  <c r="F309" i="19"/>
  <c r="G309" i="19" s="1"/>
  <c r="G323" i="19" s="1"/>
  <c r="E323" i="19"/>
  <c r="F104" i="20"/>
  <c r="G104" i="20" s="1"/>
  <c r="G110" i="20" s="1"/>
  <c r="F105" i="20"/>
  <c r="G105" i="20"/>
  <c r="F507" i="21"/>
  <c r="G452" i="7"/>
  <c r="F92" i="18"/>
  <c r="G92" i="18" s="1"/>
  <c r="F40" i="8"/>
  <c r="F53" i="8" s="1"/>
  <c r="E53" i="8"/>
  <c r="E103" i="18"/>
  <c r="E389" i="9"/>
  <c r="F85" i="16"/>
  <c r="F279" i="3"/>
  <c r="G279" i="3" s="1"/>
  <c r="F99" i="18"/>
  <c r="G99" i="18"/>
  <c r="F103" i="18"/>
  <c r="F83" i="16"/>
  <c r="G83" i="16" s="1"/>
  <c r="F332" i="17"/>
  <c r="G73" i="16"/>
  <c r="F110" i="20"/>
  <c r="G30" i="2"/>
  <c r="F320" i="17"/>
  <c r="G320" i="17"/>
  <c r="G332" i="17" s="1"/>
  <c r="F236" i="12"/>
  <c r="F246" i="12" s="1"/>
  <c r="F30" i="2"/>
  <c r="F397" i="15"/>
  <c r="G397" i="15"/>
  <c r="F441" i="6"/>
  <c r="F455" i="6" s="1"/>
  <c r="G441" i="6"/>
  <c r="G455" i="6" s="1"/>
  <c r="E455" i="6"/>
  <c r="F51" i="14"/>
  <c r="G40" i="14"/>
  <c r="G51" i="14" s="1"/>
  <c r="G64" i="5"/>
  <c r="G77" i="5" s="1"/>
  <c r="F96" i="18"/>
  <c r="G96" i="18" s="1"/>
  <c r="E110" i="20"/>
  <c r="G103" i="18" l="1"/>
  <c r="G383" i="9"/>
  <c r="G389" i="9" s="1"/>
  <c r="G405" i="15"/>
  <c r="F405" i="15"/>
  <c r="G40" i="8"/>
  <c r="G53" i="8" s="1"/>
  <c r="F323" i="19"/>
  <c r="G236" i="12"/>
  <c r="G246" i="12" s="1"/>
  <c r="G85" i="16"/>
</calcChain>
</file>

<file path=xl/sharedStrings.xml><?xml version="1.0" encoding="utf-8"?>
<sst xmlns="http://schemas.openxmlformats.org/spreadsheetml/2006/main" count="13707" uniqueCount="1276">
  <si>
    <t>DANH SÁCH GIAO DỊCH KHO HÀNG</t>
  </si>
  <si>
    <t>Ngày in:</t>
  </si>
  <si>
    <t>(Từ đầu ngày 01/02/2025 đến cuối ngày 28/02/2025)</t>
  </si>
  <si>
    <t>Mã</t>
  </si>
  <si>
    <t>Tên hàng</t>
  </si>
  <si>
    <t>ĐV</t>
  </si>
  <si>
    <t>SL</t>
  </si>
  <si>
    <t>Giá XNK</t>
  </si>
  <si>
    <t>Tiền XNK</t>
  </si>
  <si>
    <t>CK tiền</t>
  </si>
  <si>
    <t>11:29</t>
  </si>
  <si>
    <t>NHAPLIEU02</t>
  </si>
  <si>
    <t>Nơi xuất:</t>
  </si>
  <si>
    <t>01010</t>
  </si>
  <si>
    <t>34. Quầy tòa HH2A, KĐT The Spark Dương Nội</t>
  </si>
  <si>
    <t>SA0002</t>
  </si>
  <si>
    <t>097954</t>
  </si>
  <si>
    <t>Chân giò heo muối túi 500g</t>
  </si>
  <si>
    <t>14:49</t>
  </si>
  <si>
    <t>01027</t>
  </si>
  <si>
    <t>120. Quầy số 2 ngõ 10 Phố Xốm,Hà Đông, HN</t>
  </si>
  <si>
    <t>SA0226</t>
  </si>
  <si>
    <t>097957</t>
  </si>
  <si>
    <t>Gà muối túi 500g</t>
  </si>
  <si>
    <t>107109</t>
  </si>
  <si>
    <t>CHẢ NƯỚNG 300g</t>
  </si>
  <si>
    <t>13:48</t>
  </si>
  <si>
    <t>03003</t>
  </si>
  <si>
    <t>122. Quầy TECCO Diamond</t>
  </si>
  <si>
    <t>SA0238</t>
  </si>
  <si>
    <t>107108</t>
  </si>
  <si>
    <t>GIÒ SỤN GÀ 250g</t>
  </si>
  <si>
    <t>097963</t>
  </si>
  <si>
    <t>Giò tai lưỡi xào túi 250g</t>
  </si>
  <si>
    <t>10:34</t>
  </si>
  <si>
    <t>01001</t>
  </si>
  <si>
    <t>29. Quầy tòa K-KĐT Dương Nội</t>
  </si>
  <si>
    <t>SA0106</t>
  </si>
  <si>
    <t>097953</t>
  </si>
  <si>
    <t>Chân giò heo muối túi 300g</t>
  </si>
  <si>
    <t>15:52</t>
  </si>
  <si>
    <t>01000</t>
  </si>
  <si>
    <t>28. Quầy 485 Vũ Tông Phan</t>
  </si>
  <si>
    <t>SA0099</t>
  </si>
  <si>
    <t>097964</t>
  </si>
  <si>
    <t>Mộc nấm hương túi 250g</t>
  </si>
  <si>
    <t>15:43</t>
  </si>
  <si>
    <t>00999</t>
  </si>
  <si>
    <t>27. Quầy 62 Thanh Liệt(658 Kim Giang mới)</t>
  </si>
  <si>
    <t>SA0055</t>
  </si>
  <si>
    <t>14:39</t>
  </si>
  <si>
    <t>00628</t>
  </si>
  <si>
    <t>03. Quầy 274 Khương Đình</t>
  </si>
  <si>
    <t>SA0199</t>
  </si>
  <si>
    <t>107110</t>
  </si>
  <si>
    <t>CHẢ CỐM 300g</t>
  </si>
  <si>
    <t>15:57</t>
  </si>
  <si>
    <t>01071</t>
  </si>
  <si>
    <t>90. Quầy Đại Thanh2</t>
  </si>
  <si>
    <t>KA0028</t>
  </si>
  <si>
    <t>097955</t>
  </si>
  <si>
    <t>Tai heo muối túi 200g</t>
  </si>
  <si>
    <t>14:42</t>
  </si>
  <si>
    <t>SA0198</t>
  </si>
  <si>
    <t>16:20</t>
  </si>
  <si>
    <t>01083</t>
  </si>
  <si>
    <t>102. Quầy Đại Thanh 3, CT8A</t>
  </si>
  <si>
    <t>16:27</t>
  </si>
  <si>
    <t>01047</t>
  </si>
  <si>
    <t>67. Quầy  Trần Thủ Độ</t>
  </si>
  <si>
    <t>SA0068</t>
  </si>
  <si>
    <t>16:23</t>
  </si>
  <si>
    <t>01074</t>
  </si>
  <si>
    <t>Closed93. Quầy 112 Tân Khai</t>
  </si>
  <si>
    <t>SA0277</t>
  </si>
  <si>
    <t>15:07</t>
  </si>
  <si>
    <t>03009</t>
  </si>
  <si>
    <t>128. Quầy A2 Phương Đông Green Park</t>
  </si>
  <si>
    <t>SA0276</t>
  </si>
  <si>
    <t>15:48</t>
  </si>
  <si>
    <t>00984</t>
  </si>
  <si>
    <t>17. Quầy 184 Đại Từ</t>
  </si>
  <si>
    <t>SA0081</t>
  </si>
  <si>
    <t>15:23</t>
  </si>
  <si>
    <t>01029</t>
  </si>
  <si>
    <t>49. Nơ 6A, Linh Đàm</t>
  </si>
  <si>
    <t>SA0080</t>
  </si>
  <si>
    <t>16:06</t>
  </si>
  <si>
    <t>01025</t>
  </si>
  <si>
    <t>45. Quầy 20 Đức Diễn</t>
  </si>
  <si>
    <t>SA0070</t>
  </si>
  <si>
    <t>13:11</t>
  </si>
  <si>
    <t>01084</t>
  </si>
  <si>
    <t>103. Quầy KOSMO</t>
  </si>
  <si>
    <t>SA0071</t>
  </si>
  <si>
    <t>12:33</t>
  </si>
  <si>
    <t>03006</t>
  </si>
  <si>
    <t>125. Quầy MIPEC Kiến Hưng</t>
  </si>
  <si>
    <t>107107</t>
  </si>
  <si>
    <t>GIÒ LỤA CÂY 250g</t>
  </si>
  <si>
    <t>13:06</t>
  </si>
  <si>
    <t>00995</t>
  </si>
  <si>
    <t>25. Quầy CT2 - KĐT XALA</t>
  </si>
  <si>
    <t>SA0013</t>
  </si>
  <si>
    <t>13:22</t>
  </si>
  <si>
    <t>01011</t>
  </si>
  <si>
    <t>35. Quầy Tầng 5, tòa GEMEK, KĐT mới Lê Trọng Tấn</t>
  </si>
  <si>
    <t>SA0163</t>
  </si>
  <si>
    <t>11:34</t>
  </si>
  <si>
    <t>00992</t>
  </si>
  <si>
    <t>22. Quầy CT3 KĐT Văn Khê</t>
  </si>
  <si>
    <t>SA0333</t>
  </si>
  <si>
    <t>15:26</t>
  </si>
  <si>
    <t>SA0334</t>
  </si>
  <si>
    <t>14:43</t>
  </si>
  <si>
    <t>SA0280</t>
  </si>
  <si>
    <t>16:40</t>
  </si>
  <si>
    <t>01079</t>
  </si>
  <si>
    <t>Closed98. Quầy 16 ngõ 885 Tam Trinh</t>
  </si>
  <si>
    <t>SA0177</t>
  </si>
  <si>
    <t>12:01</t>
  </si>
  <si>
    <t>SA0009</t>
  </si>
  <si>
    <t>09:58</t>
  </si>
  <si>
    <t>SA0175</t>
  </si>
  <si>
    <t>16:41</t>
  </si>
  <si>
    <t>SA0176</t>
  </si>
  <si>
    <t>15:14</t>
  </si>
  <si>
    <t>01090</t>
  </si>
  <si>
    <t>Closed109. Quầy Trần Thủ Độ 2, tòa South Building Pháp Vân- Tứ Hiệp</t>
  </si>
  <si>
    <t>KA0060</t>
  </si>
  <si>
    <t>10:17</t>
  </si>
  <si>
    <t>01019</t>
  </si>
  <si>
    <t>40. Quầy 19T6 Kiến Hưng</t>
  </si>
  <si>
    <t>SA0144</t>
  </si>
  <si>
    <t>12:02</t>
  </si>
  <si>
    <t>SA0010</t>
  </si>
  <si>
    <t>TUI</t>
  </si>
  <si>
    <t>11:50</t>
  </si>
  <si>
    <t>01021</t>
  </si>
  <si>
    <t>42. Quầy EcoLife, 58 Tố Hữu, Nam Từ Liêm</t>
  </si>
  <si>
    <t>SA0262</t>
  </si>
  <si>
    <t>13:00</t>
  </si>
  <si>
    <t>00619</t>
  </si>
  <si>
    <t>04. Quầy N3B2 Trần Bình</t>
  </si>
  <si>
    <t>SA0260</t>
  </si>
  <si>
    <t>10:52</t>
  </si>
  <si>
    <t>03008</t>
  </si>
  <si>
    <t>127. Quầy VOV</t>
  </si>
  <si>
    <t>KA0085</t>
  </si>
  <si>
    <t>12:30</t>
  </si>
  <si>
    <t>01062</t>
  </si>
  <si>
    <t>Closed82. Quầy H3.2 FLC Đại Mỗ</t>
  </si>
  <si>
    <t>SA0164</t>
  </si>
  <si>
    <t>00357</t>
  </si>
  <si>
    <t>01. Quầy 72 Lĩnh Nam</t>
  </si>
  <si>
    <t>SA0263</t>
  </si>
  <si>
    <t>13:58</t>
  </si>
  <si>
    <t>01063</t>
  </si>
  <si>
    <t>83. Tmart Tòa N02, KĐT ECOHOME3</t>
  </si>
  <si>
    <t>SA0187</t>
  </si>
  <si>
    <t>13:44</t>
  </si>
  <si>
    <t>01003</t>
  </si>
  <si>
    <t>30. Quầy Ecohome2</t>
  </si>
  <si>
    <t>SA0188</t>
  </si>
  <si>
    <t>15:25</t>
  </si>
  <si>
    <t>03010</t>
  </si>
  <si>
    <t>129. Quầy HH Thái Hà2</t>
  </si>
  <si>
    <t>17:34</t>
  </si>
  <si>
    <t>SA0259</t>
  </si>
  <si>
    <t>13:20</t>
  </si>
  <si>
    <t>01078</t>
  </si>
  <si>
    <t>96. Quầy ECOHOME1</t>
  </si>
  <si>
    <t>SA0060</t>
  </si>
  <si>
    <t>15:42</t>
  </si>
  <si>
    <t>01089</t>
  </si>
  <si>
    <t>108. Quầy Licogi 13</t>
  </si>
  <si>
    <t>SA0167</t>
  </si>
  <si>
    <t>16:29</t>
  </si>
  <si>
    <t>03004</t>
  </si>
  <si>
    <t>123. Quầy 282 Nguyễn Huy Tưởng</t>
  </si>
  <si>
    <t>SA0020</t>
  </si>
  <si>
    <t>03012</t>
  </si>
  <si>
    <t>131. Quầy Tam Trinh 2</t>
  </si>
  <si>
    <t>SA0128</t>
  </si>
  <si>
    <t>12:07</t>
  </si>
  <si>
    <t>14:00</t>
  </si>
  <si>
    <t>01072</t>
  </si>
  <si>
    <t>91. Quầy 96 Vĩnh Hưng</t>
  </si>
  <si>
    <t>SA0194</t>
  </si>
  <si>
    <t>11:31</t>
  </si>
  <si>
    <t>01081</t>
  </si>
  <si>
    <t>100. Quầy Trâu Quỳ, Gia Lâm</t>
  </si>
  <si>
    <t>SA0248</t>
  </si>
  <si>
    <t>14:16</t>
  </si>
  <si>
    <t>01096</t>
  </si>
  <si>
    <t>115. Canon Thăng Long</t>
  </si>
  <si>
    <t>SA0103</t>
  </si>
  <si>
    <t>10:08</t>
  </si>
  <si>
    <t>SA0406</t>
  </si>
  <si>
    <t>11:25</t>
  </si>
  <si>
    <t>KA0073</t>
  </si>
  <si>
    <t>12:23</t>
  </si>
  <si>
    <t>01048</t>
  </si>
  <si>
    <t>68. Quầy 32T ĐN-A KĐT GOLDEN AN KHÁNH</t>
  </si>
  <si>
    <t>SA0286</t>
  </si>
  <si>
    <t>14:01</t>
  </si>
  <si>
    <t>SA0287</t>
  </si>
  <si>
    <t>12:43</t>
  </si>
  <si>
    <t>00988</t>
  </si>
  <si>
    <t>19. Quầy Resco(OTC1-KĐT Resco Cổ Nhuế)</t>
  </si>
  <si>
    <t>SA0284</t>
  </si>
  <si>
    <t>14:58</t>
  </si>
  <si>
    <t>01075</t>
  </si>
  <si>
    <t>94. 280-282 Xuân Đỉnh</t>
  </si>
  <si>
    <t>SA0290</t>
  </si>
  <si>
    <t>14:44</t>
  </si>
  <si>
    <t>01073</t>
  </si>
  <si>
    <t>92. Quầy Lê Văn Thiêm</t>
  </si>
  <si>
    <t>SA0289</t>
  </si>
  <si>
    <t>10:43</t>
  </si>
  <si>
    <t>03001</t>
  </si>
  <si>
    <t>119. Quầy Yên Xá</t>
  </si>
  <si>
    <t>SA0122</t>
  </si>
  <si>
    <t>10:14</t>
  </si>
  <si>
    <t>01087</t>
  </si>
  <si>
    <t>106. Quầy CT3B Nam Cường Cổ Nhuế</t>
  </si>
  <si>
    <t>SA0281</t>
  </si>
  <si>
    <t>13:38</t>
  </si>
  <si>
    <t>00928</t>
  </si>
  <si>
    <t>12. Quầy CT12B Kim Văn - Kim Lũ</t>
  </si>
  <si>
    <t>SA0123</t>
  </si>
  <si>
    <t>15:37</t>
  </si>
  <si>
    <t>SA0283</t>
  </si>
  <si>
    <t>11:02</t>
  </si>
  <si>
    <t>SA0124</t>
  </si>
  <si>
    <t>17:15</t>
  </si>
  <si>
    <t>10:38</t>
  </si>
  <si>
    <t>01049</t>
  </si>
  <si>
    <t>69. Quầy 59 Xuân La, Tây Hồ, HN</t>
  </si>
  <si>
    <t>SA0127</t>
  </si>
  <si>
    <t>12:10</t>
  </si>
  <si>
    <t>SA0252</t>
  </si>
  <si>
    <t>SA0129</t>
  </si>
  <si>
    <t>09:53</t>
  </si>
  <si>
    <t>KA0097</t>
  </si>
  <si>
    <t>11:39</t>
  </si>
  <si>
    <t>SA0257</t>
  </si>
  <si>
    <t>10:23</t>
  </si>
  <si>
    <t>01032</t>
  </si>
  <si>
    <t>52. Quầy Vĩnh Quỳnh</t>
  </si>
  <si>
    <t>SA0256</t>
  </si>
  <si>
    <t>12:09</t>
  </si>
  <si>
    <t>01065</t>
  </si>
  <si>
    <t>84. Quầy TECCO Tứ Hiệp</t>
  </si>
  <si>
    <t>SA0034</t>
  </si>
  <si>
    <t>15:13</t>
  </si>
  <si>
    <t>01051</t>
  </si>
  <si>
    <t>71. Quầy Hưng Yên</t>
  </si>
  <si>
    <t>SA0193</t>
  </si>
  <si>
    <t>15:38</t>
  </si>
  <si>
    <t>SA0136</t>
  </si>
  <si>
    <t>09:27</t>
  </si>
  <si>
    <t>03011</t>
  </si>
  <si>
    <t>Closed 130. Quầy Thạch Thất</t>
  </si>
  <si>
    <t>SA0137</t>
  </si>
  <si>
    <t>12:14</t>
  </si>
  <si>
    <t>KA0069</t>
  </si>
  <si>
    <t>01041</t>
  </si>
  <si>
    <t>61. Quầy Định Công, Số 1 Trần Nguyên Đán</t>
  </si>
  <si>
    <t>SA0344</t>
  </si>
  <si>
    <t>15:24</t>
  </si>
  <si>
    <t>SA0353</t>
  </si>
  <si>
    <t>07:56</t>
  </si>
  <si>
    <t>SA0267</t>
  </si>
  <si>
    <t>09:18</t>
  </si>
  <si>
    <t>SA0062</t>
  </si>
  <si>
    <t>13:10</t>
  </si>
  <si>
    <t>00994</t>
  </si>
  <si>
    <t>24. Quầy Victory Thăng Long</t>
  </si>
  <si>
    <t>SA0273</t>
  </si>
  <si>
    <t>12:57</t>
  </si>
  <si>
    <t>01061</t>
  </si>
  <si>
    <t>81. Quầy VICTORY2</t>
  </si>
  <si>
    <t>SA0275</t>
  </si>
  <si>
    <t>11:35</t>
  </si>
  <si>
    <t>00989</t>
  </si>
  <si>
    <t>20. Quầy Tân Tây Đô</t>
  </si>
  <si>
    <t>SA0274</t>
  </si>
  <si>
    <t>15:05</t>
  </si>
  <si>
    <t>03007</t>
  </si>
  <si>
    <t>126. Quầy G1 Sunshine</t>
  </si>
  <si>
    <t>SA0053</t>
  </si>
  <si>
    <t>16:00</t>
  </si>
  <si>
    <t>13:17</t>
  </si>
  <si>
    <t>SA0184</t>
  </si>
  <si>
    <t>16:19</t>
  </si>
  <si>
    <t>SA0001</t>
  </si>
  <si>
    <t>15:29</t>
  </si>
  <si>
    <t>01085</t>
  </si>
  <si>
    <t>104. Quầy 44 Triều Khúc</t>
  </si>
  <si>
    <t>SA0316</t>
  </si>
  <si>
    <t>Mã Hàng</t>
  </si>
  <si>
    <t>Tên Hàng</t>
  </si>
  <si>
    <t>SL Trả</t>
  </si>
  <si>
    <t>Đơn giá</t>
  </si>
  <si>
    <t>Thành tiền</t>
  </si>
  <si>
    <t>VAT 8%</t>
  </si>
  <si>
    <t>Tổng Tiền</t>
  </si>
  <si>
    <t xml:space="preserve"> Tổng XT T02/2025 lần 1</t>
  </si>
  <si>
    <t>17:55</t>
  </si>
  <si>
    <t>01088</t>
  </si>
  <si>
    <t>107. Quầy Ruby City Phúc Lợi</t>
  </si>
  <si>
    <t>SA0026</t>
  </si>
  <si>
    <t>11:22</t>
  </si>
  <si>
    <t>SA0354</t>
  </si>
  <si>
    <t>12:52</t>
  </si>
  <si>
    <t>SA0332</t>
  </si>
  <si>
    <t>Đã gửi ảnh</t>
  </si>
  <si>
    <t xml:space="preserve"> Tổng XT T02/2025 chưa chốt</t>
  </si>
  <si>
    <t>(Từ đầu ngày 01/03/2025 đến cuối ngày 31/03/2025)</t>
  </si>
  <si>
    <t>21:31</t>
  </si>
  <si>
    <t>14:17</t>
  </si>
  <si>
    <t>QL_LICOGI</t>
  </si>
  <si>
    <t>QL_LINHNAM</t>
  </si>
  <si>
    <t>14:31</t>
  </si>
  <si>
    <t>QL_VANKHE</t>
  </si>
  <si>
    <t>11:27</t>
  </si>
  <si>
    <t>11:08</t>
  </si>
  <si>
    <t>19:20</t>
  </si>
  <si>
    <t>01067</t>
  </si>
  <si>
    <t>86. Quầy Nơ 4A Linh Đàm</t>
  </si>
  <si>
    <t>12:15</t>
  </si>
  <si>
    <t>12:16</t>
  </si>
  <si>
    <t>14:52</t>
  </si>
  <si>
    <t>QL_TAMTRINH</t>
  </si>
  <si>
    <t>98. Quầy 16 ngõ 885 Tam Trinh</t>
  </si>
  <si>
    <t>11:54</t>
  </si>
  <si>
    <t>QL_LINHDAM</t>
  </si>
  <si>
    <t>13:13</t>
  </si>
  <si>
    <t>11:30</t>
  </si>
  <si>
    <t>08:59</t>
  </si>
  <si>
    <t>14:23</t>
  </si>
  <si>
    <t>QL_DUONGNOI2</t>
  </si>
  <si>
    <t>15:45</t>
  </si>
  <si>
    <t>QL_TRAUQUY</t>
  </si>
  <si>
    <t>15:39</t>
  </si>
  <si>
    <t>07:17</t>
  </si>
  <si>
    <t>QL_THACHTHAT</t>
  </si>
  <si>
    <t>130. Quầy Thạch Thất</t>
  </si>
  <si>
    <t>01080</t>
  </si>
  <si>
    <t>99. Quầy ROMAN TỐ HỮU</t>
  </si>
  <si>
    <t>16:42</t>
  </si>
  <si>
    <t>QL_NGOTHINHAM</t>
  </si>
  <si>
    <t>00993</t>
  </si>
  <si>
    <t>23. Quầy CT1 Ngô Thì Nhậm, Hà Đông</t>
  </si>
  <si>
    <t>14:50</t>
  </si>
  <si>
    <t>11:32</t>
  </si>
  <si>
    <t>15:59</t>
  </si>
  <si>
    <t>13:59</t>
  </si>
  <si>
    <t>10:18</t>
  </si>
  <si>
    <t>13:12</t>
  </si>
  <si>
    <t>08:18</t>
  </si>
  <si>
    <t>11:20</t>
  </si>
  <si>
    <t>16:03</t>
  </si>
  <si>
    <t>QL_XUANDINH</t>
  </si>
  <si>
    <t>16:07</t>
  </si>
  <si>
    <t>QL_THAIHA</t>
  </si>
  <si>
    <t>11:40</t>
  </si>
  <si>
    <t>QL_TECCO2</t>
  </si>
  <si>
    <t>15:00</t>
  </si>
  <si>
    <t>QL_TAMTRINH2</t>
  </si>
  <si>
    <t>14:37</t>
  </si>
  <si>
    <t>11:56</t>
  </si>
  <si>
    <t>14:56</t>
  </si>
  <si>
    <t>13:04</t>
  </si>
  <si>
    <t>QL_TANTAYDO</t>
  </si>
  <si>
    <t>11:03</t>
  </si>
  <si>
    <t>19:39</t>
  </si>
  <si>
    <t>03002</t>
  </si>
  <si>
    <t>121. Quầy HH4B Linh Đàm</t>
  </si>
  <si>
    <t>15:56</t>
  </si>
  <si>
    <t>112468</t>
  </si>
  <si>
    <t>Mọc viên nấm hương 500g</t>
  </si>
  <si>
    <t>Vào nhầm mã</t>
  </si>
  <si>
    <t>15:02</t>
  </si>
  <si>
    <t>12:47</t>
  </si>
  <si>
    <t>20:41</t>
  </si>
  <si>
    <t>QL_ECOHOME</t>
  </si>
  <si>
    <t>14:19</t>
  </si>
  <si>
    <t>13:54</t>
  </si>
  <si>
    <t>01012</t>
  </si>
  <si>
    <t>36. Quầy CT2 Xuân Mai, Tô Hiệu, Hà Đông</t>
  </si>
  <si>
    <t>114535</t>
  </si>
  <si>
    <t>Gà Hấp Xì Dầu Ngọc Thơm 500g</t>
  </si>
  <si>
    <t>QL_VINHHUNG</t>
  </si>
  <si>
    <t>10:57</t>
  </si>
  <si>
    <t>QL_PHUCTHO</t>
  </si>
  <si>
    <t>03013</t>
  </si>
  <si>
    <t>132. Quầy Phúc Thọ</t>
  </si>
  <si>
    <t>15:06</t>
  </si>
  <si>
    <t>19:44</t>
  </si>
  <si>
    <t>QL_DINHCONG</t>
  </si>
  <si>
    <t>13:29</t>
  </si>
  <si>
    <t>097956</t>
  </si>
  <si>
    <t>Tai heo muối túi 400g</t>
  </si>
  <si>
    <t>10:41</t>
  </si>
  <si>
    <t>17:07</t>
  </si>
  <si>
    <t>QL_KIMVAN</t>
  </si>
  <si>
    <t>15:12</t>
  </si>
  <si>
    <t>19:56</t>
  </si>
  <si>
    <t>QL_59XUANLA</t>
  </si>
  <si>
    <t>15:32</t>
  </si>
  <si>
    <t>16:44</t>
  </si>
  <si>
    <t>13:25</t>
  </si>
  <si>
    <t>15:22</t>
  </si>
  <si>
    <t>QL_RUBY</t>
  </si>
  <si>
    <t>QL_TRIEUKHUC</t>
  </si>
  <si>
    <t>13:42</t>
  </si>
  <si>
    <t>QL_DAITU</t>
  </si>
  <si>
    <t>14:59</t>
  </si>
  <si>
    <t>QL_LINHDAM2</t>
  </si>
  <si>
    <t>QL_PHUONGDONG</t>
  </si>
  <si>
    <t>14:04</t>
  </si>
  <si>
    <t>QL_TRANTHUDO</t>
  </si>
  <si>
    <t>14:21</t>
  </si>
  <si>
    <t>00980</t>
  </si>
  <si>
    <t>15. Quầy 9B Nguyễn Cảnh Dị-KĐT Đại Kim</t>
  </si>
  <si>
    <t>10:16</t>
  </si>
  <si>
    <t>15:51</t>
  </si>
  <si>
    <t>QL_TECCO</t>
  </si>
  <si>
    <t>14:36</t>
  </si>
  <si>
    <t>114534</t>
  </si>
  <si>
    <t>Gà Muối Hun Khói Ngọc Thơm 300g</t>
  </si>
  <si>
    <t>15:04</t>
  </si>
  <si>
    <t>12:06</t>
  </si>
  <si>
    <t>12:20</t>
  </si>
  <si>
    <t>QL_NGUYENHUYTUONG</t>
  </si>
  <si>
    <t>11:52</t>
  </si>
  <si>
    <t>QL_DUCDIEN</t>
  </si>
  <si>
    <t>09:13</t>
  </si>
  <si>
    <t>QL_DAITHANH3</t>
  </si>
  <si>
    <t>11:18</t>
  </si>
  <si>
    <t>17:02</t>
  </si>
  <si>
    <t>QL_ECOHOME1</t>
  </si>
  <si>
    <t>17:41</t>
  </si>
  <si>
    <t>QL_RESCO</t>
  </si>
  <si>
    <t>QL_VINHQUYNH</t>
  </si>
  <si>
    <t xml:space="preserve"> Tổng XT T03/2025 lần 1</t>
  </si>
  <si>
    <t>14:55</t>
  </si>
  <si>
    <t>QL_TANKHAI</t>
  </si>
  <si>
    <t>93. Quầy 112 Tân Khai</t>
  </si>
  <si>
    <t>14:03</t>
  </si>
  <si>
    <t>20:15</t>
  </si>
  <si>
    <t xml:space="preserve"> Tổng XT T03/2025 chưa chốt</t>
  </si>
  <si>
    <t>(Từ đầu ngày 01/05/2025 đến cuối ngày 31/05/2025)</t>
  </si>
  <si>
    <t>13:51</t>
  </si>
  <si>
    <t>20:01</t>
  </si>
  <si>
    <t>09:46</t>
  </si>
  <si>
    <t>QL_KIENHUNG2</t>
  </si>
  <si>
    <t>QL_TRANTHUDO2</t>
  </si>
  <si>
    <t>109. Quầy Trần Thủ Độ 2, tòa South Building Pháp Vân- Tứ Hiệp</t>
  </si>
  <si>
    <t>09:00</t>
  </si>
  <si>
    <t>09:56</t>
  </si>
  <si>
    <t>QL_XALA</t>
  </si>
  <si>
    <t>00983</t>
  </si>
  <si>
    <t>16. Quầy Xa La, tòa nhà Hemisco, Xa La</t>
  </si>
  <si>
    <t>18:20</t>
  </si>
  <si>
    <t>12:21</t>
  </si>
  <si>
    <t>08:41</t>
  </si>
  <si>
    <t>09:24</t>
  </si>
  <si>
    <t>QL_DASY</t>
  </si>
  <si>
    <t>03014</t>
  </si>
  <si>
    <t>133. Quầy Đa Sỹ</t>
  </si>
  <si>
    <t>10:33</t>
  </si>
  <si>
    <t>11:59</t>
  </si>
  <si>
    <t>QL_KHUONGDINH</t>
  </si>
  <si>
    <t>10:13</t>
  </si>
  <si>
    <t>13:31</t>
  </si>
  <si>
    <t>14:24</t>
  </si>
  <si>
    <t>14:32</t>
  </si>
  <si>
    <t>11:04</t>
  </si>
  <si>
    <t>15:44</t>
  </si>
  <si>
    <t>09:57</t>
  </si>
  <si>
    <t>03015</t>
  </si>
  <si>
    <t>134. Quầy Phú Minh, Sóc Sơn</t>
  </si>
  <si>
    <t>15:54</t>
  </si>
  <si>
    <t>12:22</t>
  </si>
  <si>
    <t>09:41</t>
  </si>
  <si>
    <t>09:09</t>
  </si>
  <si>
    <t>09:51</t>
  </si>
  <si>
    <t>15:35</t>
  </si>
  <si>
    <t>11:37</t>
  </si>
  <si>
    <t>16:04</t>
  </si>
  <si>
    <t>114533</t>
  </si>
  <si>
    <t>Chân Giò Heo Muối Ngọc Thơm 100g</t>
  </si>
  <si>
    <t>QL_TANXUAN</t>
  </si>
  <si>
    <t>01046</t>
  </si>
  <si>
    <t>66. Quầy 47 Tân Xuân, Bắc Từ Liêm, HN</t>
  </si>
  <si>
    <t>12:19</t>
  </si>
  <si>
    <t>11:14</t>
  </si>
  <si>
    <t>01070</t>
  </si>
  <si>
    <t>89. Quầy No5 Golden Time, Ecohome 4</t>
  </si>
  <si>
    <t>15:08</t>
  </si>
  <si>
    <t>17:16</t>
  </si>
  <si>
    <t>82. Quầy H3.2 FLC Đại Mỗ</t>
  </si>
  <si>
    <t>13:08</t>
  </si>
  <si>
    <t>09:39</t>
  </si>
  <si>
    <t>11:58</t>
  </si>
  <si>
    <t>QL_NAMCUONG</t>
  </si>
  <si>
    <t>10:59</t>
  </si>
  <si>
    <t>13:23</t>
  </si>
  <si>
    <t>16:55</t>
  </si>
  <si>
    <t>15:27</t>
  </si>
  <si>
    <t>15:10</t>
  </si>
  <si>
    <t>QL_AUCO</t>
  </si>
  <si>
    <t>01017</t>
  </si>
  <si>
    <t>39. Quầy 112 Âu Cơ</t>
  </si>
  <si>
    <t>16:08</t>
  </si>
  <si>
    <t>18:13</t>
  </si>
  <si>
    <t>01097</t>
  </si>
  <si>
    <t>116. Quầy IRIS Garden, 30 Trần Hữu Dực</t>
  </si>
  <si>
    <t>10:09</t>
  </si>
  <si>
    <t>13:53</t>
  </si>
  <si>
    <t>08:52</t>
  </si>
  <si>
    <t>11:43</t>
  </si>
  <si>
    <t>10:01</t>
  </si>
  <si>
    <t>NHAPLIEU01</t>
  </si>
  <si>
    <t>17:54</t>
  </si>
  <si>
    <t>16:49</t>
  </si>
  <si>
    <t>09:16</t>
  </si>
  <si>
    <t>09:02</t>
  </si>
  <si>
    <t>10:37</t>
  </si>
  <si>
    <t>10:56</t>
  </si>
  <si>
    <t>09:21</t>
  </si>
  <si>
    <t>14:38</t>
  </si>
  <si>
    <t>15:15</t>
  </si>
  <si>
    <t>20:33</t>
  </si>
  <si>
    <t>15:34</t>
  </si>
  <si>
    <t>09:10</t>
  </si>
  <si>
    <t>QL_ROMAN</t>
  </si>
  <si>
    <t>09:44</t>
  </si>
  <si>
    <t>14:02</t>
  </si>
  <si>
    <t>097961</t>
  </si>
  <si>
    <t>Giò lụa túi 500g</t>
  </si>
  <si>
    <t>01023</t>
  </si>
  <si>
    <t>00. Quầy 39 Cầu Diễn</t>
  </si>
  <si>
    <t>16:59</t>
  </si>
  <si>
    <t>QL_KOSMO</t>
  </si>
  <si>
    <t>15:20</t>
  </si>
  <si>
    <t>11:51</t>
  </si>
  <si>
    <t>11:17</t>
  </si>
  <si>
    <t>17:08</t>
  </si>
  <si>
    <t>20:39</t>
  </si>
  <si>
    <t>11:44</t>
  </si>
  <si>
    <t>10:49</t>
  </si>
  <si>
    <t>10:00</t>
  </si>
  <si>
    <t>11:05</t>
  </si>
  <si>
    <t>11:26</t>
  </si>
  <si>
    <t>15:40</t>
  </si>
  <si>
    <t>13:36</t>
  </si>
  <si>
    <t>QL_HH4B</t>
  </si>
  <si>
    <t>10:22</t>
  </si>
  <si>
    <t>18:44</t>
  </si>
  <si>
    <t>12:00</t>
  </si>
  <si>
    <t>12:31</t>
  </si>
  <si>
    <t>09:30</t>
  </si>
  <si>
    <t>07:21</t>
  </si>
  <si>
    <t>12:29</t>
  </si>
  <si>
    <t>10:24</t>
  </si>
  <si>
    <t>11:06</t>
  </si>
  <si>
    <t>16:38</t>
  </si>
  <si>
    <t>QL_DAIKIM</t>
  </si>
  <si>
    <t xml:space="preserve"> Tổng XT T05/2025 lần 1</t>
  </si>
  <si>
    <t>13:49</t>
  </si>
  <si>
    <t>QL_CAUDIEN</t>
  </si>
  <si>
    <t>14:06</t>
  </si>
  <si>
    <t>QL_YENXA</t>
  </si>
  <si>
    <t>12:17</t>
  </si>
  <si>
    <t>09:49</t>
  </si>
  <si>
    <t>10:12</t>
  </si>
  <si>
    <t>15:36</t>
  </si>
  <si>
    <t>19:23</t>
  </si>
  <si>
    <t xml:space="preserve"> Tổng XT T05/2025 chưa chốt</t>
  </si>
  <si>
    <t>(Từ đầu ngày 01/06/2025 đến cuối ngày 30/06/2025)</t>
  </si>
  <si>
    <t>09:31</t>
  </si>
  <si>
    <t>QL_LEVANTHIEM</t>
  </si>
  <si>
    <t>13:09</t>
  </si>
  <si>
    <t>09:43</t>
  </si>
  <si>
    <t>10:50</t>
  </si>
  <si>
    <t>QL_VUTONGPHAN</t>
  </si>
  <si>
    <t>17:20</t>
  </si>
  <si>
    <t>13:55</t>
  </si>
  <si>
    <t>14:15</t>
  </si>
  <si>
    <t>15:11</t>
  </si>
  <si>
    <t>18:47</t>
  </si>
  <si>
    <t>14:34</t>
  </si>
  <si>
    <t>11:45</t>
  </si>
  <si>
    <t>14:14</t>
  </si>
  <si>
    <t>14:25</t>
  </si>
  <si>
    <t>14:57</t>
  </si>
  <si>
    <t>16:47</t>
  </si>
  <si>
    <t>07:07</t>
  </si>
  <si>
    <t>21:54</t>
  </si>
  <si>
    <t>14:40</t>
  </si>
  <si>
    <t>15:50</t>
  </si>
  <si>
    <t>17:01</t>
  </si>
  <si>
    <t>16:12</t>
  </si>
  <si>
    <t>08:46</t>
  </si>
  <si>
    <t>10:05</t>
  </si>
  <si>
    <t>16:36</t>
  </si>
  <si>
    <t>14:51</t>
  </si>
  <si>
    <t>10:19</t>
  </si>
  <si>
    <t>QL_IRIS</t>
  </si>
  <si>
    <t>10:36</t>
  </si>
  <si>
    <t>10:31</t>
  </si>
  <si>
    <t>NHAPLIEU03</t>
  </si>
  <si>
    <t>10:40</t>
  </si>
  <si>
    <t>09:06</t>
  </si>
  <si>
    <t>16:16</t>
  </si>
  <si>
    <t>16:01</t>
  </si>
  <si>
    <t>15:03</t>
  </si>
  <si>
    <t>QL_XOM</t>
  </si>
  <si>
    <t>15:41</t>
  </si>
  <si>
    <t>13:27</t>
  </si>
  <si>
    <t>14:46</t>
  </si>
  <si>
    <t>15:30</t>
  </si>
  <si>
    <t>14:33</t>
  </si>
  <si>
    <t>15:31</t>
  </si>
  <si>
    <t>15:33</t>
  </si>
  <si>
    <t>QL_ECOLIFE</t>
  </si>
  <si>
    <t>07:01</t>
  </si>
  <si>
    <t>10:28</t>
  </si>
  <si>
    <t>00644</t>
  </si>
  <si>
    <t>05. Số 14 Yên Sơn-Chúc Sơn</t>
  </si>
  <si>
    <t>11:23</t>
  </si>
  <si>
    <t>12:34</t>
  </si>
  <si>
    <t>16:45</t>
  </si>
  <si>
    <t>09:03</t>
  </si>
  <si>
    <t>12:08</t>
  </si>
  <si>
    <t>QL_ECOHOME4</t>
  </si>
  <si>
    <t>16:13</t>
  </si>
  <si>
    <t>19:15</t>
  </si>
  <si>
    <t>QL_ECOHOME3</t>
  </si>
  <si>
    <t>19:25</t>
  </si>
  <si>
    <t>19:24</t>
  </si>
  <si>
    <t>14:12</t>
  </si>
  <si>
    <t>NGUYENTHITHUY</t>
  </si>
  <si>
    <t>QL_XALA2</t>
  </si>
  <si>
    <t>13:57</t>
  </si>
  <si>
    <t>15:21</t>
  </si>
  <si>
    <t>QL_THANHLIET</t>
  </si>
  <si>
    <t>13:46</t>
  </si>
  <si>
    <t>16:31</t>
  </si>
  <si>
    <t>15:09</t>
  </si>
  <si>
    <t>13:24</t>
  </si>
  <si>
    <t>12:42</t>
  </si>
  <si>
    <t>12:24</t>
  </si>
  <si>
    <t>14:47</t>
  </si>
  <si>
    <t xml:space="preserve"> Tổng XT T06/2025 lần 1</t>
  </si>
  <si>
    <t>16:34</t>
  </si>
  <si>
    <t>11:12</t>
  </si>
  <si>
    <t>11:11</t>
  </si>
  <si>
    <t>19:53</t>
  </si>
  <si>
    <t xml:space="preserve"> Tổng XT T06/2025 chưa chốt</t>
  </si>
  <si>
    <t>(Từ đầu ngày 01/07/2025 đến cuối ngày 31/07/2025)</t>
  </si>
  <si>
    <t>01/07/2025</t>
  </si>
  <si>
    <t>17:31</t>
  </si>
  <si>
    <t>13:56</t>
  </si>
  <si>
    <t>18:29</t>
  </si>
  <si>
    <t>Cộng:</t>
  </si>
  <si>
    <t>02/07/2025</t>
  </si>
  <si>
    <t>10:39</t>
  </si>
  <si>
    <t>20:16</t>
  </si>
  <si>
    <t>10:58</t>
  </si>
  <si>
    <t>03/07/2025</t>
  </si>
  <si>
    <t>11:00</t>
  </si>
  <si>
    <t>10:29</t>
  </si>
  <si>
    <t>18:41</t>
  </si>
  <si>
    <t>05/07/2025</t>
  </si>
  <si>
    <t>09:01</t>
  </si>
  <si>
    <t>07/07/2025</t>
  </si>
  <si>
    <t>08:50</t>
  </si>
  <si>
    <t>09/07/2025</t>
  </si>
  <si>
    <t>10:27</t>
  </si>
  <si>
    <t>11:16</t>
  </si>
  <si>
    <t>10/07/2025</t>
  </si>
  <si>
    <t>QL_TRANBINH</t>
  </si>
  <si>
    <t>19:36</t>
  </si>
  <si>
    <t>QL_SOCSON</t>
  </si>
  <si>
    <t>00722</t>
  </si>
  <si>
    <t>09. Quầy Sóc Sơn</t>
  </si>
  <si>
    <t>14:27</t>
  </si>
  <si>
    <t>11/07/2025</t>
  </si>
  <si>
    <t>09:38</t>
  </si>
  <si>
    <t>03016</t>
  </si>
  <si>
    <t>135. Quầy 60 Vũ Xuân Thiều</t>
  </si>
  <si>
    <t>14:29</t>
  </si>
  <si>
    <t>11:21</t>
  </si>
  <si>
    <t>QL_DUONGNOIMOI</t>
  </si>
  <si>
    <t>12/07/2025</t>
  </si>
  <si>
    <t>14/07/2025</t>
  </si>
  <si>
    <t>17:21</t>
  </si>
  <si>
    <t>11:49</t>
  </si>
  <si>
    <t>15/07/2025</t>
  </si>
  <si>
    <t>10:25</t>
  </si>
  <si>
    <t>10:26</t>
  </si>
  <si>
    <t>16/07/2025</t>
  </si>
  <si>
    <t>17/07/2025</t>
  </si>
  <si>
    <t>09:37</t>
  </si>
  <si>
    <t>11:24</t>
  </si>
  <si>
    <t>10:04</t>
  </si>
  <si>
    <t>18/07/2025</t>
  </si>
  <si>
    <t>19/07/2025</t>
  </si>
  <si>
    <t>21/07/2025</t>
  </si>
  <si>
    <t>22/07/2025</t>
  </si>
  <si>
    <t>18:54</t>
  </si>
  <si>
    <t>23/07/2025</t>
  </si>
  <si>
    <t>QL_VICTORY</t>
  </si>
  <si>
    <t>15:17</t>
  </si>
  <si>
    <t>21:01</t>
  </si>
  <si>
    <t>24/07/2025</t>
  </si>
  <si>
    <t>14:26</t>
  </si>
  <si>
    <t>25/07/2025</t>
  </si>
  <si>
    <t>17:30</t>
  </si>
  <si>
    <t>26/07/2025</t>
  </si>
  <si>
    <t>11:10</t>
  </si>
  <si>
    <t>QL_TOHIEU</t>
  </si>
  <si>
    <t>27/07/2025</t>
  </si>
  <si>
    <t>28/07/2025</t>
  </si>
  <si>
    <t>16:10</t>
  </si>
  <si>
    <t>29/07/2025</t>
  </si>
  <si>
    <t>11:55</t>
  </si>
  <si>
    <t>12:49</t>
  </si>
  <si>
    <t>13:14</t>
  </si>
  <si>
    <t>16:24</t>
  </si>
  <si>
    <t>30/07/2025</t>
  </si>
  <si>
    <t>16:21</t>
  </si>
  <si>
    <t>31/07/2025</t>
  </si>
  <si>
    <t>Tổng cộng:</t>
  </si>
  <si>
    <t>Trang:</t>
  </si>
  <si>
    <t xml:space="preserve"> Tổng XT T07/2025 lần 1</t>
  </si>
  <si>
    <t>16:15</t>
  </si>
  <si>
    <t>11:07</t>
  </si>
  <si>
    <t>13:43</t>
  </si>
  <si>
    <t>QL_HUNGYEN</t>
  </si>
  <si>
    <t>12:46</t>
  </si>
  <si>
    <t>15:19</t>
  </si>
  <si>
    <t>20:00</t>
  </si>
  <si>
    <t>QL_GOLDENMOI</t>
  </si>
  <si>
    <t xml:space="preserve"> Tổng XT T07/2025 chưa chốt</t>
  </si>
  <si>
    <t>(Từ đầu ngày 01/08/2025 đến cuối ngày 31/08/2025)</t>
  </si>
  <si>
    <t>SA0366</t>
  </si>
  <si>
    <t>SA0003</t>
  </si>
  <si>
    <t>13:32</t>
  </si>
  <si>
    <t>PK0158</t>
  </si>
  <si>
    <t>PK0212</t>
  </si>
  <si>
    <t>12:53</t>
  </si>
  <si>
    <t>PK0154</t>
  </si>
  <si>
    <t>18:34</t>
  </si>
  <si>
    <t>SA0219</t>
  </si>
  <si>
    <t>SA0241</t>
  </si>
  <si>
    <t>21:46</t>
  </si>
  <si>
    <t>SA0178</t>
  </si>
  <si>
    <t>SA0233</t>
  </si>
  <si>
    <t>14:20</t>
  </si>
  <si>
    <t>SA0160</t>
  </si>
  <si>
    <t>SA0265</t>
  </si>
  <si>
    <t>SA0239</t>
  </si>
  <si>
    <t>11:48</t>
  </si>
  <si>
    <t>13:50</t>
  </si>
  <si>
    <t>SA0240</t>
  </si>
  <si>
    <t>SA0031</t>
  </si>
  <si>
    <t>15:58</t>
  </si>
  <si>
    <t>SA0210</t>
  </si>
  <si>
    <t>GC0079</t>
  </si>
  <si>
    <t>14:48</t>
  </si>
  <si>
    <t>PK0169</t>
  </si>
  <si>
    <t>GC0080</t>
  </si>
  <si>
    <t>115820</t>
  </si>
  <si>
    <t>Tai heo sốt thái 150g</t>
  </si>
  <si>
    <t>PK0197</t>
  </si>
  <si>
    <t>SA0173</t>
  </si>
  <si>
    <t>11:42</t>
  </si>
  <si>
    <t>SA0095</t>
  </si>
  <si>
    <t>SA0172</t>
  </si>
  <si>
    <t>SA0097</t>
  </si>
  <si>
    <t>SA0212</t>
  </si>
  <si>
    <t>PK0097</t>
  </si>
  <si>
    <t>SA0211</t>
  </si>
  <si>
    <t>SA0096</t>
  </si>
  <si>
    <t>09:26</t>
  </si>
  <si>
    <t>SA0455</t>
  </si>
  <si>
    <t>SA0452</t>
  </si>
  <si>
    <t>SA0450</t>
  </si>
  <si>
    <t>08:40</t>
  </si>
  <si>
    <t>PK0022</t>
  </si>
  <si>
    <t>SA0454</t>
  </si>
  <si>
    <t>SA0225</t>
  </si>
  <si>
    <t>07:28</t>
  </si>
  <si>
    <t>SA0089</t>
  </si>
  <si>
    <t>18:49</t>
  </si>
  <si>
    <t>PK0291</t>
  </si>
  <si>
    <t>QL_DAITHANH2</t>
  </si>
  <si>
    <t>SA0110</t>
  </si>
  <si>
    <t>SA0112</t>
  </si>
  <si>
    <t>11:19</t>
  </si>
  <si>
    <t>SA0111</t>
  </si>
  <si>
    <t>20:56</t>
  </si>
  <si>
    <t>PK0330</t>
  </si>
  <si>
    <t>PK0186</t>
  </si>
  <si>
    <t>115819</t>
  </si>
  <si>
    <t>Chân gà sả tắc 150g</t>
  </si>
  <si>
    <t>SA0100</t>
  </si>
  <si>
    <t>16:35</t>
  </si>
  <si>
    <t>PK0172</t>
  </si>
  <si>
    <t>15:18</t>
  </si>
  <si>
    <t>PK0145</t>
  </si>
  <si>
    <t>SA0098</t>
  </si>
  <si>
    <t>sai mã đã báo C Phượng sửa 31/12/2025</t>
  </si>
  <si>
    <t>11:13</t>
  </si>
  <si>
    <t>SA0116</t>
  </si>
  <si>
    <t>10:47</t>
  </si>
  <si>
    <t>PK0053</t>
  </si>
  <si>
    <t>PK0147</t>
  </si>
  <si>
    <t>QL_VOV</t>
  </si>
  <si>
    <t>PK0076</t>
  </si>
  <si>
    <t>QL_PHUMINH</t>
  </si>
  <si>
    <t>PK0337</t>
  </si>
  <si>
    <t>SA0076</t>
  </si>
  <si>
    <t>10:11</t>
  </si>
  <si>
    <t>18:32</t>
  </si>
  <si>
    <t>SA0251</t>
  </si>
  <si>
    <t xml:space="preserve"> Tổng XT T08/2025 lần 1</t>
  </si>
  <si>
    <t>06:59</t>
  </si>
  <si>
    <t>PK0012</t>
  </si>
  <si>
    <t>PK0119</t>
  </si>
  <si>
    <t>18:50</t>
  </si>
  <si>
    <t>PK0231</t>
  </si>
  <si>
    <t>20:07</t>
  </si>
  <si>
    <t>12:05</t>
  </si>
  <si>
    <t>SA0005</t>
  </si>
  <si>
    <t>12:18</t>
  </si>
  <si>
    <t>SA0102</t>
  </si>
  <si>
    <t>11:41</t>
  </si>
  <si>
    <t>PK0051</t>
  </si>
  <si>
    <t>SA0075</t>
  </si>
  <si>
    <t>12:32</t>
  </si>
  <si>
    <t>SA0255</t>
  </si>
  <si>
    <t xml:space="preserve"> Tổng XT T08/2025 chưa chốt</t>
  </si>
  <si>
    <t>(Từ đầu ngày 01/09/2025 đến cuối ngày 30/09/2025)</t>
  </si>
  <si>
    <t>13:35</t>
  </si>
  <si>
    <t>17:26</t>
  </si>
  <si>
    <t>SA0008</t>
  </si>
  <si>
    <t>17:06</t>
  </si>
  <si>
    <t>17:11</t>
  </si>
  <si>
    <t>SA0006</t>
  </si>
  <si>
    <t>PK0111</t>
  </si>
  <si>
    <t>PK0155</t>
  </si>
  <si>
    <t>SA0011</t>
  </si>
  <si>
    <t>SA0125</t>
  </si>
  <si>
    <t>18:40</t>
  </si>
  <si>
    <t>PK0213</t>
  </si>
  <si>
    <t>18:45</t>
  </si>
  <si>
    <t>SA0223</t>
  </si>
  <si>
    <t>SA0169</t>
  </si>
  <si>
    <t>17:12</t>
  </si>
  <si>
    <t>PK0193</t>
  </si>
  <si>
    <t>SA0200</t>
  </si>
  <si>
    <t>PK0150</t>
  </si>
  <si>
    <t>PK0060</t>
  </si>
  <si>
    <t>10:48</t>
  </si>
  <si>
    <t>PK0069</t>
  </si>
  <si>
    <t>PK0201</t>
  </si>
  <si>
    <t>SA0179</t>
  </si>
  <si>
    <t>SA0182</t>
  </si>
  <si>
    <t>08:49</t>
  </si>
  <si>
    <t>PK0195</t>
  </si>
  <si>
    <t>SA0189</t>
  </si>
  <si>
    <t>14:41</t>
  </si>
  <si>
    <t>21:48</t>
  </si>
  <si>
    <t>PK0287</t>
  </si>
  <si>
    <t>SA0185</t>
  </si>
  <si>
    <t>SA0041</t>
  </si>
  <si>
    <t>19:22</t>
  </si>
  <si>
    <t>PK0322</t>
  </si>
  <si>
    <t>14:22</t>
  </si>
  <si>
    <t>12:41</t>
  </si>
  <si>
    <t>SA0147</t>
  </si>
  <si>
    <t>SA0146</t>
  </si>
  <si>
    <t>16:11</t>
  </si>
  <si>
    <t>PK0235</t>
  </si>
  <si>
    <t>SA0145</t>
  </si>
  <si>
    <t>PK0096</t>
  </si>
  <si>
    <t>15:55</t>
  </si>
  <si>
    <t>PK0206</t>
  </si>
  <si>
    <t>16:22</t>
  </si>
  <si>
    <t>SA0161</t>
  </si>
  <si>
    <t>PK0254</t>
  </si>
  <si>
    <t>16:57</t>
  </si>
  <si>
    <t>PK0255</t>
  </si>
  <si>
    <t>QL_VICTORY2</t>
  </si>
  <si>
    <t>PK0225</t>
  </si>
  <si>
    <t>11:38</t>
  </si>
  <si>
    <t>PK0104</t>
  </si>
  <si>
    <t>09:45</t>
  </si>
  <si>
    <t>PK0062</t>
  </si>
  <si>
    <t>14:09</t>
  </si>
  <si>
    <t>PK0168</t>
  </si>
  <si>
    <t>PK0112</t>
  </si>
  <si>
    <t>PK0001</t>
  </si>
  <si>
    <t>PK0071</t>
  </si>
  <si>
    <t>10:02</t>
  </si>
  <si>
    <t>PK0066</t>
  </si>
  <si>
    <t>12:45</t>
  </si>
  <si>
    <t>PK0122</t>
  </si>
  <si>
    <t>PK0226</t>
  </si>
  <si>
    <t>12:27</t>
  </si>
  <si>
    <t>PK0163</t>
  </si>
  <si>
    <t>PK0404</t>
  </si>
  <si>
    <t>14:53</t>
  </si>
  <si>
    <t>QL_KIENHUNG</t>
  </si>
  <si>
    <t>PK0181</t>
  </si>
  <si>
    <t>PK0175</t>
  </si>
  <si>
    <t>PK0187</t>
  </si>
  <si>
    <t>12:13</t>
  </si>
  <si>
    <t>PK0126</t>
  </si>
  <si>
    <t>PK0100</t>
  </si>
  <si>
    <t>QL_CONHUE</t>
  </si>
  <si>
    <t>03005</t>
  </si>
  <si>
    <t>124. Quầy 180 Cổ Nhuế</t>
  </si>
  <si>
    <t>PK0157</t>
  </si>
  <si>
    <t>PK0099</t>
  </si>
  <si>
    <t>QL_ECOHOME5</t>
  </si>
  <si>
    <t>03017</t>
  </si>
  <si>
    <t>136. Quầy Ecohome 5</t>
  </si>
  <si>
    <t>PK0116</t>
  </si>
  <si>
    <t>10:45</t>
  </si>
  <si>
    <t>PK0070</t>
  </si>
  <si>
    <t>PK0120</t>
  </si>
  <si>
    <t>11:15</t>
  </si>
  <si>
    <t>PK0084</t>
  </si>
  <si>
    <t xml:space="preserve"> Tổng XT T09/2025 lần 1</t>
  </si>
  <si>
    <t>SA0138</t>
  </si>
  <si>
    <t>PK0170</t>
  </si>
  <si>
    <t>PK0107</t>
  </si>
  <si>
    <t>SA0007</t>
  </si>
  <si>
    <t>13:19</t>
  </si>
  <si>
    <t>PK0098</t>
  </si>
  <si>
    <t>18:36</t>
  </si>
  <si>
    <t>PK0295</t>
  </si>
  <si>
    <t>17:29</t>
  </si>
  <si>
    <t>QL_SUNSHINE</t>
  </si>
  <si>
    <t>PK0281</t>
  </si>
  <si>
    <t>17:23</t>
  </si>
  <si>
    <t>PK0194</t>
  </si>
  <si>
    <t>PK0313</t>
  </si>
  <si>
    <t>SA0149</t>
  </si>
  <si>
    <t>(Từ đầu ngày 01/10/2025 đến cuối ngày 31/10/2025)</t>
  </si>
  <si>
    <t>17:10</t>
  </si>
  <si>
    <t>PK0203</t>
  </si>
  <si>
    <t>115127</t>
  </si>
  <si>
    <t>Chân Gà Sả Tắc 250g</t>
  </si>
  <si>
    <t>08:37</t>
  </si>
  <si>
    <t>PK0020</t>
  </si>
  <si>
    <t>GC0160</t>
  </si>
  <si>
    <t>PK0074</t>
  </si>
  <si>
    <t>PK0176</t>
  </si>
  <si>
    <t>GC0213</t>
  </si>
  <si>
    <t>16:17</t>
  </si>
  <si>
    <t>PK0174</t>
  </si>
  <si>
    <t>PK0109</t>
  </si>
  <si>
    <t>PK0207</t>
  </si>
  <si>
    <t>17:00</t>
  </si>
  <si>
    <t>PK0190</t>
  </si>
  <si>
    <t>13:34</t>
  </si>
  <si>
    <t>GC0087</t>
  </si>
  <si>
    <t>PK0153</t>
  </si>
  <si>
    <t>10:32</t>
  </si>
  <si>
    <t>PK0220</t>
  </si>
  <si>
    <t>11:47</t>
  </si>
  <si>
    <t>PK0094</t>
  </si>
  <si>
    <t>GC0142</t>
  </si>
  <si>
    <t>18:28</t>
  </si>
  <si>
    <t>PK0299</t>
  </si>
  <si>
    <t>18:08</t>
  </si>
  <si>
    <t>PK0297</t>
  </si>
  <si>
    <t>12:36</t>
  </si>
  <si>
    <t>PK0052</t>
  </si>
  <si>
    <t>QL_CHUCSON</t>
  </si>
  <si>
    <t>PK0105</t>
  </si>
  <si>
    <t>PK0090</t>
  </si>
  <si>
    <t>PK0086</t>
  </si>
  <si>
    <t>12:54</t>
  </si>
  <si>
    <t>PK0132</t>
  </si>
  <si>
    <t>09:50</t>
  </si>
  <si>
    <t>16:56</t>
  </si>
  <si>
    <t>PK0283</t>
  </si>
  <si>
    <t>GC0107</t>
  </si>
  <si>
    <t>09:34</t>
  </si>
  <si>
    <t>PK0043</t>
  </si>
  <si>
    <t>GC0102</t>
  </si>
  <si>
    <t>PK0050</t>
  </si>
  <si>
    <t>PK0357</t>
  </si>
  <si>
    <t>PK0249</t>
  </si>
  <si>
    <t>GC0177</t>
  </si>
  <si>
    <t>10:07</t>
  </si>
  <si>
    <t>PK0048</t>
  </si>
  <si>
    <t>14:11</t>
  </si>
  <si>
    <t>PK0152</t>
  </si>
  <si>
    <t>GC0128</t>
  </si>
  <si>
    <t>PK0036</t>
  </si>
  <si>
    <t>17:05</t>
  </si>
  <si>
    <t>PK0344</t>
  </si>
  <si>
    <t>GC0143</t>
  </si>
  <si>
    <t>18:38</t>
  </si>
  <si>
    <t>GC0139</t>
  </si>
  <si>
    <t>GC0101</t>
  </si>
  <si>
    <t>16:30</t>
  </si>
  <si>
    <t>GC0088</t>
  </si>
  <si>
    <t>PK0277</t>
  </si>
  <si>
    <t>PK0113</t>
  </si>
  <si>
    <t>GC0132</t>
  </si>
  <si>
    <t>GC0134</t>
  </si>
  <si>
    <t>12:51</t>
  </si>
  <si>
    <t>GC0135</t>
  </si>
  <si>
    <t>13:26</t>
  </si>
  <si>
    <t>PK0124</t>
  </si>
  <si>
    <t>10:46</t>
  </si>
  <si>
    <t>PK0075</t>
  </si>
  <si>
    <t>PK0138</t>
  </si>
  <si>
    <t>GC0131</t>
  </si>
  <si>
    <t>PK0115</t>
  </si>
  <si>
    <t>11:46</t>
  </si>
  <si>
    <t>GC0133</t>
  </si>
  <si>
    <t>GC0103</t>
  </si>
  <si>
    <t>PK0230</t>
  </si>
  <si>
    <t>12:37</t>
  </si>
  <si>
    <t>QL_VUXUANTHIEU</t>
  </si>
  <si>
    <t>PK0134</t>
  </si>
  <si>
    <t>17:37</t>
  </si>
  <si>
    <t>PK0261</t>
  </si>
  <si>
    <t>PK0205</t>
  </si>
  <si>
    <t>15:47</t>
  </si>
  <si>
    <t>PK0199</t>
  </si>
  <si>
    <t>20:23</t>
  </si>
  <si>
    <t>PK0412</t>
  </si>
  <si>
    <t>16:18</t>
  </si>
  <si>
    <t>17:39</t>
  </si>
  <si>
    <t>PK0183</t>
  </si>
  <si>
    <t>PK0128</t>
  </si>
  <si>
    <t>GC0112</t>
  </si>
  <si>
    <t>GC0118</t>
  </si>
  <si>
    <t>GC0113</t>
  </si>
  <si>
    <t>19:48</t>
  </si>
  <si>
    <t>GC0110</t>
  </si>
  <si>
    <t>19:49</t>
  </si>
  <si>
    <t>GC0111</t>
  </si>
  <si>
    <t>GC0117</t>
  </si>
  <si>
    <t>GC0129</t>
  </si>
  <si>
    <t>GC0013</t>
  </si>
  <si>
    <t>11:28</t>
  </si>
  <si>
    <t>PK0072</t>
  </si>
  <si>
    <t>PK0160</t>
  </si>
  <si>
    <t>10:55</t>
  </si>
  <si>
    <t>PK0059</t>
  </si>
  <si>
    <t>13:18</t>
  </si>
  <si>
    <t>GC0157</t>
  </si>
  <si>
    <t>PK0141</t>
  </si>
  <si>
    <t>12:58</t>
  </si>
  <si>
    <t>GC0158</t>
  </si>
  <si>
    <t>GC0159</t>
  </si>
  <si>
    <t>PK0185</t>
  </si>
  <si>
    <t xml:space="preserve"> Tổng XT T10/2025 lần 1</t>
  </si>
  <si>
    <t>PK0092</t>
  </si>
  <si>
    <t>19:14</t>
  </si>
  <si>
    <t>GC0002</t>
  </si>
  <si>
    <t>21:11</t>
  </si>
  <si>
    <t>PK0265</t>
  </si>
  <si>
    <t>10:42</t>
  </si>
  <si>
    <t>21:40</t>
  </si>
  <si>
    <t>GC0186</t>
  </si>
  <si>
    <t>18:05</t>
  </si>
  <si>
    <t>PK0296</t>
  </si>
  <si>
    <t>PK0035</t>
  </si>
  <si>
    <t>16:26</t>
  </si>
  <si>
    <t>PK0241</t>
  </si>
  <si>
    <t>GC0127</t>
  </si>
  <si>
    <t>PK0063</t>
  </si>
  <si>
    <t>PK0246</t>
  </si>
  <si>
    <t>PK0081</t>
  </si>
  <si>
    <t>14:28</t>
  </si>
  <si>
    <t>10:53</t>
  </si>
  <si>
    <t>PK0083</t>
  </si>
  <si>
    <t>09:48</t>
  </si>
  <si>
    <t>PK0055</t>
  </si>
  <si>
    <t>PK0167</t>
  </si>
  <si>
    <t>PK0165</t>
  </si>
  <si>
    <t>GC0130</t>
  </si>
  <si>
    <t xml:space="preserve"> Tổng XT T10/2025 chưa chốt</t>
  </si>
  <si>
    <t>(Từ đầu ngày 01/11/2025 đến cuối ngày 30/11/2025)</t>
  </si>
  <si>
    <t>18:42</t>
  </si>
  <si>
    <t>PK0257</t>
  </si>
  <si>
    <t>PK0101</t>
  </si>
  <si>
    <t>16:25</t>
  </si>
  <si>
    <t>PK0093</t>
  </si>
  <si>
    <t>PK0218</t>
  </si>
  <si>
    <t>PK0067</t>
  </si>
  <si>
    <t>PK0192</t>
  </si>
  <si>
    <t>PK0064</t>
  </si>
  <si>
    <t>PK0177</t>
  </si>
  <si>
    <t>09:29</t>
  </si>
  <si>
    <t>PK0029</t>
  </si>
  <si>
    <t>PK0079</t>
  </si>
  <si>
    <t>PK0179</t>
  </si>
  <si>
    <t>PK0143</t>
  </si>
  <si>
    <t>PK0247</t>
  </si>
  <si>
    <t>PK0215</t>
  </si>
  <si>
    <t>PK0058</t>
  </si>
  <si>
    <t>PK0239</t>
  </si>
  <si>
    <t>16:54</t>
  </si>
  <si>
    <t>PK0244</t>
  </si>
  <si>
    <t>12:28</t>
  </si>
  <si>
    <t>QL_CANON</t>
  </si>
  <si>
    <t>PK0162</t>
  </si>
  <si>
    <t>17:59</t>
  </si>
  <si>
    <t>PK0276</t>
  </si>
  <si>
    <t>PK0217</t>
  </si>
  <si>
    <t>12:04</t>
  </si>
  <si>
    <t>PK0087</t>
  </si>
  <si>
    <t>PK0156</t>
  </si>
  <si>
    <t>14:30</t>
  </si>
  <si>
    <t>PK0198</t>
  </si>
  <si>
    <t>15:53</t>
  </si>
  <si>
    <t>PK0243</t>
  </si>
  <si>
    <t>11:53</t>
  </si>
  <si>
    <t>PK0222</t>
  </si>
  <si>
    <t>PK0191</t>
  </si>
  <si>
    <t>PK0173</t>
  </si>
  <si>
    <t>18:14</t>
  </si>
  <si>
    <t>17:49</t>
  </si>
  <si>
    <t>PK0270</t>
  </si>
  <si>
    <t>PK0142</t>
  </si>
  <si>
    <t>08:21</t>
  </si>
  <si>
    <t>PK0024</t>
  </si>
  <si>
    <t>PK0102</t>
  </si>
  <si>
    <t>11:36</t>
  </si>
  <si>
    <t>PK0148</t>
  </si>
  <si>
    <t>PK0065</t>
  </si>
  <si>
    <t>14:05</t>
  </si>
  <si>
    <t>PK0146</t>
  </si>
  <si>
    <t>PK0039</t>
  </si>
  <si>
    <t>PK0237</t>
  </si>
  <si>
    <t>PK0057</t>
  </si>
  <si>
    <t>16:05</t>
  </si>
  <si>
    <t>16:02</t>
  </si>
  <si>
    <t>PK0188</t>
  </si>
  <si>
    <t>PHAMTHIHOA</t>
  </si>
  <si>
    <t>KC0092</t>
  </si>
  <si>
    <t>15:28</t>
  </si>
  <si>
    <t>PK0240</t>
  </si>
  <si>
    <t>PK0256</t>
  </si>
  <si>
    <t>PK0106</t>
  </si>
  <si>
    <t>PK0110</t>
  </si>
  <si>
    <t>PK0189</t>
  </si>
  <si>
    <t>19:42</t>
  </si>
  <si>
    <t>PK0219</t>
  </si>
  <si>
    <t xml:space="preserve"> Tổng XT T11/2025 lần 1</t>
  </si>
  <si>
    <t>PK0045</t>
  </si>
  <si>
    <t>PK0042</t>
  </si>
  <si>
    <t>PK0033</t>
  </si>
  <si>
    <t>PK0347</t>
  </si>
  <si>
    <t>10:54</t>
  </si>
  <si>
    <t>PK0049</t>
  </si>
  <si>
    <t>PK0250</t>
  </si>
  <si>
    <t>16:28</t>
  </si>
  <si>
    <t>17:40</t>
  </si>
  <si>
    <t>PK0088</t>
  </si>
  <si>
    <t>PK0223</t>
  </si>
  <si>
    <t>07:25</t>
  </si>
  <si>
    <t>PK0013</t>
  </si>
  <si>
    <t>PK0309</t>
  </si>
  <si>
    <t>PK0440</t>
  </si>
  <si>
    <t>PK0266</t>
  </si>
  <si>
    <t>18:01</t>
  </si>
  <si>
    <t>PK0323</t>
  </si>
  <si>
    <t>PK0077</t>
  </si>
  <si>
    <t>09:52</t>
  </si>
  <si>
    <t>19:50</t>
  </si>
  <si>
    <t>PK0233</t>
  </si>
  <si>
    <t xml:space="preserve"> Tổng XT T11/2025 chưa chốt</t>
  </si>
  <si>
    <t>(Từ đầu ngày 01/12/2025 đến cuối ngày 31/12/2025)</t>
  </si>
  <si>
    <t>PK0229</t>
  </si>
  <si>
    <t>10:30</t>
  </si>
  <si>
    <t>PK0073</t>
  </si>
  <si>
    <t>11:01</t>
  </si>
  <si>
    <t>PK0089</t>
  </si>
  <si>
    <t>20:08</t>
  </si>
  <si>
    <t>PK0522</t>
  </si>
  <si>
    <t>11:33</t>
  </si>
  <si>
    <t>22:22</t>
  </si>
  <si>
    <t>PK0498</t>
  </si>
  <si>
    <t>PK0260</t>
  </si>
  <si>
    <t>17:03</t>
  </si>
  <si>
    <t>PK0329</t>
  </si>
  <si>
    <t>PK0421</t>
  </si>
  <si>
    <t>16:14</t>
  </si>
  <si>
    <t>PK0438</t>
  </si>
  <si>
    <t>PK0234</t>
  </si>
  <si>
    <t>17:35</t>
  </si>
  <si>
    <t>PK0263</t>
  </si>
  <si>
    <t>07:52</t>
  </si>
  <si>
    <t>PK0017</t>
  </si>
  <si>
    <t>16:09</t>
  </si>
  <si>
    <t>PK0228</t>
  </si>
  <si>
    <t>17:17</t>
  </si>
  <si>
    <t>PK0253</t>
  </si>
  <si>
    <t>21:55</t>
  </si>
  <si>
    <t>PK0319</t>
  </si>
  <si>
    <t>PK0082</t>
  </si>
  <si>
    <t>PK0343</t>
  </si>
  <si>
    <t>13:40</t>
  </si>
  <si>
    <t>13:33</t>
  </si>
  <si>
    <t>PK0216</t>
  </si>
  <si>
    <t>PK0118</t>
  </si>
  <si>
    <t>PK0423</t>
  </si>
  <si>
    <t>PK0268</t>
  </si>
  <si>
    <t>PK0282</t>
  </si>
  <si>
    <t>13:05</t>
  </si>
  <si>
    <t>PK0259</t>
  </si>
  <si>
    <t>PK0269</t>
  </si>
  <si>
    <t>PK0307</t>
  </si>
  <si>
    <t>PK0321</t>
  </si>
  <si>
    <t>09:04</t>
  </si>
  <si>
    <t>08:56</t>
  </si>
  <si>
    <t>12:11</t>
  </si>
  <si>
    <t>PK0129</t>
  </si>
  <si>
    <t>17:33</t>
  </si>
  <si>
    <t>PK0280</t>
  </si>
  <si>
    <t>PK0488</t>
  </si>
  <si>
    <t>PK0121</t>
  </si>
  <si>
    <t>PK0085</t>
  </si>
  <si>
    <t>PK0340</t>
  </si>
  <si>
    <t>PK0080</t>
  </si>
  <si>
    <t>10:21</t>
  </si>
  <si>
    <t>PK0044</t>
  </si>
  <si>
    <t>PK0144</t>
  </si>
  <si>
    <t>PK0286</t>
  </si>
  <si>
    <t>PK0285</t>
  </si>
  <si>
    <t>PK0140</t>
  </si>
  <si>
    <t xml:space="preserve"> Tổng XT T12/2025 lần 1</t>
  </si>
  <si>
    <t>17:47</t>
  </si>
  <si>
    <t>21:43</t>
  </si>
  <si>
    <t>PK0532</t>
  </si>
  <si>
    <t>PK0232</t>
  </si>
  <si>
    <t>18:15</t>
  </si>
  <si>
    <t>PK0028</t>
  </si>
  <si>
    <t>PK0034</t>
  </si>
  <si>
    <t>PK0318</t>
  </si>
  <si>
    <t>20:12</t>
  </si>
  <si>
    <t>15:01</t>
  </si>
  <si>
    <t>PK0200</t>
  </si>
  <si>
    <t>13:21</t>
  </si>
  <si>
    <t>10:06</t>
  </si>
  <si>
    <t>PK0430</t>
  </si>
  <si>
    <t>PK0137</t>
  </si>
  <si>
    <t>19:11</t>
  </si>
  <si>
    <t>PK0381</t>
  </si>
  <si>
    <t>09:05</t>
  </si>
  <si>
    <t>17:18</t>
  </si>
  <si>
    <t>PK0275</t>
  </si>
  <si>
    <t>12:55</t>
  </si>
  <si>
    <t>PK0103</t>
  </si>
  <si>
    <t xml:space="preserve"> Tổng XT T12/2025 để lại</t>
  </si>
  <si>
    <t xml:space="preserve"> Tổng XT còn lại 2025</t>
  </si>
  <si>
    <t>1C26TCN</t>
  </si>
  <si>
    <t>00000460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</si>
</sst>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* #,##0.00_);_(* \(#,##0.00\);_(* &quot;-&quot;??_);_(@_)"/>
    <numFmt numFmtId="165" formatCode="dd/mm/yyyy&quot;  &quot;hh:mm:ss\ "/>
    <numFmt numFmtId="166" formatCode="_(* #,##0_);_(* \(#,##0\);_(* &quot;-&quot;??_);_(@_)"/>
  </numFmts>
  <fonts count="7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4">
    <xf numFmtId="0" fontId="0" fillId="0" borderId="0">
      <alignment vertical="top"/>
    </xf>
    <xf numFmtId="164" fontId="1" fillId="0" borderId="0" applyFont="0" applyFill="0" applyBorder="0" applyAlignment="0" applyProtection="0">
      <alignment vertical="top"/>
    </xf>
    <xf numFmtId="0" fontId="1" fillId="0" borderId="0" applyNumberFormat="0" applyFill="0" applyBorder="0" applyAlignment="0" applyProtection="0">
      <alignment vertical="top"/>
    </xf>
    <xf numFmtId="0" fontId="1" fillId="0" borderId="0" applyNumberFormat="0" applyFill="0" applyBorder="0" applyAlignment="0" applyProtection="0">
      <alignment vertical="top"/>
    </xf>
  </cellStyleXfs>
  <cellXfs count="89">
    <xf numFmtId="0" fontId="0" fillId="0" borderId="0" xfId="0">
      <alignment vertical="top"/>
    </xf>
    <xf numFmtId="0" fontId="0" fillId="0" borderId="0" xfId="0" applyAlignment="1">
      <alignment vertical="center"/>
    </xf>
    <xf numFmtId="14" fontId="0" fillId="0" borderId="0" xfId="0" applyNumberFormat="1">
      <alignment vertical="top"/>
    </xf>
    <xf numFmtId="165" fontId="0" fillId="0" borderId="0" xfId="0" applyNumberFormat="1">
      <alignment vertical="top"/>
    </xf>
    <xf numFmtId="2" fontId="0" fillId="0" borderId="0" xfId="0" applyNumberFormat="1">
      <alignment vertical="top"/>
    </xf>
    <xf numFmtId="3" fontId="0" fillId="0" borderId="0" xfId="0" applyNumberFormat="1">
      <alignment vertical="top"/>
    </xf>
    <xf numFmtId="165" fontId="0" fillId="7" borderId="0" xfId="0" applyNumberFormat="1" applyFill="1">
      <alignment vertical="top"/>
    </xf>
    <xf numFmtId="0" fontId="0" fillId="7" borderId="0" xfId="0" applyFill="1">
      <alignment vertical="top"/>
    </xf>
    <xf numFmtId="2" fontId="0" fillId="7" borderId="0" xfId="0" applyNumberFormat="1" applyFill="1">
      <alignment vertical="top"/>
    </xf>
    <xf numFmtId="3" fontId="0" fillId="7" borderId="0" xfId="0" applyNumberFormat="1" applyFill="1">
      <alignment vertical="top"/>
    </xf>
    <xf numFmtId="165" fontId="5" fillId="0" borderId="0" xfId="0" applyNumberFormat="1" applyFont="1">
      <alignment vertical="top"/>
    </xf>
    <xf numFmtId="0" fontId="5" fillId="0" borderId="0" xfId="0" applyFont="1">
      <alignment vertical="top"/>
    </xf>
    <xf numFmtId="2" fontId="5" fillId="0" borderId="0" xfId="0" applyNumberFormat="1" applyFont="1">
      <alignment vertical="top"/>
    </xf>
    <xf numFmtId="3" fontId="5" fillId="0" borderId="0" xfId="0" applyNumberFormat="1" applyFont="1">
      <alignment vertical="top"/>
    </xf>
    <xf numFmtId="165" fontId="5" fillId="7" borderId="0" xfId="0" applyNumberFormat="1" applyFont="1" applyFill="1">
      <alignment vertical="top"/>
    </xf>
    <xf numFmtId="0" fontId="5" fillId="7" borderId="0" xfId="0" applyFont="1" applyFill="1">
      <alignment vertical="top"/>
    </xf>
    <xf numFmtId="2" fontId="5" fillId="7" borderId="0" xfId="0" applyNumberFormat="1" applyFont="1" applyFill="1">
      <alignment vertical="top"/>
    </xf>
    <xf numFmtId="3" fontId="5" fillId="7" borderId="0" xfId="0" applyNumberFormat="1" applyFont="1" applyFill="1">
      <alignment vertical="top"/>
    </xf>
    <xf numFmtId="165" fontId="2" fillId="0" borderId="0" xfId="0" applyNumberFormat="1" applyFont="1">
      <alignment vertical="top"/>
    </xf>
    <xf numFmtId="0" fontId="2" fillId="0" borderId="0" xfId="0" applyFont="1">
      <alignment vertical="top"/>
    </xf>
    <xf numFmtId="2" fontId="2" fillId="0" borderId="0" xfId="0" applyNumberFormat="1" applyFont="1">
      <alignment vertical="top"/>
    </xf>
    <xf numFmtId="3" fontId="2" fillId="0" borderId="0" xfId="0" applyNumberFormat="1" applyFont="1">
      <alignment vertical="top"/>
    </xf>
    <xf numFmtId="0" fontId="0" fillId="6" borderId="0" xfId="0" applyFill="1">
      <alignment vertical="top"/>
    </xf>
    <xf numFmtId="2" fontId="0" fillId="6" borderId="0" xfId="0" applyNumberFormat="1" applyFill="1">
      <alignment vertical="top"/>
    </xf>
    <xf numFmtId="166" fontId="3" fillId="7" borderId="1" xfId="1" applyNumberFormat="1" applyFont="1" applyFill="1" applyBorder="1" applyAlignment="1">
      <alignment horizontal="center" vertical="top"/>
    </xf>
    <xf numFmtId="166" fontId="3" fillId="7" borderId="2" xfId="1" applyNumberFormat="1" applyFont="1" applyFill="1" applyBorder="1" applyAlignment="1">
      <alignment horizontal="center" vertical="top"/>
    </xf>
    <xf numFmtId="0" fontId="0" fillId="8" borderId="3" xfId="0" applyFill="1" applyBorder="1">
      <alignment vertical="top"/>
    </xf>
    <xf numFmtId="0" fontId="0" fillId="8" borderId="3" xfId="0" applyFill="1" applyBorder="1" applyAlignment="1">
      <alignment vertical="center"/>
    </xf>
    <xf numFmtId="166" fontId="2" fillId="8" borderId="3" xfId="1" applyNumberFormat="1" applyFont="1" applyFill="1" applyBorder="1" applyAlignment="1">
      <alignment vertical="center"/>
    </xf>
    <xf numFmtId="166" fontId="2" fillId="8" borderId="4" xfId="1" applyNumberFormat="1" applyFont="1" applyFill="1" applyBorder="1" applyAlignment="1">
      <alignment vertical="center"/>
    </xf>
    <xf numFmtId="0" fontId="2" fillId="8" borderId="3" xfId="0" applyFont="1" applyFill="1" applyBorder="1">
      <alignment vertical="top"/>
    </xf>
    <xf numFmtId="0" fontId="5" fillId="8" borderId="3" xfId="0" applyFont="1" applyFill="1" applyBorder="1">
      <alignment vertical="top"/>
    </xf>
    <xf numFmtId="166" fontId="3" fillId="7" borderId="5" xfId="1" applyNumberFormat="1" applyFont="1" applyFill="1" applyBorder="1" applyAlignment="1">
      <alignment horizontal="center" vertical="top"/>
    </xf>
    <xf numFmtId="166" fontId="3" fillId="7" borderId="3" xfId="1" applyNumberFormat="1" applyFont="1" applyFill="1" applyBorder="1" applyAlignment="1">
      <alignment horizontal="center" vertical="top"/>
    </xf>
    <xf numFmtId="0" fontId="0" fillId="0" borderId="3" xfId="0" applyBorder="1">
      <alignment vertical="top"/>
    </xf>
    <xf numFmtId="0" fontId="0" fillId="0" borderId="3" xfId="0" applyBorder="1" applyAlignment="1">
      <alignment vertical="center"/>
    </xf>
    <xf numFmtId="166" fontId="2" fillId="0" borderId="3" xfId="1" applyNumberFormat="1" applyFont="1" applyBorder="1" applyAlignment="1">
      <alignment vertical="center"/>
    </xf>
    <xf numFmtId="166" fontId="2" fillId="0" borderId="4" xfId="1" applyNumberFormat="1" applyFont="1" applyBorder="1" applyAlignment="1">
      <alignment vertical="center"/>
    </xf>
    <xf numFmtId="166" fontId="3" fillId="7" borderId="6" xfId="1" applyNumberFormat="1" applyFont="1" applyFill="1" applyBorder="1" applyAlignment="1">
      <alignment horizontal="center" vertical="top"/>
    </xf>
    <xf numFmtId="165" fontId="0" fillId="5" borderId="0" xfId="0" applyNumberFormat="1" applyFill="1">
      <alignment vertical="top"/>
    </xf>
    <xf numFmtId="0" fontId="0" fillId="5" borderId="0" xfId="0" applyFill="1">
      <alignment vertical="top"/>
    </xf>
    <xf numFmtId="2" fontId="0" fillId="5" borderId="0" xfId="0" applyNumberFormat="1" applyFill="1">
      <alignment vertical="top"/>
    </xf>
    <xf numFmtId="3" fontId="0" fillId="5" borderId="0" xfId="0" applyNumberFormat="1" applyFill="1">
      <alignment vertical="top"/>
    </xf>
    <xf numFmtId="0" fontId="0" fillId="5" borderId="3" xfId="0" applyFill="1" applyBorder="1">
      <alignment vertical="top"/>
    </xf>
    <xf numFmtId="0" fontId="4" fillId="0" borderId="0" xfId="0" applyFont="1" applyAlignment="1"/>
    <xf numFmtId="166" fontId="2" fillId="0" borderId="3" xfId="1" applyNumberFormat="1" applyFont="1" applyFill="1" applyBorder="1" applyAlignment="1">
      <alignment vertical="top"/>
    </xf>
    <xf numFmtId="4" fontId="0" fillId="0" borderId="0" xfId="0" applyNumberFormat="1">
      <alignment vertical="top"/>
    </xf>
    <xf numFmtId="165" fontId="0" fillId="9" borderId="0" xfId="0" applyNumberFormat="1" applyFill="1">
      <alignment vertical="top"/>
    </xf>
    <xf numFmtId="0" fontId="0" fillId="9" borderId="0" xfId="0" applyFill="1">
      <alignment vertical="top"/>
    </xf>
    <xf numFmtId="2" fontId="0" fillId="9" borderId="0" xfId="0" applyNumberFormat="1" applyFill="1">
      <alignment vertical="top"/>
    </xf>
    <xf numFmtId="3" fontId="0" fillId="9" borderId="0" xfId="0" applyNumberFormat="1" applyFill="1">
      <alignment vertical="top"/>
    </xf>
    <xf numFmtId="4" fontId="0" fillId="9" borderId="0" xfId="0" applyNumberFormat="1" applyFill="1">
      <alignment vertical="top"/>
    </xf>
    <xf numFmtId="166" fontId="2" fillId="0" borderId="4" xfId="1" applyNumberFormat="1" applyFont="1" applyFill="1" applyBorder="1" applyAlignment="1">
      <alignment vertical="top"/>
    </xf>
    <xf numFmtId="0" fontId="6" fillId="0" borderId="0" xfId="0" applyFont="1">
      <alignment vertical="top"/>
    </xf>
    <xf numFmtId="2" fontId="6" fillId="0" borderId="0" xfId="0" applyNumberFormat="1" applyFont="1">
      <alignment vertical="top"/>
    </xf>
    <xf numFmtId="3" fontId="6" fillId="0" borderId="0" xfId="0" applyNumberFormat="1" applyFont="1">
      <alignment vertical="top"/>
    </xf>
    <xf numFmtId="0" fontId="0" fillId="0" borderId="3" xfId="0" applyBorder="1" applyAlignment="1">
      <alignment horizontal="center" vertical="center"/>
    </xf>
    <xf numFmtId="166" fontId="0" fillId="0" borderId="3" xfId="0" applyNumberFormat="1" applyBorder="1" applyAlignment="1">
      <alignment vertical="center"/>
    </xf>
    <xf numFmtId="166" fontId="0" fillId="0" borderId="4" xfId="0" applyNumberFormat="1" applyBorder="1" applyAlignment="1">
      <alignment vertical="center"/>
    </xf>
    <xf numFmtId="164" fontId="2" fillId="0" borderId="3" xfId="1" applyFont="1" applyFill="1" applyBorder="1" applyAlignment="1">
      <alignment vertical="center"/>
    </xf>
    <xf numFmtId="166" fontId="2" fillId="0" borderId="3" xfId="1" applyNumberFormat="1" applyFont="1" applyFill="1" applyBorder="1" applyAlignment="1">
      <alignment vertical="center"/>
    </xf>
    <xf numFmtId="166" fontId="2" fillId="0" borderId="4" xfId="1" applyNumberFormat="1" applyFont="1" applyFill="1" applyBorder="1" applyAlignment="1">
      <alignment vertical="center"/>
    </xf>
    <xf numFmtId="165" fontId="0" fillId="3" borderId="0" xfId="0" applyNumberFormat="1" applyFill="1">
      <alignment vertical="top"/>
    </xf>
    <xf numFmtId="0" fontId="0" fillId="3" borderId="0" xfId="0" applyFill="1">
      <alignment vertical="top"/>
    </xf>
    <xf numFmtId="2" fontId="0" fillId="3" borderId="0" xfId="0" applyNumberFormat="1" applyFill="1">
      <alignment vertical="top"/>
    </xf>
    <xf numFmtId="3" fontId="0" fillId="3" borderId="0" xfId="0" applyNumberFormat="1" applyFill="1">
      <alignment vertical="top"/>
    </xf>
    <xf numFmtId="164" fontId="2" fillId="0" borderId="3" xfId="1" applyFont="1" applyBorder="1" applyAlignment="1">
      <alignment vertical="center"/>
    </xf>
    <xf numFmtId="164" fontId="0" fillId="0" borderId="3" xfId="0" applyNumberFormat="1" applyBorder="1" applyAlignment="1">
      <alignment vertical="center"/>
    </xf>
    <xf numFmtId="164" fontId="0" fillId="0" borderId="4" xfId="0" applyNumberFormat="1" applyBorder="1" applyAlignment="1">
      <alignment vertical="center"/>
    </xf>
    <xf numFmtId="0" fontId="5" fillId="0" borderId="0" xfId="0" applyFont="1" applyAlignment="1"/>
    <xf numFmtId="166" fontId="0" fillId="0" borderId="3" xfId="0" applyNumberFormat="1" applyBorder="1">
      <alignment vertical="top"/>
    </xf>
    <xf numFmtId="166" fontId="0" fillId="0" borderId="4" xfId="0" applyNumberFormat="1" applyBorder="1">
      <alignment vertical="top"/>
    </xf>
    <xf numFmtId="0" fontId="0" fillId="4" borderId="0" xfId="0" applyFill="1">
      <alignment vertical="top"/>
    </xf>
    <xf numFmtId="165" fontId="0" fillId="2" borderId="0" xfId="0" applyNumberFormat="1" applyFill="1">
      <alignment vertical="top"/>
    </xf>
    <xf numFmtId="0" fontId="0" fillId="2" borderId="0" xfId="0" applyFill="1">
      <alignment vertical="top"/>
    </xf>
    <xf numFmtId="2" fontId="0" fillId="2" borderId="0" xfId="0" applyNumberFormat="1" applyFill="1">
      <alignment vertical="top"/>
    </xf>
    <xf numFmtId="3" fontId="0" fillId="2" borderId="0" xfId="0" applyNumberFormat="1" applyFill="1">
      <alignment vertical="top"/>
    </xf>
    <xf numFmtId="0" fontId="0" fillId="0" borderId="3" xfId="0" applyBorder="1" applyAlignment="1">
      <alignment horizontal="center" vertical="top"/>
    </xf>
    <xf numFmtId="0" fontId="0" fillId="0" borderId="0" xfId="0" quotePrefix="1" applyAlignment="1">
      <alignment vertical="center"/>
    </xf>
    <xf numFmtId="14" fontId="0" fillId="0" borderId="0" xfId="0" applyNumberFormat="1" applyAlignment="1">
      <alignment vertical="center"/>
    </xf>
    <xf numFmtId="0" fontId="0" fillId="7" borderId="0" xfId="0" applyFill="1" applyAlignment="1">
      <alignment vertical="center"/>
    </xf>
    <xf numFmtId="166" fontId="0" fillId="7" borderId="0" xfId="1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165" fontId="2" fillId="7" borderId="0" xfId="0" applyNumberFormat="1" applyFont="1" applyFill="1">
      <alignment vertical="top"/>
    </xf>
    <xf numFmtId="0" fontId="2" fillId="7" borderId="0" xfId="0" applyFont="1" applyFill="1">
      <alignment vertical="top"/>
    </xf>
    <xf numFmtId="2" fontId="2" fillId="7" borderId="0" xfId="0" applyNumberFormat="1" applyFont="1" applyFill="1">
      <alignment vertical="top"/>
    </xf>
    <xf numFmtId="3" fontId="2" fillId="7" borderId="0" xfId="0" applyNumberFormat="1" applyFont="1" applyFill="1">
      <alignment vertical="top"/>
    </xf>
    <xf numFmtId="166" fontId="3" fillId="7" borderId="5" xfId="1" applyNumberFormat="1" applyFont="1" applyFill="1" applyBorder="1" applyAlignment="1">
      <alignment horizontal="center" vertical="top"/>
    </xf>
    <xf numFmtId="166" fontId="3" fillId="7" borderId="3" xfId="1" applyNumberFormat="1" applyFont="1" applyFill="1" applyBorder="1" applyAlignment="1">
      <alignment horizontal="center" vertical="top"/>
    </xf>
  </cellXfs>
  <cellStyles count="4">
    <cellStyle name="ColLevel_1" xfId="2" xr:uid="{17B3DA9F-2C8C-4EA9-A2F5-81AC10520A62}"/>
    <cellStyle name="Comma" xfId="1" builtinId="3"/>
    <cellStyle name="Normal" xfId="0" builtinId="0"/>
    <cellStyle name="RowLevel_1" xfId="3" xr:uid="{D2EA7156-C889-49B3-ACC5-30FBB9105AAD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21"/>
        </horizontal>
      </border>
    </dxf>
  </dxfs>
  <tableStyles count="2" defaultTableStyle="TableStylePreset3_Accent1" defaultPivotStyle="PivotStylePreset2_Accent1">
    <tableStyle name="TableStylePreset3_Accent1" pivot="0" count="7" xr9:uid="{AB1E08BC-D360-4C35-8118-D26DFDBD6604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 xr9:uid="{30E56ECD-3212-42B8-B751-763633294465}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Temp\Zalo%20Temp\TempDownloads\Ng&#7885;c%20Th&#417;m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Temp\Zalo%20Temp\TempDownloads\Ng&#7885;c%20Th&#417;m%202025%20(%20NB%2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CC T02"/>
      <sheetName val="XT T02"/>
      <sheetName val="Vina T02"/>
      <sheetName val="NCC T03"/>
      <sheetName val="Vina T3"/>
      <sheetName val="XT T03"/>
      <sheetName val="NCC T04"/>
      <sheetName val="Vina T04"/>
      <sheetName val="XT T4"/>
      <sheetName val="XT T2+3 để lại"/>
      <sheetName val="NCC T05"/>
      <sheetName val="Vina T05"/>
      <sheetName val="XT T05"/>
      <sheetName val="NCC T06"/>
      <sheetName val="Vina T06"/>
      <sheetName val="XT T6 tạm chốt"/>
      <sheetName val="NCC T07"/>
      <sheetName val="Vina T7"/>
      <sheetName val="XT T2-3-4-5 còn lại"/>
      <sheetName val="XT NCC chưa ok"/>
      <sheetName val="Vina XT T6"/>
      <sheetName val="Vina XT T7"/>
      <sheetName val="XT T7 L1"/>
      <sheetName val="XT T2-&gt;T06.25"/>
      <sheetName val="NCC T8"/>
      <sheetName val="Vina T8"/>
      <sheetName val="XT T8 để lại"/>
      <sheetName val="XT T08 chốt lần 1"/>
      <sheetName val="NCC T09"/>
      <sheetName val="Vina T09"/>
      <sheetName val="XT T9 chốt lần 1"/>
      <sheetName val="XT T9 để lại"/>
      <sheetName val="NCC T10"/>
      <sheetName val="Vina T10"/>
      <sheetName val="NCC T11"/>
      <sheetName val="Vina T11"/>
      <sheetName val="XT T11 chốt lần 1"/>
      <sheetName val="NCC T12"/>
      <sheetName val="Vina T12"/>
    </sheetNames>
    <sheetDataSet>
      <sheetData sheetId="0"/>
      <sheetData sheetId="1">
        <row r="301">
          <cell r="A301" t="str">
            <v>097953</v>
          </cell>
          <cell r="B301" t="str">
            <v>Chân giò heo muối túi 300g</v>
          </cell>
          <cell r="C301">
            <v>47</v>
          </cell>
          <cell r="D301" t="e">
            <v>#REF!</v>
          </cell>
        </row>
        <row r="302">
          <cell r="A302" t="str">
            <v>097954</v>
          </cell>
          <cell r="B302" t="str">
            <v>Chân giò heo muối túi 500g</v>
          </cell>
          <cell r="C302">
            <v>18</v>
          </cell>
          <cell r="D302" t="e">
            <v>#REF!</v>
          </cell>
        </row>
        <row r="303">
          <cell r="A303" t="str">
            <v>097955</v>
          </cell>
          <cell r="B303" t="str">
            <v>Tai heo muối túi 200g</v>
          </cell>
          <cell r="C303">
            <v>20</v>
          </cell>
          <cell r="D303" t="e">
            <v>#REF!</v>
          </cell>
        </row>
        <row r="304">
          <cell r="A304" t="str">
            <v>097957</v>
          </cell>
          <cell r="B304" t="str">
            <v>Gà muối túi 500g</v>
          </cell>
          <cell r="C304">
            <v>87</v>
          </cell>
          <cell r="D304" t="e">
            <v>#REF!</v>
          </cell>
        </row>
        <row r="305">
          <cell r="A305" t="str">
            <v>097963</v>
          </cell>
          <cell r="B305" t="str">
            <v>Giò tai lưỡi xào túi 250g</v>
          </cell>
          <cell r="C305">
            <v>23</v>
          </cell>
          <cell r="D305" t="e">
            <v>#REF!</v>
          </cell>
        </row>
        <row r="306">
          <cell r="A306" t="str">
            <v>097964</v>
          </cell>
          <cell r="B306" t="str">
            <v>Mộc nấm hương túi 250g</v>
          </cell>
          <cell r="C306">
            <v>23</v>
          </cell>
          <cell r="D306" t="e">
            <v>#REF!</v>
          </cell>
        </row>
        <row r="307">
          <cell r="A307" t="str">
            <v>107107</v>
          </cell>
          <cell r="B307" t="str">
            <v>GIÒ LỤA CÂY 250g</v>
          </cell>
          <cell r="C307">
            <v>24</v>
          </cell>
          <cell r="D307" t="e">
            <v>#REF!</v>
          </cell>
        </row>
        <row r="308">
          <cell r="A308" t="str">
            <v>107108</v>
          </cell>
          <cell r="B308" t="str">
            <v>GIÒ SỤN GÀ 250g</v>
          </cell>
          <cell r="C308">
            <v>39</v>
          </cell>
          <cell r="D308" t="e">
            <v>#REF!</v>
          </cell>
        </row>
        <row r="309">
          <cell r="A309" t="str">
            <v>107109</v>
          </cell>
          <cell r="B309" t="str">
            <v>CHẢ NƯỚNG 300g</v>
          </cell>
          <cell r="C309">
            <v>34</v>
          </cell>
          <cell r="D309" t="e">
            <v>#REF!</v>
          </cell>
        </row>
        <row r="310">
          <cell r="A310" t="str">
            <v>107110</v>
          </cell>
          <cell r="B310" t="str">
            <v>CHẢ CỐM 300g</v>
          </cell>
          <cell r="C310">
            <v>28</v>
          </cell>
          <cell r="D310" t="e">
            <v>#REF!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08">
          <cell r="A308" t="str">
            <v>097953</v>
          </cell>
          <cell r="B308" t="str">
            <v>Chân giò heo muối túi 300g</v>
          </cell>
          <cell r="C308">
            <v>11</v>
          </cell>
          <cell r="D308">
            <v>66822.209000000003</v>
          </cell>
        </row>
        <row r="309">
          <cell r="A309" t="str">
            <v>097954</v>
          </cell>
          <cell r="B309" t="str">
            <v>Chân giò heo muối túi 500g</v>
          </cell>
          <cell r="C309">
            <v>6</v>
          </cell>
          <cell r="D309">
            <v>108350.05899999999</v>
          </cell>
        </row>
        <row r="310">
          <cell r="A310" t="str">
            <v>097955</v>
          </cell>
          <cell r="B310" t="str">
            <v>Tai heo muối túi 200g</v>
          </cell>
          <cell r="C310">
            <v>30</v>
          </cell>
          <cell r="D310">
            <v>50591.45</v>
          </cell>
        </row>
        <row r="311">
          <cell r="A311" t="str">
            <v>097956</v>
          </cell>
          <cell r="B311" t="str">
            <v>Tai heo muối túi 400g</v>
          </cell>
          <cell r="C311">
            <v>5</v>
          </cell>
          <cell r="D311">
            <v>97556.67</v>
          </cell>
        </row>
        <row r="312">
          <cell r="A312" t="str">
            <v>097957</v>
          </cell>
          <cell r="B312" t="str">
            <v>Gà muối túi 500g</v>
          </cell>
          <cell r="C312">
            <v>31</v>
          </cell>
          <cell r="D312">
            <v>80850.222999999998</v>
          </cell>
        </row>
        <row r="313">
          <cell r="A313" t="str">
            <v>097963</v>
          </cell>
          <cell r="B313" t="str">
            <v>Giò tai lưỡi xào túi 250g</v>
          </cell>
          <cell r="C313">
            <v>32</v>
          </cell>
          <cell r="D313">
            <v>45665.62</v>
          </cell>
        </row>
        <row r="314">
          <cell r="A314" t="str">
            <v>097964</v>
          </cell>
          <cell r="B314" t="str">
            <v>Mộc nấm hương túi 250g</v>
          </cell>
          <cell r="C314">
            <v>33</v>
          </cell>
          <cell r="D314">
            <v>41860</v>
          </cell>
        </row>
        <row r="315">
          <cell r="A315" t="str">
            <v>107107</v>
          </cell>
          <cell r="B315" t="str">
            <v>GIÒ LỤA CÂY 250g</v>
          </cell>
          <cell r="C315">
            <v>8</v>
          </cell>
          <cell r="D315">
            <v>54054</v>
          </cell>
        </row>
        <row r="316">
          <cell r="A316" t="str">
            <v>107109</v>
          </cell>
          <cell r="B316" t="str">
            <v>CHẢ NƯỚNG 300g</v>
          </cell>
          <cell r="C316">
            <v>16</v>
          </cell>
          <cell r="D316">
            <v>64565</v>
          </cell>
        </row>
        <row r="317">
          <cell r="A317" t="str">
            <v>107110</v>
          </cell>
          <cell r="B317" t="str">
            <v>CHẢ CỐM 300g</v>
          </cell>
          <cell r="C317">
            <v>33</v>
          </cell>
          <cell r="D317">
            <v>67568</v>
          </cell>
        </row>
        <row r="318">
          <cell r="A318" t="str">
            <v>114533</v>
          </cell>
          <cell r="B318" t="str">
            <v>Chân Giò Heo Muối Ngọc Thơm 100g</v>
          </cell>
          <cell r="C318">
            <v>30</v>
          </cell>
          <cell r="D318">
            <v>22339.623</v>
          </cell>
        </row>
        <row r="319">
          <cell r="A319" t="str">
            <v>114534</v>
          </cell>
          <cell r="B319" t="str">
            <v>Gà Muối Hun Khói Ngọc Thơm 300g</v>
          </cell>
          <cell r="C319">
            <v>54</v>
          </cell>
          <cell r="D319">
            <v>54145.120000000003</v>
          </cell>
        </row>
        <row r="320">
          <cell r="A320" t="str">
            <v>114535</v>
          </cell>
          <cell r="B320" t="str">
            <v>Gà Hấp Xì Dầu Ngọc Thơm 500g</v>
          </cell>
          <cell r="C320">
            <v>43</v>
          </cell>
          <cell r="D320">
            <v>101561.307</v>
          </cell>
        </row>
        <row r="321">
          <cell r="A321" t="str">
            <v>115819</v>
          </cell>
          <cell r="B321" t="str">
            <v>Chân gà sả tắc 150g</v>
          </cell>
          <cell r="C321">
            <v>21</v>
          </cell>
          <cell r="D321">
            <v>20475</v>
          </cell>
        </row>
        <row r="322">
          <cell r="A322" t="str">
            <v>115820</v>
          </cell>
          <cell r="B322" t="str">
            <v>Tai heo sốt thái 150g</v>
          </cell>
          <cell r="C322">
            <v>31</v>
          </cell>
          <cell r="D322">
            <v>19716.976999999999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01"/>
      <sheetName val="XT T01"/>
      <sheetName val="T02"/>
      <sheetName val="XT T02 chốt lần 1"/>
      <sheetName val="XT T02 để lại"/>
      <sheetName val="T03"/>
      <sheetName val="XT T3 chốt L1"/>
      <sheetName val="XT T3 để lại"/>
      <sheetName val="T04"/>
      <sheetName val="XT T04"/>
      <sheetName val="T05"/>
      <sheetName val="XT T05 chốt L1"/>
      <sheetName val="XT T05 để lại"/>
      <sheetName val="T06"/>
      <sheetName val="XT T06 L1"/>
      <sheetName val="XT T06 để lại"/>
      <sheetName val="T07"/>
      <sheetName val="XT T07 L1"/>
      <sheetName val="XT T07 để lại"/>
      <sheetName val="T08"/>
      <sheetName val="XT T08 L1"/>
      <sheetName val="XT T8 để lại"/>
      <sheetName val="T09"/>
      <sheetName val="XT T09 L1"/>
      <sheetName val="XT T09 để lại"/>
      <sheetName val="T10"/>
      <sheetName val="XT T10 L1"/>
      <sheetName val="XT T10 để lại"/>
      <sheetName val="T11"/>
      <sheetName val="XT T11 L1"/>
      <sheetName val="XT T11 để lại"/>
      <sheetName val="T12"/>
      <sheetName val="XT T12 chốt L1"/>
      <sheetName val="XT T12 để lạ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08">
          <cell r="A308" t="str">
            <v>097953</v>
          </cell>
          <cell r="B308" t="str">
            <v>Chân giò heo muối túi 300g</v>
          </cell>
          <cell r="C308">
            <v>11</v>
          </cell>
          <cell r="D308">
            <v>66822.209000000003</v>
          </cell>
        </row>
        <row r="309">
          <cell r="A309" t="str">
            <v>097954</v>
          </cell>
          <cell r="B309" t="str">
            <v>Chân giò heo muối túi 500g</v>
          </cell>
          <cell r="C309">
            <v>6</v>
          </cell>
          <cell r="D309">
            <v>108350.05899999999</v>
          </cell>
        </row>
        <row r="310">
          <cell r="A310" t="str">
            <v>097955</v>
          </cell>
          <cell r="B310" t="str">
            <v>Tai heo muối túi 200g</v>
          </cell>
          <cell r="C310">
            <v>30</v>
          </cell>
          <cell r="D310">
            <v>50591.45</v>
          </cell>
        </row>
        <row r="311">
          <cell r="A311" t="str">
            <v>097956</v>
          </cell>
          <cell r="B311" t="str">
            <v>Tai heo muối túi 400g</v>
          </cell>
          <cell r="C311">
            <v>5</v>
          </cell>
          <cell r="D311">
            <v>97556.67</v>
          </cell>
        </row>
        <row r="312">
          <cell r="A312" t="str">
            <v>097957</v>
          </cell>
          <cell r="B312" t="str">
            <v>Gà muối túi 500g</v>
          </cell>
          <cell r="C312">
            <v>31</v>
          </cell>
          <cell r="D312">
            <v>80850.222999999998</v>
          </cell>
        </row>
        <row r="313">
          <cell r="A313" t="str">
            <v>097963</v>
          </cell>
          <cell r="B313" t="str">
            <v>Giò tai lưỡi xào túi 250g</v>
          </cell>
          <cell r="C313">
            <v>32</v>
          </cell>
          <cell r="D313">
            <v>45665.62</v>
          </cell>
        </row>
        <row r="314">
          <cell r="A314" t="str">
            <v>097964</v>
          </cell>
          <cell r="B314" t="str">
            <v>Mộc nấm hương túi 250g</v>
          </cell>
          <cell r="C314">
            <v>33</v>
          </cell>
          <cell r="D314">
            <v>41860</v>
          </cell>
        </row>
        <row r="315">
          <cell r="A315" t="str">
            <v>107107</v>
          </cell>
          <cell r="B315" t="str">
            <v>GIÒ LỤA CÂY 250g</v>
          </cell>
          <cell r="C315">
            <v>8</v>
          </cell>
          <cell r="D315">
            <v>54054</v>
          </cell>
        </row>
        <row r="316">
          <cell r="A316" t="str">
            <v>107109</v>
          </cell>
          <cell r="B316" t="str">
            <v>CHẢ NƯỚNG 300g</v>
          </cell>
          <cell r="C316">
            <v>16</v>
          </cell>
          <cell r="D316">
            <v>64565</v>
          </cell>
        </row>
        <row r="317">
          <cell r="A317" t="str">
            <v>107110</v>
          </cell>
          <cell r="B317" t="str">
            <v>CHẢ CỐM 300g</v>
          </cell>
          <cell r="C317">
            <v>33</v>
          </cell>
          <cell r="D317">
            <v>67568</v>
          </cell>
        </row>
        <row r="318">
          <cell r="A318" t="str">
            <v>114533</v>
          </cell>
          <cell r="B318" t="str">
            <v>Chân Giò Heo Muối Ngọc Thơm 100g</v>
          </cell>
          <cell r="C318">
            <v>30</v>
          </cell>
          <cell r="D318">
            <v>22339.623</v>
          </cell>
        </row>
        <row r="319">
          <cell r="A319" t="str">
            <v>114534</v>
          </cell>
          <cell r="B319" t="str">
            <v>Gà Muối Hun Khói Ngọc Thơm 300g</v>
          </cell>
          <cell r="C319">
            <v>54</v>
          </cell>
          <cell r="D319">
            <v>54145.120000000003</v>
          </cell>
        </row>
        <row r="320">
          <cell r="A320" t="str">
            <v>114535</v>
          </cell>
          <cell r="B320" t="str">
            <v>Gà Hấp Xì Dầu Ngọc Thơm 500g</v>
          </cell>
          <cell r="C320">
            <v>43</v>
          </cell>
          <cell r="D320">
            <v>101561.307</v>
          </cell>
        </row>
        <row r="321">
          <cell r="A321" t="str">
            <v>115819</v>
          </cell>
          <cell r="B321" t="str">
            <v>Chân gà sả tắc 150g</v>
          </cell>
          <cell r="C321">
            <v>21</v>
          </cell>
          <cell r="D321">
            <v>20475</v>
          </cell>
        </row>
        <row r="322">
          <cell r="A322" t="str">
            <v>115820</v>
          </cell>
          <cell r="B322" t="str">
            <v>Tai heo sốt thái 150g</v>
          </cell>
          <cell r="C322">
            <v>31</v>
          </cell>
          <cell r="D322">
            <v>19716.976999999999</v>
          </cell>
        </row>
      </sheetData>
      <sheetData sheetId="24"/>
      <sheetData sheetId="25"/>
      <sheetData sheetId="26"/>
      <sheetData sheetId="27"/>
      <sheetData sheetId="28"/>
      <sheetData sheetId="29">
        <row r="319">
          <cell r="A319" t="str">
            <v>097953</v>
          </cell>
          <cell r="B319" t="str">
            <v>Chân giò heo muối túi 300g</v>
          </cell>
          <cell r="C319">
            <v>12</v>
          </cell>
          <cell r="D319">
            <v>66822.209000000003</v>
          </cell>
        </row>
        <row r="320">
          <cell r="A320" t="str">
            <v>097954</v>
          </cell>
          <cell r="B320" t="str">
            <v>Chân giò heo muối túi 500g</v>
          </cell>
          <cell r="C320">
            <v>7</v>
          </cell>
          <cell r="D320">
            <v>108350.05899999999</v>
          </cell>
        </row>
        <row r="321">
          <cell r="A321" t="str">
            <v>097955</v>
          </cell>
          <cell r="B321" t="str">
            <v>Tai heo muối túi 200g</v>
          </cell>
          <cell r="C321">
            <v>22</v>
          </cell>
          <cell r="D321">
            <v>50591.45</v>
          </cell>
        </row>
        <row r="322">
          <cell r="A322" t="str">
            <v>097957</v>
          </cell>
          <cell r="B322" t="str">
            <v>Gà muối túi 500g</v>
          </cell>
          <cell r="C322">
            <v>12</v>
          </cell>
          <cell r="D322">
            <v>80850.222999999998</v>
          </cell>
        </row>
        <row r="323">
          <cell r="A323" t="str">
            <v>097963</v>
          </cell>
          <cell r="B323" t="str">
            <v>Giò tai lưỡi xào túi 250g</v>
          </cell>
          <cell r="C323">
            <v>28</v>
          </cell>
          <cell r="D323">
            <v>45665.62</v>
          </cell>
        </row>
        <row r="324">
          <cell r="A324" t="str">
            <v>097964</v>
          </cell>
          <cell r="B324" t="str">
            <v>Mộc nấm hương túi 250g</v>
          </cell>
          <cell r="C324">
            <v>13</v>
          </cell>
          <cell r="D324">
            <v>41860</v>
          </cell>
        </row>
        <row r="325">
          <cell r="A325" t="str">
            <v>107109</v>
          </cell>
          <cell r="B325" t="str">
            <v>CHẢ NƯỚNG 300g</v>
          </cell>
          <cell r="C325">
            <v>14</v>
          </cell>
          <cell r="D325">
            <v>64565</v>
          </cell>
        </row>
        <row r="326">
          <cell r="A326" t="str">
            <v>107110</v>
          </cell>
          <cell r="B326" t="str">
            <v>CHẢ CỐM 300g</v>
          </cell>
          <cell r="C326">
            <v>22</v>
          </cell>
          <cell r="D326">
            <v>67568</v>
          </cell>
        </row>
        <row r="327">
          <cell r="A327" t="str">
            <v>114533</v>
          </cell>
          <cell r="B327" t="str">
            <v>Chân Giò Heo Muối Ngọc Thơm 100g</v>
          </cell>
          <cell r="C327">
            <v>21</v>
          </cell>
          <cell r="D327">
            <v>22339.623</v>
          </cell>
        </row>
        <row r="328">
          <cell r="A328" t="str">
            <v>114534</v>
          </cell>
          <cell r="B328" t="str">
            <v>Gà Muối Hun Khói Ngọc Thơm 300g</v>
          </cell>
          <cell r="C328">
            <v>30</v>
          </cell>
          <cell r="D328">
            <v>54145.120000000003</v>
          </cell>
        </row>
        <row r="329">
          <cell r="A329" t="str">
            <v>114535</v>
          </cell>
          <cell r="B329" t="str">
            <v>Gà Hấp Xì Dầu Ngọc Thơm 500g</v>
          </cell>
          <cell r="C329">
            <v>22</v>
          </cell>
          <cell r="D329">
            <v>101561.307</v>
          </cell>
        </row>
        <row r="330">
          <cell r="A330" t="str">
            <v>115819</v>
          </cell>
          <cell r="B330" t="str">
            <v>Chân gà sả tắc 150g</v>
          </cell>
          <cell r="C330">
            <v>96</v>
          </cell>
          <cell r="D330">
            <v>20475</v>
          </cell>
        </row>
        <row r="331">
          <cell r="A331" t="str">
            <v>115820</v>
          </cell>
          <cell r="B331" t="str">
            <v>Tai heo sốt thái 150g</v>
          </cell>
          <cell r="C331">
            <v>80</v>
          </cell>
          <cell r="D331">
            <v>19716.976999999999</v>
          </cell>
        </row>
      </sheetData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09846-C374-4964-AA16-56179145D269}">
  <sheetPr>
    <tabColor rgb="FFFFFF00"/>
    <pageSetUpPr autoPageBreaks="0"/>
  </sheetPr>
  <dimension ref="A1:G310"/>
  <sheetViews>
    <sheetView workbookViewId="0">
      <pane xSplit="1" ySplit="2" topLeftCell="B295" activePane="bottomRight" state="frozen"/>
      <selection pane="topRight"/>
      <selection pane="bottomLeft"/>
      <selection pane="bottomRight" activeCell="A299" sqref="A299:G310"/>
    </sheetView>
  </sheetViews>
  <sheetFormatPr defaultColWidth="8" defaultRowHeight="12.75" customHeight="1" x14ac:dyDescent="0.2"/>
  <cols>
    <col min="1" max="1" width="26" customWidth="1"/>
    <col min="2" max="2" width="25.85546875" customWidth="1"/>
    <col min="3" max="3" width="13" customWidth="1"/>
    <col min="4" max="4" width="11" customWidth="1"/>
    <col min="5" max="5" width="17.140625" customWidth="1"/>
    <col min="6" max="6" width="21.5703125" customWidth="1"/>
    <col min="7" max="7" width="15" customWidth="1"/>
  </cols>
  <sheetData>
    <row r="1" spans="1:7" ht="12.75" customHeight="1" x14ac:dyDescent="0.2">
      <c r="A1" t="s">
        <v>0</v>
      </c>
      <c r="B1" t="s">
        <v>1</v>
      </c>
      <c r="C1" s="2">
        <v>46076</v>
      </c>
      <c r="D1" t="s">
        <v>2</v>
      </c>
    </row>
    <row r="2" spans="1:7" ht="12.75" customHeight="1" x14ac:dyDescent="0.2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</row>
    <row r="3" spans="1:7" ht="12.75" customHeight="1" x14ac:dyDescent="0.2">
      <c r="A3" s="3">
        <v>45691</v>
      </c>
      <c r="B3" t="s">
        <v>10</v>
      </c>
      <c r="C3" t="s">
        <v>11</v>
      </c>
      <c r="D3" t="s">
        <v>12</v>
      </c>
      <c r="E3" t="s">
        <v>13</v>
      </c>
      <c r="F3" s="7" t="s">
        <v>14</v>
      </c>
      <c r="G3" t="s">
        <v>15</v>
      </c>
    </row>
    <row r="4" spans="1:7" ht="12.75" customHeight="1" x14ac:dyDescent="0.2">
      <c r="A4" t="s">
        <v>16</v>
      </c>
      <c r="B4" t="s">
        <v>17</v>
      </c>
      <c r="D4" s="4">
        <v>2</v>
      </c>
      <c r="E4" s="5">
        <v>117018.06000000001</v>
      </c>
      <c r="F4" s="9">
        <v>234036.12000000002</v>
      </c>
      <c r="G4" s="5">
        <v>0</v>
      </c>
    </row>
    <row r="5" spans="1:7" ht="12.75" customHeight="1" x14ac:dyDescent="0.2">
      <c r="A5" s="3">
        <v>45692</v>
      </c>
      <c r="B5" t="s">
        <v>18</v>
      </c>
      <c r="C5" t="s">
        <v>11</v>
      </c>
      <c r="D5" t="s">
        <v>12</v>
      </c>
      <c r="E5" t="s">
        <v>19</v>
      </c>
      <c r="F5" s="7" t="s">
        <v>20</v>
      </c>
      <c r="G5" t="s">
        <v>21</v>
      </c>
    </row>
    <row r="6" spans="1:7" ht="12.75" customHeight="1" x14ac:dyDescent="0.2">
      <c r="A6" t="s">
        <v>22</v>
      </c>
      <c r="B6" t="s">
        <v>23</v>
      </c>
      <c r="D6" s="4">
        <v>2</v>
      </c>
      <c r="E6" s="5">
        <v>109147.8</v>
      </c>
      <c r="F6" s="9">
        <v>218295.6</v>
      </c>
      <c r="G6" s="5">
        <v>0</v>
      </c>
    </row>
    <row r="7" spans="1:7" ht="12.75" customHeight="1" x14ac:dyDescent="0.2">
      <c r="A7" t="s">
        <v>24</v>
      </c>
      <c r="B7" t="s">
        <v>25</v>
      </c>
      <c r="D7" s="4">
        <v>2</v>
      </c>
      <c r="E7" s="5">
        <v>69729.56</v>
      </c>
      <c r="F7" s="9">
        <v>139459.12</v>
      </c>
      <c r="G7" s="5">
        <v>0</v>
      </c>
    </row>
    <row r="8" spans="1:7" ht="12.75" customHeight="1" x14ac:dyDescent="0.2">
      <c r="A8" s="3">
        <v>45692</v>
      </c>
      <c r="B8" t="s">
        <v>26</v>
      </c>
      <c r="C8" t="s">
        <v>11</v>
      </c>
      <c r="D8" t="s">
        <v>12</v>
      </c>
      <c r="E8" t="s">
        <v>27</v>
      </c>
      <c r="F8" s="7" t="s">
        <v>28</v>
      </c>
      <c r="G8" t="s">
        <v>29</v>
      </c>
    </row>
    <row r="9" spans="1:7" ht="12.75" customHeight="1" x14ac:dyDescent="0.2">
      <c r="A9" t="s">
        <v>30</v>
      </c>
      <c r="B9" t="s">
        <v>31</v>
      </c>
      <c r="D9" s="4">
        <v>3</v>
      </c>
      <c r="E9" s="5">
        <v>59999.94</v>
      </c>
      <c r="F9" s="9">
        <v>179999.82</v>
      </c>
      <c r="G9" s="5">
        <v>0</v>
      </c>
    </row>
    <row r="10" spans="1:7" ht="12.75" customHeight="1" x14ac:dyDescent="0.2">
      <c r="A10" t="s">
        <v>24</v>
      </c>
      <c r="B10" t="s">
        <v>25</v>
      </c>
      <c r="D10" s="4">
        <v>2</v>
      </c>
      <c r="E10" s="5">
        <v>69729.56</v>
      </c>
      <c r="F10" s="9">
        <v>139459.12</v>
      </c>
      <c r="G10" s="5">
        <v>0</v>
      </c>
    </row>
    <row r="11" spans="1:7" ht="12.75" customHeight="1" x14ac:dyDescent="0.2">
      <c r="A11" t="s">
        <v>16</v>
      </c>
      <c r="B11" t="s">
        <v>17</v>
      </c>
      <c r="D11" s="4">
        <v>2</v>
      </c>
      <c r="E11" s="5">
        <v>117018.06</v>
      </c>
      <c r="F11" s="9">
        <v>234036.12</v>
      </c>
      <c r="G11" s="5">
        <v>0</v>
      </c>
    </row>
    <row r="12" spans="1:7" ht="12.75" customHeight="1" x14ac:dyDescent="0.2">
      <c r="A12" t="s">
        <v>22</v>
      </c>
      <c r="B12" t="s">
        <v>23</v>
      </c>
      <c r="D12" s="4">
        <v>2</v>
      </c>
      <c r="E12" s="5">
        <v>109147.8</v>
      </c>
      <c r="F12" s="9">
        <v>218295.6</v>
      </c>
      <c r="G12" s="5">
        <v>0</v>
      </c>
    </row>
    <row r="13" spans="1:7" ht="12.75" customHeight="1" x14ac:dyDescent="0.2">
      <c r="A13" t="s">
        <v>32</v>
      </c>
      <c r="B13" t="s">
        <v>33</v>
      </c>
      <c r="D13" s="4">
        <v>1</v>
      </c>
      <c r="E13" s="5">
        <v>49318.879999999997</v>
      </c>
      <c r="F13" s="9">
        <v>49318.879999999997</v>
      </c>
      <c r="G13" s="5">
        <v>0</v>
      </c>
    </row>
    <row r="14" spans="1:7" ht="12.75" customHeight="1" x14ac:dyDescent="0.2">
      <c r="A14" s="3">
        <v>45692</v>
      </c>
      <c r="B14" t="s">
        <v>34</v>
      </c>
      <c r="C14" t="s">
        <v>11</v>
      </c>
      <c r="D14" t="s">
        <v>12</v>
      </c>
      <c r="E14" t="s">
        <v>35</v>
      </c>
      <c r="F14" s="7" t="s">
        <v>36</v>
      </c>
      <c r="G14" t="s">
        <v>37</v>
      </c>
    </row>
    <row r="15" spans="1:7" ht="12.75" customHeight="1" x14ac:dyDescent="0.2">
      <c r="A15" t="s">
        <v>38</v>
      </c>
      <c r="B15" t="s">
        <v>39</v>
      </c>
      <c r="D15" s="4">
        <v>1</v>
      </c>
      <c r="E15" s="5">
        <v>72167.956382352946</v>
      </c>
      <c r="F15" s="9">
        <v>72167.956382352946</v>
      </c>
      <c r="G15" s="5">
        <v>0</v>
      </c>
    </row>
    <row r="16" spans="1:7" ht="12.75" customHeight="1" x14ac:dyDescent="0.2">
      <c r="A16" s="3">
        <v>45692</v>
      </c>
      <c r="B16" t="s">
        <v>40</v>
      </c>
      <c r="C16" t="s">
        <v>11</v>
      </c>
      <c r="D16" t="s">
        <v>12</v>
      </c>
      <c r="E16" t="s">
        <v>41</v>
      </c>
      <c r="F16" s="7" t="s">
        <v>42</v>
      </c>
      <c r="G16" t="s">
        <v>43</v>
      </c>
    </row>
    <row r="17" spans="1:7" ht="12.75" customHeight="1" x14ac:dyDescent="0.2">
      <c r="A17" t="s">
        <v>22</v>
      </c>
      <c r="B17" t="s">
        <v>23</v>
      </c>
      <c r="D17" s="4">
        <v>1</v>
      </c>
      <c r="E17" s="5">
        <v>109147.8</v>
      </c>
      <c r="F17" s="9">
        <v>109147.8</v>
      </c>
      <c r="G17" s="5">
        <v>0</v>
      </c>
    </row>
    <row r="18" spans="1:7" ht="12.75" customHeight="1" x14ac:dyDescent="0.2">
      <c r="A18" t="s">
        <v>44</v>
      </c>
      <c r="B18" t="s">
        <v>45</v>
      </c>
      <c r="D18" s="4">
        <v>1</v>
      </c>
      <c r="E18" s="5">
        <v>45208.800000000003</v>
      </c>
      <c r="F18" s="9">
        <v>45208.800000000003</v>
      </c>
      <c r="G18" s="5">
        <v>0</v>
      </c>
    </row>
    <row r="19" spans="1:7" ht="12.75" customHeight="1" x14ac:dyDescent="0.2">
      <c r="A19" s="3">
        <v>45693</v>
      </c>
      <c r="B19" t="s">
        <v>46</v>
      </c>
      <c r="C19" t="s">
        <v>11</v>
      </c>
      <c r="D19" t="s">
        <v>12</v>
      </c>
      <c r="E19" t="s">
        <v>47</v>
      </c>
      <c r="F19" s="7" t="s">
        <v>48</v>
      </c>
      <c r="G19" t="s">
        <v>49</v>
      </c>
    </row>
    <row r="20" spans="1:7" ht="12.75" customHeight="1" x14ac:dyDescent="0.2">
      <c r="A20" t="s">
        <v>22</v>
      </c>
      <c r="B20" t="s">
        <v>23</v>
      </c>
      <c r="D20" s="4">
        <v>1</v>
      </c>
      <c r="E20" s="5">
        <v>109147.8</v>
      </c>
      <c r="F20" s="9">
        <v>109147.8</v>
      </c>
      <c r="G20" s="5">
        <v>0</v>
      </c>
    </row>
    <row r="21" spans="1:7" ht="12.75" customHeight="1" x14ac:dyDescent="0.2">
      <c r="A21" t="s">
        <v>32</v>
      </c>
      <c r="B21" t="s">
        <v>33</v>
      </c>
      <c r="D21" s="4">
        <v>2</v>
      </c>
      <c r="E21" s="5">
        <v>49318.879999999997</v>
      </c>
      <c r="F21" s="9">
        <v>98637.759999999995</v>
      </c>
      <c r="G21" s="5">
        <v>0</v>
      </c>
    </row>
    <row r="22" spans="1:7" ht="12.75" customHeight="1" x14ac:dyDescent="0.2">
      <c r="A22" s="3">
        <v>45693</v>
      </c>
      <c r="B22" t="s">
        <v>50</v>
      </c>
      <c r="C22" t="s">
        <v>11</v>
      </c>
      <c r="D22" t="s">
        <v>12</v>
      </c>
      <c r="E22" t="s">
        <v>51</v>
      </c>
      <c r="F22" s="7" t="s">
        <v>52</v>
      </c>
      <c r="G22" t="s">
        <v>53</v>
      </c>
    </row>
    <row r="23" spans="1:7" ht="12.75" customHeight="1" x14ac:dyDescent="0.2">
      <c r="A23" t="s">
        <v>22</v>
      </c>
      <c r="B23" t="s">
        <v>23</v>
      </c>
      <c r="D23" s="4">
        <v>3</v>
      </c>
      <c r="E23" s="5">
        <v>109147.8</v>
      </c>
      <c r="F23" s="9">
        <v>327443.40000000002</v>
      </c>
      <c r="G23" s="5">
        <v>0</v>
      </c>
    </row>
    <row r="24" spans="1:7" ht="12.75" customHeight="1" x14ac:dyDescent="0.2">
      <c r="A24" t="s">
        <v>32</v>
      </c>
      <c r="B24" t="s">
        <v>33</v>
      </c>
      <c r="D24" s="4">
        <v>1</v>
      </c>
      <c r="E24" s="5">
        <v>49318.879999999997</v>
      </c>
      <c r="F24" s="9">
        <v>49318.879999999997</v>
      </c>
      <c r="G24" s="5">
        <v>0</v>
      </c>
    </row>
    <row r="25" spans="1:7" ht="12.75" customHeight="1" x14ac:dyDescent="0.2">
      <c r="A25" t="s">
        <v>44</v>
      </c>
      <c r="B25" t="s">
        <v>45</v>
      </c>
      <c r="D25" s="4">
        <v>2</v>
      </c>
      <c r="E25" s="5">
        <v>45208.800000000003</v>
      </c>
      <c r="F25" s="9">
        <v>90417.600000000006</v>
      </c>
      <c r="G25" s="5">
        <v>0</v>
      </c>
    </row>
    <row r="26" spans="1:7" ht="12.75" customHeight="1" x14ac:dyDescent="0.2">
      <c r="A26" t="s">
        <v>54</v>
      </c>
      <c r="B26" t="s">
        <v>55</v>
      </c>
      <c r="D26" s="4">
        <v>1</v>
      </c>
      <c r="E26" s="5">
        <v>72972.806349206352</v>
      </c>
      <c r="F26" s="9">
        <v>72972.806349206352</v>
      </c>
      <c r="G26" s="5">
        <v>0</v>
      </c>
    </row>
    <row r="27" spans="1:7" ht="12.75" customHeight="1" x14ac:dyDescent="0.2">
      <c r="A27" s="3">
        <v>45693</v>
      </c>
      <c r="B27" t="s">
        <v>56</v>
      </c>
      <c r="C27" t="s">
        <v>11</v>
      </c>
      <c r="D27" t="s">
        <v>12</v>
      </c>
      <c r="E27" t="s">
        <v>57</v>
      </c>
      <c r="F27" s="7" t="s">
        <v>58</v>
      </c>
      <c r="G27" t="s">
        <v>59</v>
      </c>
    </row>
    <row r="28" spans="1:7" ht="12.75" customHeight="1" x14ac:dyDescent="0.2">
      <c r="A28" t="s">
        <v>38</v>
      </c>
      <c r="B28" t="s">
        <v>39</v>
      </c>
      <c r="D28" s="4">
        <v>1</v>
      </c>
      <c r="E28" s="5">
        <v>72167.998749999999</v>
      </c>
      <c r="F28" s="9">
        <v>72167.998749999999</v>
      </c>
      <c r="G28" s="5">
        <v>0</v>
      </c>
    </row>
    <row r="29" spans="1:7" ht="12.75" customHeight="1" x14ac:dyDescent="0.2">
      <c r="A29" t="s">
        <v>60</v>
      </c>
      <c r="B29" t="s">
        <v>61</v>
      </c>
      <c r="D29" s="4">
        <v>1</v>
      </c>
      <c r="E29" s="5">
        <v>54638.631538461537</v>
      </c>
      <c r="F29" s="9">
        <v>54638.631538461537</v>
      </c>
      <c r="G29" s="5">
        <v>0</v>
      </c>
    </row>
    <row r="30" spans="1:7" ht="12.75" customHeight="1" x14ac:dyDescent="0.2">
      <c r="A30" s="3">
        <v>45693</v>
      </c>
      <c r="B30" t="s">
        <v>62</v>
      </c>
      <c r="C30" t="s">
        <v>11</v>
      </c>
      <c r="D30" t="s">
        <v>12</v>
      </c>
      <c r="E30" t="s">
        <v>51</v>
      </c>
      <c r="F30" s="7" t="s">
        <v>52</v>
      </c>
      <c r="G30" t="s">
        <v>63</v>
      </c>
    </row>
    <row r="31" spans="1:7" ht="12.75" customHeight="1" x14ac:dyDescent="0.2">
      <c r="A31" t="s">
        <v>38</v>
      </c>
      <c r="B31" t="s">
        <v>39</v>
      </c>
      <c r="D31" s="4">
        <v>2</v>
      </c>
      <c r="E31" s="5">
        <v>72167.998749999999</v>
      </c>
      <c r="F31" s="9">
        <v>144335.9975</v>
      </c>
      <c r="G31" s="5">
        <v>0</v>
      </c>
    </row>
    <row r="32" spans="1:7" ht="12.75" customHeight="1" x14ac:dyDescent="0.2">
      <c r="A32" t="s">
        <v>16</v>
      </c>
      <c r="B32" t="s">
        <v>17</v>
      </c>
      <c r="D32" s="4">
        <v>1</v>
      </c>
      <c r="E32" s="5">
        <v>117018.06</v>
      </c>
      <c r="F32" s="9">
        <v>117018.06</v>
      </c>
      <c r="G32" s="5">
        <v>0</v>
      </c>
    </row>
    <row r="33" spans="1:7" ht="12.75" customHeight="1" x14ac:dyDescent="0.2">
      <c r="A33" t="s">
        <v>22</v>
      </c>
      <c r="B33" t="s">
        <v>23</v>
      </c>
      <c r="D33" s="4">
        <v>2</v>
      </c>
      <c r="E33" s="5">
        <v>109147.8</v>
      </c>
      <c r="F33" s="9">
        <v>218295.6</v>
      </c>
      <c r="G33" s="5">
        <v>0</v>
      </c>
    </row>
    <row r="34" spans="1:7" ht="12.75" customHeight="1" x14ac:dyDescent="0.2">
      <c r="A34" t="s">
        <v>24</v>
      </c>
      <c r="B34" t="s">
        <v>25</v>
      </c>
      <c r="D34" s="4">
        <v>2</v>
      </c>
      <c r="E34" s="5">
        <v>69729.56</v>
      </c>
      <c r="F34" s="9">
        <v>139459.12</v>
      </c>
      <c r="G34" s="5">
        <v>0</v>
      </c>
    </row>
    <row r="35" spans="1:7" ht="12.75" customHeight="1" x14ac:dyDescent="0.2">
      <c r="A35" s="3">
        <v>45693</v>
      </c>
      <c r="B35" t="s">
        <v>64</v>
      </c>
      <c r="C35" t="s">
        <v>11</v>
      </c>
      <c r="D35" t="s">
        <v>12</v>
      </c>
      <c r="E35" t="s">
        <v>65</v>
      </c>
      <c r="F35" s="7" t="s">
        <v>66</v>
      </c>
      <c r="G35" t="s">
        <v>15</v>
      </c>
    </row>
    <row r="36" spans="1:7" ht="12.75" customHeight="1" x14ac:dyDescent="0.2">
      <c r="A36" t="s">
        <v>38</v>
      </c>
      <c r="B36" t="s">
        <v>39</v>
      </c>
      <c r="D36" s="4">
        <v>4</v>
      </c>
      <c r="E36" s="5">
        <v>72167.998749999999</v>
      </c>
      <c r="F36" s="9">
        <v>288671.995</v>
      </c>
      <c r="G36" s="5">
        <v>0</v>
      </c>
    </row>
    <row r="37" spans="1:7" ht="12.75" customHeight="1" x14ac:dyDescent="0.2">
      <c r="A37" t="s">
        <v>60</v>
      </c>
      <c r="B37" t="s">
        <v>61</v>
      </c>
      <c r="D37" s="4">
        <v>2</v>
      </c>
      <c r="E37" s="5">
        <v>54638.631538461537</v>
      </c>
      <c r="F37" s="9">
        <v>109277.26307692307</v>
      </c>
      <c r="G37" s="5">
        <v>0</v>
      </c>
    </row>
    <row r="38" spans="1:7" ht="12.75" customHeight="1" x14ac:dyDescent="0.2">
      <c r="A38" t="s">
        <v>22</v>
      </c>
      <c r="B38" t="s">
        <v>23</v>
      </c>
      <c r="D38" s="4">
        <v>3</v>
      </c>
      <c r="E38" s="5">
        <v>109147.8</v>
      </c>
      <c r="F38" s="9">
        <v>327443.40000000002</v>
      </c>
      <c r="G38" s="5">
        <v>0</v>
      </c>
    </row>
    <row r="39" spans="1:7" ht="12.75" customHeight="1" x14ac:dyDescent="0.2">
      <c r="A39" s="3">
        <v>45694</v>
      </c>
      <c r="B39" t="s">
        <v>67</v>
      </c>
      <c r="C39" t="s">
        <v>11</v>
      </c>
      <c r="D39" t="s">
        <v>12</v>
      </c>
      <c r="E39" t="s">
        <v>68</v>
      </c>
      <c r="F39" s="7" t="s">
        <v>69</v>
      </c>
      <c r="G39" t="s">
        <v>70</v>
      </c>
    </row>
    <row r="40" spans="1:7" ht="12.75" customHeight="1" x14ac:dyDescent="0.2">
      <c r="A40" t="s">
        <v>54</v>
      </c>
      <c r="B40" t="s">
        <v>55</v>
      </c>
      <c r="D40" s="4">
        <v>3</v>
      </c>
      <c r="E40" s="5">
        <v>72972.806349206352</v>
      </c>
      <c r="F40" s="9">
        <v>218918.41904761904</v>
      </c>
      <c r="G40" s="5">
        <v>0</v>
      </c>
    </row>
    <row r="41" spans="1:7" ht="12.75" customHeight="1" x14ac:dyDescent="0.2">
      <c r="A41" t="s">
        <v>32</v>
      </c>
      <c r="B41" t="s">
        <v>33</v>
      </c>
      <c r="D41" s="4">
        <v>1</v>
      </c>
      <c r="E41" s="5">
        <v>49318.879999999997</v>
      </c>
      <c r="F41" s="9">
        <v>49318.879999999997</v>
      </c>
      <c r="G41" s="5">
        <v>0</v>
      </c>
    </row>
    <row r="42" spans="1:7" ht="12.75" customHeight="1" x14ac:dyDescent="0.2">
      <c r="A42" t="s">
        <v>22</v>
      </c>
      <c r="B42" t="s">
        <v>23</v>
      </c>
      <c r="D42" s="4">
        <v>3</v>
      </c>
      <c r="E42" s="5">
        <v>109147.8</v>
      </c>
      <c r="F42" s="9">
        <v>327443.40000000002</v>
      </c>
      <c r="G42" s="5">
        <v>0</v>
      </c>
    </row>
    <row r="43" spans="1:7" ht="12.75" customHeight="1" x14ac:dyDescent="0.2">
      <c r="A43" t="s">
        <v>38</v>
      </c>
      <c r="B43" t="s">
        <v>39</v>
      </c>
      <c r="D43" s="4">
        <v>2</v>
      </c>
      <c r="E43" s="5">
        <v>72167.998749999999</v>
      </c>
      <c r="F43" s="9">
        <v>144335.9975</v>
      </c>
      <c r="G43" s="5">
        <v>0</v>
      </c>
    </row>
    <row r="44" spans="1:7" ht="12.75" customHeight="1" x14ac:dyDescent="0.2">
      <c r="A44" t="s">
        <v>60</v>
      </c>
      <c r="B44" t="s">
        <v>61</v>
      </c>
      <c r="D44" s="4">
        <v>2</v>
      </c>
      <c r="E44" s="5">
        <v>54638.631538461537</v>
      </c>
      <c r="F44" s="9">
        <v>109277.26307692307</v>
      </c>
      <c r="G44" s="5">
        <v>0</v>
      </c>
    </row>
    <row r="45" spans="1:7" ht="12.75" customHeight="1" x14ac:dyDescent="0.2">
      <c r="A45" s="3">
        <v>45694</v>
      </c>
      <c r="B45" t="s">
        <v>71</v>
      </c>
      <c r="C45" t="s">
        <v>11</v>
      </c>
      <c r="D45" t="s">
        <v>12</v>
      </c>
      <c r="E45" t="s">
        <v>72</v>
      </c>
      <c r="F45" s="7" t="s">
        <v>73</v>
      </c>
      <c r="G45" t="s">
        <v>74</v>
      </c>
    </row>
    <row r="46" spans="1:7" ht="12.75" customHeight="1" x14ac:dyDescent="0.2">
      <c r="A46" t="s">
        <v>44</v>
      </c>
      <c r="B46" t="s">
        <v>45</v>
      </c>
      <c r="D46" s="4">
        <v>1</v>
      </c>
      <c r="E46" s="5">
        <v>45208.800000000003</v>
      </c>
      <c r="F46" s="9">
        <v>45208.800000000003</v>
      </c>
      <c r="G46" s="5">
        <v>0</v>
      </c>
    </row>
    <row r="47" spans="1:7" ht="12.75" customHeight="1" x14ac:dyDescent="0.2">
      <c r="A47" t="s">
        <v>24</v>
      </c>
      <c r="B47" t="s">
        <v>25</v>
      </c>
      <c r="D47" s="4">
        <v>1</v>
      </c>
      <c r="E47" s="5">
        <v>69729.56</v>
      </c>
      <c r="F47" s="9">
        <v>69729.56</v>
      </c>
      <c r="G47" s="5">
        <v>0</v>
      </c>
    </row>
    <row r="48" spans="1:7" ht="12.75" customHeight="1" x14ac:dyDescent="0.2">
      <c r="A48" t="s">
        <v>38</v>
      </c>
      <c r="B48" t="s">
        <v>39</v>
      </c>
      <c r="D48" s="4">
        <v>2</v>
      </c>
      <c r="E48" s="5">
        <v>72167.998749999999</v>
      </c>
      <c r="F48" s="9">
        <v>144335.9975</v>
      </c>
      <c r="G48" s="5">
        <v>0</v>
      </c>
    </row>
    <row r="49" spans="1:7" ht="12.75" customHeight="1" x14ac:dyDescent="0.2">
      <c r="A49" s="3">
        <v>45694</v>
      </c>
      <c r="B49" t="s">
        <v>75</v>
      </c>
      <c r="C49" t="s">
        <v>11</v>
      </c>
      <c r="D49" t="s">
        <v>12</v>
      </c>
      <c r="E49" t="s">
        <v>76</v>
      </c>
      <c r="F49" s="7" t="s">
        <v>77</v>
      </c>
      <c r="G49" t="s">
        <v>78</v>
      </c>
    </row>
    <row r="50" spans="1:7" ht="12.75" customHeight="1" x14ac:dyDescent="0.2">
      <c r="A50" t="s">
        <v>22</v>
      </c>
      <c r="B50" t="s">
        <v>23</v>
      </c>
      <c r="D50" s="4">
        <v>1</v>
      </c>
      <c r="E50" s="5">
        <v>109147.8</v>
      </c>
      <c r="F50" s="9">
        <v>109147.8</v>
      </c>
      <c r="G50" s="5">
        <v>0</v>
      </c>
    </row>
    <row r="51" spans="1:7" ht="12.75" customHeight="1" x14ac:dyDescent="0.2">
      <c r="A51" s="3">
        <v>45695</v>
      </c>
      <c r="B51" t="s">
        <v>79</v>
      </c>
      <c r="C51" t="s">
        <v>11</v>
      </c>
      <c r="D51" t="s">
        <v>12</v>
      </c>
      <c r="E51" t="s">
        <v>80</v>
      </c>
      <c r="F51" s="7" t="s">
        <v>81</v>
      </c>
      <c r="G51" t="s">
        <v>82</v>
      </c>
    </row>
    <row r="52" spans="1:7" ht="12.75" customHeight="1" x14ac:dyDescent="0.2">
      <c r="A52" t="s">
        <v>38</v>
      </c>
      <c r="B52" t="s">
        <v>39</v>
      </c>
      <c r="D52" s="4">
        <v>1</v>
      </c>
      <c r="E52" s="5">
        <v>72167.998749999999</v>
      </c>
      <c r="F52" s="9">
        <v>72167.998749999999</v>
      </c>
      <c r="G52" s="5">
        <v>0</v>
      </c>
    </row>
    <row r="53" spans="1:7" ht="12.75" customHeight="1" x14ac:dyDescent="0.2">
      <c r="A53" t="s">
        <v>16</v>
      </c>
      <c r="B53" t="s">
        <v>17</v>
      </c>
      <c r="D53" s="4">
        <v>1</v>
      </c>
      <c r="E53" s="5">
        <v>117018.06</v>
      </c>
      <c r="F53" s="9">
        <v>117018.06</v>
      </c>
      <c r="G53" s="5">
        <v>0</v>
      </c>
    </row>
    <row r="54" spans="1:7" ht="12.75" customHeight="1" x14ac:dyDescent="0.2">
      <c r="A54" t="s">
        <v>22</v>
      </c>
      <c r="B54" t="s">
        <v>23</v>
      </c>
      <c r="D54" s="4">
        <v>3</v>
      </c>
      <c r="E54" s="5">
        <v>109147.8</v>
      </c>
      <c r="F54" s="9">
        <v>327443.40000000002</v>
      </c>
      <c r="G54" s="5">
        <v>0</v>
      </c>
    </row>
    <row r="55" spans="1:7" ht="12.75" customHeight="1" x14ac:dyDescent="0.2">
      <c r="A55" t="s">
        <v>44</v>
      </c>
      <c r="B55" t="s">
        <v>45</v>
      </c>
      <c r="D55" s="4">
        <v>3</v>
      </c>
      <c r="E55" s="5">
        <v>45208.800000000003</v>
      </c>
      <c r="F55" s="9">
        <v>135626.40000000002</v>
      </c>
      <c r="G55" s="5">
        <v>0</v>
      </c>
    </row>
    <row r="56" spans="1:7" ht="12.75" customHeight="1" x14ac:dyDescent="0.2">
      <c r="A56" s="3">
        <v>45695</v>
      </c>
      <c r="B56" t="s">
        <v>83</v>
      </c>
      <c r="C56" t="s">
        <v>11</v>
      </c>
      <c r="D56" t="s">
        <v>12</v>
      </c>
      <c r="E56" t="s">
        <v>84</v>
      </c>
      <c r="F56" s="7" t="s">
        <v>85</v>
      </c>
      <c r="G56" t="s">
        <v>86</v>
      </c>
    </row>
    <row r="57" spans="1:7" ht="12.75" customHeight="1" x14ac:dyDescent="0.2">
      <c r="A57" t="s">
        <v>44</v>
      </c>
      <c r="B57" t="s">
        <v>45</v>
      </c>
      <c r="D57" s="4">
        <v>1</v>
      </c>
      <c r="E57" s="5">
        <v>45208.800000000003</v>
      </c>
      <c r="F57" s="9">
        <v>45208.800000000003</v>
      </c>
      <c r="G57" s="5">
        <v>0</v>
      </c>
    </row>
    <row r="58" spans="1:7" ht="12.75" customHeight="1" x14ac:dyDescent="0.2">
      <c r="A58" t="s">
        <v>24</v>
      </c>
      <c r="B58" t="s">
        <v>25</v>
      </c>
      <c r="D58" s="4">
        <v>1</v>
      </c>
      <c r="E58" s="5">
        <v>69729.56</v>
      </c>
      <c r="F58" s="9">
        <v>69729.56</v>
      </c>
      <c r="G58" s="5">
        <v>0</v>
      </c>
    </row>
    <row r="59" spans="1:7" ht="12.75" customHeight="1" x14ac:dyDescent="0.2">
      <c r="A59" t="s">
        <v>54</v>
      </c>
      <c r="B59" t="s">
        <v>55</v>
      </c>
      <c r="D59" s="4">
        <v>1</v>
      </c>
      <c r="E59" s="5">
        <v>72972.806349206352</v>
      </c>
      <c r="F59" s="9">
        <v>72972.806349206352</v>
      </c>
      <c r="G59" s="5">
        <v>0</v>
      </c>
    </row>
    <row r="60" spans="1:7" ht="12.75" customHeight="1" x14ac:dyDescent="0.2">
      <c r="A60" s="3">
        <v>45696</v>
      </c>
      <c r="B60" t="s">
        <v>87</v>
      </c>
      <c r="C60" t="s">
        <v>11</v>
      </c>
      <c r="D60" t="s">
        <v>12</v>
      </c>
      <c r="E60" t="s">
        <v>88</v>
      </c>
      <c r="F60" s="7" t="s">
        <v>89</v>
      </c>
      <c r="G60" t="s">
        <v>90</v>
      </c>
    </row>
    <row r="61" spans="1:7" ht="12.75" customHeight="1" x14ac:dyDescent="0.2">
      <c r="A61" t="s">
        <v>32</v>
      </c>
      <c r="B61" t="s">
        <v>33</v>
      </c>
      <c r="D61" s="4">
        <v>1</v>
      </c>
      <c r="E61" s="5">
        <v>49318.879999999997</v>
      </c>
      <c r="F61" s="9">
        <v>49318.879999999997</v>
      </c>
      <c r="G61" s="5">
        <v>0</v>
      </c>
    </row>
    <row r="62" spans="1:7" ht="12.75" customHeight="1" x14ac:dyDescent="0.2">
      <c r="A62" s="3">
        <v>45696</v>
      </c>
      <c r="B62" t="s">
        <v>91</v>
      </c>
      <c r="C62" t="s">
        <v>11</v>
      </c>
      <c r="D62" t="s">
        <v>12</v>
      </c>
      <c r="E62" t="s">
        <v>92</v>
      </c>
      <c r="F62" s="7" t="s">
        <v>93</v>
      </c>
      <c r="G62" t="s">
        <v>94</v>
      </c>
    </row>
    <row r="63" spans="1:7" ht="12.75" customHeight="1" x14ac:dyDescent="0.2">
      <c r="A63" t="s">
        <v>54</v>
      </c>
      <c r="B63" t="s">
        <v>55</v>
      </c>
      <c r="D63" s="4">
        <v>1</v>
      </c>
      <c r="E63" s="5">
        <v>72972.806349206352</v>
      </c>
      <c r="F63" s="9">
        <v>72972.806349206352</v>
      </c>
      <c r="G63" s="5">
        <v>0</v>
      </c>
    </row>
    <row r="64" spans="1:7" ht="12.75" customHeight="1" x14ac:dyDescent="0.2">
      <c r="A64" t="s">
        <v>32</v>
      </c>
      <c r="B64" t="s">
        <v>33</v>
      </c>
      <c r="D64" s="4">
        <v>1</v>
      </c>
      <c r="E64" s="5">
        <v>49318.879999999997</v>
      </c>
      <c r="F64" s="9">
        <v>49318.879999999997</v>
      </c>
      <c r="G64" s="5">
        <v>0</v>
      </c>
    </row>
    <row r="65" spans="1:7" ht="12.75" customHeight="1" x14ac:dyDescent="0.2">
      <c r="A65" s="3">
        <v>45698</v>
      </c>
      <c r="B65" t="s">
        <v>95</v>
      </c>
      <c r="C65" t="s">
        <v>11</v>
      </c>
      <c r="D65" t="s">
        <v>12</v>
      </c>
      <c r="E65" t="s">
        <v>96</v>
      </c>
      <c r="F65" s="7" t="s">
        <v>97</v>
      </c>
      <c r="G65" t="s">
        <v>94</v>
      </c>
    </row>
    <row r="66" spans="1:7" ht="12.75" customHeight="1" x14ac:dyDescent="0.2">
      <c r="A66" t="s">
        <v>38</v>
      </c>
      <c r="B66" t="s">
        <v>39</v>
      </c>
      <c r="D66" s="4">
        <v>2</v>
      </c>
      <c r="E66" s="5">
        <v>70502.540769230778</v>
      </c>
      <c r="F66" s="9">
        <v>141005.08153846156</v>
      </c>
      <c r="G66" s="5">
        <v>0</v>
      </c>
    </row>
    <row r="67" spans="1:7" ht="12.75" customHeight="1" x14ac:dyDescent="0.2">
      <c r="A67" t="s">
        <v>98</v>
      </c>
      <c r="B67" t="s">
        <v>99</v>
      </c>
      <c r="D67" s="4">
        <v>2</v>
      </c>
      <c r="E67" s="5">
        <v>58378.32</v>
      </c>
      <c r="F67" s="9">
        <v>116756.64</v>
      </c>
      <c r="G67" s="5">
        <v>0</v>
      </c>
    </row>
    <row r="68" spans="1:7" ht="12.75" customHeight="1" x14ac:dyDescent="0.2">
      <c r="A68" s="3">
        <v>45698</v>
      </c>
      <c r="B68" t="s">
        <v>100</v>
      </c>
      <c r="C68" t="s">
        <v>11</v>
      </c>
      <c r="D68" t="s">
        <v>12</v>
      </c>
      <c r="E68" t="s">
        <v>101</v>
      </c>
      <c r="F68" s="7" t="s">
        <v>102</v>
      </c>
      <c r="G68" t="s">
        <v>103</v>
      </c>
    </row>
    <row r="69" spans="1:7" ht="12.75" customHeight="1" x14ac:dyDescent="0.2">
      <c r="A69" t="s">
        <v>16</v>
      </c>
      <c r="B69" t="s">
        <v>17</v>
      </c>
      <c r="D69" s="4">
        <v>1</v>
      </c>
      <c r="E69" s="5">
        <v>117018.06</v>
      </c>
      <c r="F69" s="9">
        <v>117018.06</v>
      </c>
      <c r="G69" s="5">
        <v>0</v>
      </c>
    </row>
    <row r="70" spans="1:7" ht="12.75" customHeight="1" x14ac:dyDescent="0.2">
      <c r="A70" s="3">
        <v>45698</v>
      </c>
      <c r="B70" t="s">
        <v>104</v>
      </c>
      <c r="C70" t="s">
        <v>11</v>
      </c>
      <c r="D70" t="s">
        <v>12</v>
      </c>
      <c r="E70" t="s">
        <v>105</v>
      </c>
      <c r="F70" s="7" t="s">
        <v>106</v>
      </c>
      <c r="G70" t="s">
        <v>107</v>
      </c>
    </row>
    <row r="71" spans="1:7" ht="12.75" customHeight="1" x14ac:dyDescent="0.2">
      <c r="A71" t="s">
        <v>22</v>
      </c>
      <c r="B71" t="s">
        <v>23</v>
      </c>
      <c r="D71" s="4">
        <v>1</v>
      </c>
      <c r="E71" s="5">
        <v>108155.50181818182</v>
      </c>
      <c r="F71" s="9">
        <v>108155.50181818182</v>
      </c>
      <c r="G71" s="5">
        <v>0</v>
      </c>
    </row>
    <row r="72" spans="1:7" ht="12.75" customHeight="1" x14ac:dyDescent="0.2">
      <c r="A72" s="3">
        <v>45699</v>
      </c>
      <c r="B72" t="s">
        <v>108</v>
      </c>
      <c r="C72" t="s">
        <v>11</v>
      </c>
      <c r="D72" t="s">
        <v>12</v>
      </c>
      <c r="E72" t="s">
        <v>109</v>
      </c>
      <c r="F72" s="7" t="s">
        <v>110</v>
      </c>
      <c r="G72" t="s">
        <v>111</v>
      </c>
    </row>
    <row r="73" spans="1:7" ht="12.75" customHeight="1" x14ac:dyDescent="0.2">
      <c r="A73" t="s">
        <v>22</v>
      </c>
      <c r="B73" t="s">
        <v>23</v>
      </c>
      <c r="D73" s="4">
        <v>2</v>
      </c>
      <c r="E73" s="5">
        <v>109147.71573964498</v>
      </c>
      <c r="F73" s="9">
        <v>218295.43147928995</v>
      </c>
      <c r="G73" s="5">
        <v>0</v>
      </c>
    </row>
    <row r="74" spans="1:7" ht="12.75" customHeight="1" x14ac:dyDescent="0.2">
      <c r="A74" t="s">
        <v>44</v>
      </c>
      <c r="B74" t="s">
        <v>45</v>
      </c>
      <c r="D74" s="4">
        <v>1</v>
      </c>
      <c r="E74" s="5">
        <v>45208.800000000003</v>
      </c>
      <c r="F74" s="9">
        <v>45208.800000000003</v>
      </c>
      <c r="G74" s="5">
        <v>0</v>
      </c>
    </row>
    <row r="75" spans="1:7" ht="12.75" customHeight="1" x14ac:dyDescent="0.2">
      <c r="A75" s="3">
        <v>45699</v>
      </c>
      <c r="B75" t="s">
        <v>112</v>
      </c>
      <c r="C75" t="s">
        <v>11</v>
      </c>
      <c r="D75" t="s">
        <v>12</v>
      </c>
      <c r="E75" t="s">
        <v>68</v>
      </c>
      <c r="F75" s="7" t="s">
        <v>69</v>
      </c>
      <c r="G75" t="s">
        <v>113</v>
      </c>
    </row>
    <row r="76" spans="1:7" ht="12.75" customHeight="1" x14ac:dyDescent="0.2">
      <c r="A76" t="s">
        <v>38</v>
      </c>
      <c r="B76" t="s">
        <v>39</v>
      </c>
      <c r="D76" s="4">
        <v>1</v>
      </c>
      <c r="E76" s="5">
        <v>72167.925000000003</v>
      </c>
      <c r="F76" s="9">
        <v>72167.925000000003</v>
      </c>
      <c r="G76" s="5">
        <v>0</v>
      </c>
    </row>
    <row r="77" spans="1:7" ht="12.75" customHeight="1" x14ac:dyDescent="0.2">
      <c r="A77" t="s">
        <v>16</v>
      </c>
      <c r="B77" t="s">
        <v>17</v>
      </c>
      <c r="D77" s="4">
        <v>1</v>
      </c>
      <c r="E77" s="5">
        <v>117018.1125</v>
      </c>
      <c r="F77" s="9">
        <v>117018.1125</v>
      </c>
      <c r="G77" s="5">
        <v>0</v>
      </c>
    </row>
    <row r="78" spans="1:7" ht="12.75" customHeight="1" x14ac:dyDescent="0.2">
      <c r="A78" s="3">
        <v>45700</v>
      </c>
      <c r="B78" t="s">
        <v>114</v>
      </c>
      <c r="C78" t="s">
        <v>11</v>
      </c>
      <c r="D78" t="s">
        <v>12</v>
      </c>
      <c r="E78" t="s">
        <v>27</v>
      </c>
      <c r="F78" s="7" t="s">
        <v>28</v>
      </c>
      <c r="G78" t="s">
        <v>115</v>
      </c>
    </row>
    <row r="79" spans="1:7" ht="12.75" customHeight="1" x14ac:dyDescent="0.2">
      <c r="A79" t="s">
        <v>24</v>
      </c>
      <c r="B79" t="s">
        <v>25</v>
      </c>
      <c r="D79" s="4">
        <v>1</v>
      </c>
      <c r="E79" s="5">
        <v>69729.604999999996</v>
      </c>
      <c r="F79" s="9">
        <v>69729.604999999996</v>
      </c>
      <c r="G79" s="5">
        <v>0</v>
      </c>
    </row>
    <row r="80" spans="1:7" ht="12.75" customHeight="1" x14ac:dyDescent="0.2">
      <c r="A80" s="3">
        <v>45700</v>
      </c>
      <c r="B80" t="s">
        <v>116</v>
      </c>
      <c r="C80" t="s">
        <v>11</v>
      </c>
      <c r="D80" t="s">
        <v>12</v>
      </c>
      <c r="E80" t="s">
        <v>117</v>
      </c>
      <c r="F80" s="7" t="s">
        <v>118</v>
      </c>
      <c r="G80" t="s">
        <v>119</v>
      </c>
    </row>
    <row r="81" spans="1:7" ht="12.75" customHeight="1" x14ac:dyDescent="0.2">
      <c r="A81" t="s">
        <v>24</v>
      </c>
      <c r="B81" t="s">
        <v>25</v>
      </c>
      <c r="D81" s="4">
        <v>2</v>
      </c>
      <c r="E81" s="5">
        <v>69729.604999999996</v>
      </c>
      <c r="F81" s="9">
        <v>139459.21</v>
      </c>
      <c r="G81" s="5">
        <v>0</v>
      </c>
    </row>
    <row r="82" spans="1:7" ht="12.75" customHeight="1" x14ac:dyDescent="0.2">
      <c r="A82" t="s">
        <v>30</v>
      </c>
      <c r="B82" t="s">
        <v>31</v>
      </c>
      <c r="D82" s="4">
        <v>2</v>
      </c>
      <c r="E82" s="5">
        <v>59999.94</v>
      </c>
      <c r="F82" s="9">
        <v>119999.88</v>
      </c>
      <c r="G82" s="5">
        <v>0</v>
      </c>
    </row>
    <row r="83" spans="1:7" ht="12.75" customHeight="1" x14ac:dyDescent="0.2">
      <c r="A83" t="s">
        <v>44</v>
      </c>
      <c r="B83" t="s">
        <v>45</v>
      </c>
      <c r="D83" s="4">
        <v>1</v>
      </c>
      <c r="E83" s="5">
        <v>45208.800000000003</v>
      </c>
      <c r="F83" s="9">
        <v>45208.800000000003</v>
      </c>
      <c r="G83" s="5">
        <v>0</v>
      </c>
    </row>
    <row r="84" spans="1:7" ht="12.75" customHeight="1" x14ac:dyDescent="0.2">
      <c r="A84" t="s">
        <v>16</v>
      </c>
      <c r="B84" t="s">
        <v>17</v>
      </c>
      <c r="D84" s="4">
        <v>1</v>
      </c>
      <c r="E84" s="5">
        <v>117018.1125</v>
      </c>
      <c r="F84" s="9">
        <v>117018.1125</v>
      </c>
      <c r="G84" s="5">
        <v>0</v>
      </c>
    </row>
    <row r="85" spans="1:7" ht="12.75" customHeight="1" x14ac:dyDescent="0.2">
      <c r="A85" t="s">
        <v>54</v>
      </c>
      <c r="B85" t="s">
        <v>55</v>
      </c>
      <c r="D85" s="4">
        <v>1</v>
      </c>
      <c r="E85" s="5">
        <v>72972.775999999998</v>
      </c>
      <c r="F85" s="9">
        <v>72972.775999999998</v>
      </c>
      <c r="G85" s="5">
        <v>0</v>
      </c>
    </row>
    <row r="86" spans="1:7" ht="12.75" customHeight="1" x14ac:dyDescent="0.2">
      <c r="A86" s="3">
        <v>45700</v>
      </c>
      <c r="B86" t="s">
        <v>120</v>
      </c>
      <c r="C86" t="s">
        <v>11</v>
      </c>
      <c r="D86" t="s">
        <v>12</v>
      </c>
      <c r="E86" t="s">
        <v>65</v>
      </c>
      <c r="F86" s="7" t="s">
        <v>66</v>
      </c>
      <c r="G86" t="s">
        <v>121</v>
      </c>
    </row>
    <row r="87" spans="1:7" ht="12.75" customHeight="1" x14ac:dyDescent="0.2">
      <c r="A87" t="s">
        <v>22</v>
      </c>
      <c r="B87" t="s">
        <v>23</v>
      </c>
      <c r="D87" s="4">
        <v>5</v>
      </c>
      <c r="E87" s="5">
        <v>109147.64</v>
      </c>
      <c r="F87" s="9">
        <v>545738.19999999995</v>
      </c>
      <c r="G87" s="5">
        <v>0</v>
      </c>
    </row>
    <row r="88" spans="1:7" ht="12.75" customHeight="1" x14ac:dyDescent="0.2">
      <c r="A88" t="s">
        <v>44</v>
      </c>
      <c r="B88" t="s">
        <v>45</v>
      </c>
      <c r="D88" s="4">
        <v>3</v>
      </c>
      <c r="E88" s="5">
        <v>45208.800000000003</v>
      </c>
      <c r="F88" s="9">
        <v>135626.40000000002</v>
      </c>
      <c r="G88" s="5">
        <v>0</v>
      </c>
    </row>
    <row r="89" spans="1:7" ht="12.75" customHeight="1" x14ac:dyDescent="0.2">
      <c r="A89" s="3">
        <v>45700</v>
      </c>
      <c r="B89" t="s">
        <v>122</v>
      </c>
      <c r="C89" t="s">
        <v>11</v>
      </c>
      <c r="D89" t="s">
        <v>12</v>
      </c>
      <c r="E89" t="s">
        <v>96</v>
      </c>
      <c r="F89" s="7" t="s">
        <v>97</v>
      </c>
      <c r="G89" t="s">
        <v>123</v>
      </c>
    </row>
    <row r="90" spans="1:7" ht="12.75" customHeight="1" x14ac:dyDescent="0.2">
      <c r="A90" t="s">
        <v>22</v>
      </c>
      <c r="B90" t="s">
        <v>23</v>
      </c>
      <c r="D90" s="4">
        <v>3</v>
      </c>
      <c r="E90" s="5">
        <v>109147.64</v>
      </c>
      <c r="F90" s="9">
        <v>327442.92</v>
      </c>
      <c r="G90" s="5">
        <v>0</v>
      </c>
    </row>
    <row r="91" spans="1:7" ht="12.75" customHeight="1" x14ac:dyDescent="0.2">
      <c r="A91" s="3">
        <v>45700</v>
      </c>
      <c r="B91" t="s">
        <v>124</v>
      </c>
      <c r="C91" t="s">
        <v>11</v>
      </c>
      <c r="D91" t="s">
        <v>12</v>
      </c>
      <c r="E91" t="s">
        <v>117</v>
      </c>
      <c r="F91" s="7" t="s">
        <v>118</v>
      </c>
      <c r="G91" t="s">
        <v>125</v>
      </c>
    </row>
    <row r="92" spans="1:7" ht="12.75" customHeight="1" x14ac:dyDescent="0.2">
      <c r="A92" t="s">
        <v>22</v>
      </c>
      <c r="B92" t="s">
        <v>23</v>
      </c>
      <c r="D92" s="4">
        <v>1</v>
      </c>
      <c r="E92" s="5">
        <v>109147.64</v>
      </c>
      <c r="F92" s="9">
        <v>109147.64</v>
      </c>
      <c r="G92" s="5">
        <v>0</v>
      </c>
    </row>
    <row r="93" spans="1:7" ht="12.75" customHeight="1" x14ac:dyDescent="0.2">
      <c r="A93" s="3">
        <v>45700</v>
      </c>
      <c r="B93" t="s">
        <v>126</v>
      </c>
      <c r="C93" t="s">
        <v>11</v>
      </c>
      <c r="D93" t="s">
        <v>12</v>
      </c>
      <c r="E93" t="s">
        <v>127</v>
      </c>
      <c r="F93" s="7" t="s">
        <v>128</v>
      </c>
      <c r="G93" t="s">
        <v>129</v>
      </c>
    </row>
    <row r="94" spans="1:7" ht="12.75" customHeight="1" x14ac:dyDescent="0.2">
      <c r="A94" t="s">
        <v>22</v>
      </c>
      <c r="B94" t="s">
        <v>23</v>
      </c>
      <c r="D94" s="4">
        <v>1</v>
      </c>
      <c r="E94" s="5">
        <v>109147.64</v>
      </c>
      <c r="F94" s="9">
        <v>109147.64</v>
      </c>
      <c r="G94" s="5">
        <v>0</v>
      </c>
    </row>
    <row r="95" spans="1:7" ht="12.75" customHeight="1" x14ac:dyDescent="0.2">
      <c r="A95" t="s">
        <v>44</v>
      </c>
      <c r="B95" t="s">
        <v>45</v>
      </c>
      <c r="D95" s="4">
        <v>1</v>
      </c>
      <c r="E95" s="5">
        <v>45208.800000000003</v>
      </c>
      <c r="F95" s="9">
        <v>45208.800000000003</v>
      </c>
      <c r="G95" s="5">
        <v>0</v>
      </c>
    </row>
    <row r="96" spans="1:7" ht="12.75" customHeight="1" x14ac:dyDescent="0.2">
      <c r="A96" s="3">
        <v>45700</v>
      </c>
      <c r="B96" t="s">
        <v>130</v>
      </c>
      <c r="C96" t="s">
        <v>11</v>
      </c>
      <c r="D96" t="s">
        <v>12</v>
      </c>
      <c r="E96" t="s">
        <v>131</v>
      </c>
      <c r="F96" s="7" t="s">
        <v>132</v>
      </c>
      <c r="G96" t="s">
        <v>133</v>
      </c>
    </row>
    <row r="97" spans="1:7" ht="12.75" customHeight="1" x14ac:dyDescent="0.2">
      <c r="A97" t="s">
        <v>38</v>
      </c>
      <c r="B97" t="s">
        <v>39</v>
      </c>
      <c r="D97" s="4">
        <v>1</v>
      </c>
      <c r="E97" s="5">
        <v>72167.925000000003</v>
      </c>
      <c r="F97" s="9">
        <v>72167.925000000003</v>
      </c>
      <c r="G97" s="5">
        <v>0</v>
      </c>
    </row>
    <row r="98" spans="1:7" ht="12.75" customHeight="1" x14ac:dyDescent="0.2">
      <c r="A98" t="s">
        <v>30</v>
      </c>
      <c r="B98" t="s">
        <v>31</v>
      </c>
      <c r="D98" s="4">
        <v>1</v>
      </c>
      <c r="E98" s="5">
        <v>59999.94</v>
      </c>
      <c r="F98" s="9">
        <v>59999.94</v>
      </c>
      <c r="G98" s="5">
        <v>0</v>
      </c>
    </row>
    <row r="99" spans="1:7" ht="12.75" customHeight="1" x14ac:dyDescent="0.2">
      <c r="A99" s="3">
        <v>45700</v>
      </c>
      <c r="B99" t="s">
        <v>134</v>
      </c>
      <c r="C99" t="s">
        <v>11</v>
      </c>
      <c r="D99" t="s">
        <v>12</v>
      </c>
      <c r="E99" t="s">
        <v>65</v>
      </c>
      <c r="F99" s="7" t="s">
        <v>66</v>
      </c>
      <c r="G99" t="s">
        <v>135</v>
      </c>
    </row>
    <row r="100" spans="1:7" ht="12.75" customHeight="1" x14ac:dyDescent="0.2">
      <c r="A100" t="s">
        <v>22</v>
      </c>
      <c r="B100" t="s">
        <v>23</v>
      </c>
      <c r="D100" s="4">
        <v>4</v>
      </c>
      <c r="E100" s="5">
        <v>109147.64</v>
      </c>
      <c r="F100" s="9">
        <v>436590.56</v>
      </c>
      <c r="G100" s="5">
        <v>0</v>
      </c>
    </row>
    <row r="101" spans="1:7" ht="12.75" customHeight="1" x14ac:dyDescent="0.2">
      <c r="A101" t="s">
        <v>38</v>
      </c>
      <c r="B101" t="s">
        <v>39</v>
      </c>
      <c r="D101" s="4">
        <v>1</v>
      </c>
      <c r="E101" s="5">
        <v>72167.925000000003</v>
      </c>
      <c r="F101" s="9">
        <v>72167.925000000003</v>
      </c>
      <c r="G101" s="5">
        <v>0</v>
      </c>
    </row>
    <row r="102" spans="1:7" ht="12.75" customHeight="1" x14ac:dyDescent="0.2">
      <c r="A102" t="s">
        <v>44</v>
      </c>
      <c r="B102" t="s">
        <v>45</v>
      </c>
      <c r="C102" t="s">
        <v>136</v>
      </c>
      <c r="D102" s="4">
        <v>2</v>
      </c>
      <c r="E102" s="5">
        <v>45208.800000000003</v>
      </c>
      <c r="F102" s="9">
        <v>90417.600000000006</v>
      </c>
      <c r="G102" s="5">
        <v>0</v>
      </c>
    </row>
    <row r="103" spans="1:7" ht="12.75" customHeight="1" x14ac:dyDescent="0.2">
      <c r="A103" t="s">
        <v>30</v>
      </c>
      <c r="B103" t="s">
        <v>31</v>
      </c>
      <c r="D103" s="4">
        <v>3</v>
      </c>
      <c r="E103" s="5">
        <v>59999.94</v>
      </c>
      <c r="F103" s="9">
        <v>179999.82</v>
      </c>
      <c r="G103" s="5">
        <v>0</v>
      </c>
    </row>
    <row r="104" spans="1:7" ht="12.75" customHeight="1" x14ac:dyDescent="0.2">
      <c r="A104" s="3">
        <v>45701</v>
      </c>
      <c r="B104" t="s">
        <v>137</v>
      </c>
      <c r="C104" t="s">
        <v>11</v>
      </c>
      <c r="D104" t="s">
        <v>12</v>
      </c>
      <c r="E104" t="s">
        <v>138</v>
      </c>
      <c r="F104" s="7" t="s">
        <v>139</v>
      </c>
      <c r="G104" t="s">
        <v>140</v>
      </c>
    </row>
    <row r="105" spans="1:7" ht="12.75" customHeight="1" x14ac:dyDescent="0.2">
      <c r="A105" t="s">
        <v>44</v>
      </c>
      <c r="B105" t="s">
        <v>45</v>
      </c>
      <c r="D105" s="4">
        <v>1</v>
      </c>
      <c r="E105" s="5">
        <v>45208.800000000003</v>
      </c>
      <c r="F105" s="9">
        <v>45208.800000000003</v>
      </c>
      <c r="G105" s="5">
        <v>0</v>
      </c>
    </row>
    <row r="106" spans="1:7" ht="12.75" customHeight="1" x14ac:dyDescent="0.2">
      <c r="A106" t="s">
        <v>22</v>
      </c>
      <c r="B106" t="s">
        <v>23</v>
      </c>
      <c r="D106" s="4">
        <v>1</v>
      </c>
      <c r="E106" s="5">
        <v>109147.64</v>
      </c>
      <c r="F106" s="9">
        <v>109147.64</v>
      </c>
      <c r="G106" s="5">
        <v>0</v>
      </c>
    </row>
    <row r="107" spans="1:7" ht="12.75" customHeight="1" x14ac:dyDescent="0.2">
      <c r="A107" t="s">
        <v>32</v>
      </c>
      <c r="B107" t="s">
        <v>33</v>
      </c>
      <c r="D107" s="4">
        <v>2</v>
      </c>
      <c r="E107" s="5">
        <v>49318.87</v>
      </c>
      <c r="F107" s="9">
        <v>98637.74</v>
      </c>
      <c r="G107" s="5">
        <v>0</v>
      </c>
    </row>
    <row r="108" spans="1:7" ht="12.75" customHeight="1" x14ac:dyDescent="0.2">
      <c r="A108" s="3">
        <v>45701</v>
      </c>
      <c r="B108" t="s">
        <v>141</v>
      </c>
      <c r="C108" t="s">
        <v>11</v>
      </c>
      <c r="D108" t="s">
        <v>12</v>
      </c>
      <c r="E108" t="s">
        <v>142</v>
      </c>
      <c r="F108" s="7" t="s">
        <v>143</v>
      </c>
      <c r="G108" t="s">
        <v>144</v>
      </c>
    </row>
    <row r="109" spans="1:7" ht="12.75" customHeight="1" x14ac:dyDescent="0.2">
      <c r="A109" t="s">
        <v>38</v>
      </c>
      <c r="B109" t="s">
        <v>39</v>
      </c>
      <c r="D109" s="4">
        <v>1</v>
      </c>
      <c r="E109" s="5">
        <v>72167.957000000009</v>
      </c>
      <c r="F109" s="9">
        <v>72167.957000000009</v>
      </c>
      <c r="G109" s="5">
        <v>0</v>
      </c>
    </row>
    <row r="110" spans="1:7" ht="12.75" customHeight="1" x14ac:dyDescent="0.2">
      <c r="A110" s="3">
        <v>45701</v>
      </c>
      <c r="B110" t="s">
        <v>145</v>
      </c>
      <c r="C110" t="s">
        <v>11</v>
      </c>
      <c r="D110" t="s">
        <v>12</v>
      </c>
      <c r="E110" t="s">
        <v>146</v>
      </c>
      <c r="F110" s="7" t="s">
        <v>147</v>
      </c>
      <c r="G110" t="s">
        <v>148</v>
      </c>
    </row>
    <row r="111" spans="1:7" ht="12.75" customHeight="1" x14ac:dyDescent="0.2">
      <c r="A111" t="s">
        <v>38</v>
      </c>
      <c r="B111" t="s">
        <v>39</v>
      </c>
      <c r="D111" s="4">
        <v>1</v>
      </c>
      <c r="E111" s="5">
        <v>72167.957000000009</v>
      </c>
      <c r="F111" s="9">
        <v>72167.957000000009</v>
      </c>
      <c r="G111" s="5">
        <v>0</v>
      </c>
    </row>
    <row r="112" spans="1:7" ht="12.75" customHeight="1" x14ac:dyDescent="0.2">
      <c r="A112" t="s">
        <v>22</v>
      </c>
      <c r="B112" t="s">
        <v>23</v>
      </c>
      <c r="D112" s="4">
        <v>1</v>
      </c>
      <c r="E112" s="5">
        <v>109147.64</v>
      </c>
      <c r="F112" s="9">
        <v>109147.64</v>
      </c>
      <c r="G112" s="5">
        <v>0</v>
      </c>
    </row>
    <row r="113" spans="1:7" ht="12.75" customHeight="1" x14ac:dyDescent="0.2">
      <c r="A113" s="3">
        <v>45701</v>
      </c>
      <c r="B113" t="s">
        <v>149</v>
      </c>
      <c r="C113" t="s">
        <v>11</v>
      </c>
      <c r="D113" t="s">
        <v>12</v>
      </c>
      <c r="E113" t="s">
        <v>150</v>
      </c>
      <c r="F113" s="7" t="s">
        <v>151</v>
      </c>
      <c r="G113" t="s">
        <v>152</v>
      </c>
    </row>
    <row r="114" spans="1:7" ht="12.75" customHeight="1" x14ac:dyDescent="0.2">
      <c r="A114" t="s">
        <v>22</v>
      </c>
      <c r="B114" t="s">
        <v>23</v>
      </c>
      <c r="D114" s="4">
        <v>3</v>
      </c>
      <c r="E114" s="5">
        <v>109147.64</v>
      </c>
      <c r="F114" s="9">
        <v>327442.92</v>
      </c>
      <c r="G114" s="5">
        <v>0</v>
      </c>
    </row>
    <row r="115" spans="1:7" ht="12.75" customHeight="1" x14ac:dyDescent="0.2">
      <c r="A115" s="3">
        <v>45701</v>
      </c>
      <c r="B115" t="s">
        <v>67</v>
      </c>
      <c r="C115" t="s">
        <v>11</v>
      </c>
      <c r="D115" t="s">
        <v>12</v>
      </c>
      <c r="E115" t="s">
        <v>153</v>
      </c>
      <c r="F115" s="7" t="s">
        <v>154</v>
      </c>
      <c r="G115" t="s">
        <v>155</v>
      </c>
    </row>
    <row r="116" spans="1:7" ht="12.75" customHeight="1" x14ac:dyDescent="0.2">
      <c r="A116" t="s">
        <v>22</v>
      </c>
      <c r="B116" t="s">
        <v>23</v>
      </c>
      <c r="D116" s="4">
        <v>1</v>
      </c>
      <c r="E116" s="5">
        <v>109147.64</v>
      </c>
      <c r="F116" s="9">
        <v>109147.64</v>
      </c>
      <c r="G116" s="5">
        <v>0</v>
      </c>
    </row>
    <row r="117" spans="1:7" ht="12.75" customHeight="1" x14ac:dyDescent="0.2">
      <c r="A117" s="3">
        <v>45702</v>
      </c>
      <c r="B117" t="s">
        <v>156</v>
      </c>
      <c r="C117" t="s">
        <v>11</v>
      </c>
      <c r="D117" t="s">
        <v>12</v>
      </c>
      <c r="E117" t="s">
        <v>157</v>
      </c>
      <c r="F117" s="7" t="s">
        <v>158</v>
      </c>
      <c r="G117" t="s">
        <v>159</v>
      </c>
    </row>
    <row r="118" spans="1:7" ht="12.75" customHeight="1" x14ac:dyDescent="0.2">
      <c r="A118" t="s">
        <v>16</v>
      </c>
      <c r="B118" t="s">
        <v>17</v>
      </c>
      <c r="D118" s="4">
        <v>1</v>
      </c>
      <c r="E118" s="5">
        <v>117018.04</v>
      </c>
      <c r="F118" s="9">
        <v>117018.04</v>
      </c>
      <c r="G118" s="5">
        <v>0</v>
      </c>
    </row>
    <row r="119" spans="1:7" ht="12.75" customHeight="1" x14ac:dyDescent="0.2">
      <c r="A119" s="3">
        <v>45702</v>
      </c>
      <c r="B119" t="s">
        <v>160</v>
      </c>
      <c r="C119" t="s">
        <v>11</v>
      </c>
      <c r="D119" t="s">
        <v>12</v>
      </c>
      <c r="E119" t="s">
        <v>161</v>
      </c>
      <c r="F119" s="7" t="s">
        <v>162</v>
      </c>
      <c r="G119" t="s">
        <v>163</v>
      </c>
    </row>
    <row r="120" spans="1:7" ht="12.75" customHeight="1" x14ac:dyDescent="0.2">
      <c r="A120" t="s">
        <v>44</v>
      </c>
      <c r="B120" t="s">
        <v>45</v>
      </c>
      <c r="D120" s="4">
        <v>1</v>
      </c>
      <c r="E120" s="5">
        <v>45208.800000000003</v>
      </c>
      <c r="F120" s="9">
        <v>45208.800000000003</v>
      </c>
      <c r="G120" s="5">
        <v>0</v>
      </c>
    </row>
    <row r="121" spans="1:7" ht="12.75" customHeight="1" x14ac:dyDescent="0.2">
      <c r="A121" t="s">
        <v>38</v>
      </c>
      <c r="B121" t="s">
        <v>39</v>
      </c>
      <c r="D121" s="4">
        <v>1</v>
      </c>
      <c r="E121" s="5">
        <v>72167.981195652173</v>
      </c>
      <c r="F121" s="9">
        <v>72167.981195652173</v>
      </c>
      <c r="G121" s="5">
        <v>0</v>
      </c>
    </row>
    <row r="122" spans="1:7" ht="12.75" customHeight="1" x14ac:dyDescent="0.2">
      <c r="A122" t="s">
        <v>22</v>
      </c>
      <c r="B122" t="s">
        <v>23</v>
      </c>
      <c r="D122" s="4">
        <v>1</v>
      </c>
      <c r="E122" s="5">
        <v>109147.81062499998</v>
      </c>
      <c r="F122" s="9">
        <v>109147.81062499998</v>
      </c>
      <c r="G122" s="5">
        <v>0</v>
      </c>
    </row>
    <row r="123" spans="1:7" ht="12.75" customHeight="1" x14ac:dyDescent="0.2">
      <c r="A123" s="3">
        <v>45702</v>
      </c>
      <c r="B123" t="s">
        <v>164</v>
      </c>
      <c r="C123" t="s">
        <v>11</v>
      </c>
      <c r="D123" t="s">
        <v>12</v>
      </c>
      <c r="E123" t="s">
        <v>165</v>
      </c>
      <c r="F123" s="7" t="s">
        <v>166</v>
      </c>
      <c r="G123" t="s">
        <v>144</v>
      </c>
    </row>
    <row r="124" spans="1:7" ht="12.75" customHeight="1" x14ac:dyDescent="0.2">
      <c r="A124" t="s">
        <v>16</v>
      </c>
      <c r="B124" t="s">
        <v>17</v>
      </c>
      <c r="D124" s="4">
        <v>1</v>
      </c>
      <c r="E124" s="5">
        <v>117018.04</v>
      </c>
      <c r="F124" s="9">
        <v>117018.04</v>
      </c>
      <c r="G124" s="5">
        <v>0</v>
      </c>
    </row>
    <row r="125" spans="1:7" ht="12.75" customHeight="1" x14ac:dyDescent="0.2">
      <c r="A125" s="3">
        <v>45702</v>
      </c>
      <c r="B125" t="s">
        <v>167</v>
      </c>
      <c r="C125" t="s">
        <v>11</v>
      </c>
      <c r="D125" t="s">
        <v>12</v>
      </c>
      <c r="E125" t="s">
        <v>153</v>
      </c>
      <c r="F125" s="7" t="s">
        <v>154</v>
      </c>
      <c r="G125" t="s">
        <v>168</v>
      </c>
    </row>
    <row r="126" spans="1:7" ht="12.75" customHeight="1" x14ac:dyDescent="0.2">
      <c r="A126" t="s">
        <v>22</v>
      </c>
      <c r="B126" t="s">
        <v>23</v>
      </c>
      <c r="D126" s="4">
        <v>3</v>
      </c>
      <c r="E126" s="5">
        <v>109147.82285714285</v>
      </c>
      <c r="F126" s="9">
        <v>327443.46857142856</v>
      </c>
      <c r="G126" s="5">
        <v>0</v>
      </c>
    </row>
    <row r="127" spans="1:7" ht="12.75" customHeight="1" x14ac:dyDescent="0.2">
      <c r="A127" s="3">
        <v>45702</v>
      </c>
      <c r="B127" t="s">
        <v>169</v>
      </c>
      <c r="C127" t="s">
        <v>11</v>
      </c>
      <c r="D127" t="s">
        <v>12</v>
      </c>
      <c r="E127" t="s">
        <v>170</v>
      </c>
      <c r="F127" s="7" t="s">
        <v>171</v>
      </c>
      <c r="G127" t="s">
        <v>172</v>
      </c>
    </row>
    <row r="128" spans="1:7" ht="12.75" customHeight="1" x14ac:dyDescent="0.2">
      <c r="A128" t="s">
        <v>54</v>
      </c>
      <c r="B128" t="s">
        <v>55</v>
      </c>
      <c r="D128" s="4">
        <v>3</v>
      </c>
      <c r="E128" s="5">
        <v>72972.814285714296</v>
      </c>
      <c r="F128" s="9">
        <v>218918.44285714289</v>
      </c>
      <c r="G128" s="5">
        <v>0</v>
      </c>
    </row>
    <row r="129" spans="1:7" ht="12.75" customHeight="1" x14ac:dyDescent="0.2">
      <c r="A129" s="3">
        <v>45703</v>
      </c>
      <c r="B129" t="s">
        <v>173</v>
      </c>
      <c r="C129" t="s">
        <v>11</v>
      </c>
      <c r="D129" t="s">
        <v>12</v>
      </c>
      <c r="E129" t="s">
        <v>174</v>
      </c>
      <c r="F129" s="7" t="s">
        <v>175</v>
      </c>
      <c r="G129" t="s">
        <v>176</v>
      </c>
    </row>
    <row r="130" spans="1:7" ht="12.75" customHeight="1" x14ac:dyDescent="0.2">
      <c r="A130" t="s">
        <v>38</v>
      </c>
      <c r="B130" t="s">
        <v>39</v>
      </c>
      <c r="D130" s="4">
        <v>1</v>
      </c>
      <c r="E130" s="5">
        <v>72167.977187500001</v>
      </c>
      <c r="F130" s="9">
        <v>72167.977187500001</v>
      </c>
      <c r="G130" s="5">
        <v>0</v>
      </c>
    </row>
    <row r="131" spans="1:7" ht="12.75" customHeight="1" x14ac:dyDescent="0.2">
      <c r="A131" t="s">
        <v>30</v>
      </c>
      <c r="B131" t="s">
        <v>31</v>
      </c>
      <c r="D131" s="4">
        <v>1</v>
      </c>
      <c r="E131" s="5">
        <v>59999.78</v>
      </c>
      <c r="F131" s="9">
        <v>59999.78</v>
      </c>
      <c r="G131" s="5">
        <v>0</v>
      </c>
    </row>
    <row r="132" spans="1:7" ht="12.75" customHeight="1" x14ac:dyDescent="0.2">
      <c r="A132" s="3">
        <v>45703</v>
      </c>
      <c r="B132" t="s">
        <v>177</v>
      </c>
      <c r="C132" t="s">
        <v>11</v>
      </c>
      <c r="D132" t="s">
        <v>12</v>
      </c>
      <c r="E132" t="s">
        <v>178</v>
      </c>
      <c r="F132" s="7" t="s">
        <v>179</v>
      </c>
      <c r="G132" t="s">
        <v>180</v>
      </c>
    </row>
    <row r="133" spans="1:7" ht="12.75" customHeight="1" x14ac:dyDescent="0.2">
      <c r="A133" t="s">
        <v>22</v>
      </c>
      <c r="B133" t="s">
        <v>23</v>
      </c>
      <c r="D133" s="4">
        <v>3</v>
      </c>
      <c r="E133" s="5">
        <v>109147.82285714285</v>
      </c>
      <c r="F133" s="9">
        <v>327443.46857142856</v>
      </c>
      <c r="G133" s="5">
        <v>0</v>
      </c>
    </row>
    <row r="134" spans="1:7" ht="12.75" customHeight="1" x14ac:dyDescent="0.2">
      <c r="A134" t="s">
        <v>54</v>
      </c>
      <c r="B134" t="s">
        <v>55</v>
      </c>
      <c r="D134" s="4">
        <v>3</v>
      </c>
      <c r="E134" s="5">
        <v>72972.834444444437</v>
      </c>
      <c r="F134" s="9">
        <v>218918.5033333333</v>
      </c>
      <c r="G134" s="5">
        <v>0</v>
      </c>
    </row>
    <row r="135" spans="1:7" ht="12.75" customHeight="1" x14ac:dyDescent="0.2">
      <c r="A135" s="3">
        <v>45705</v>
      </c>
      <c r="B135" t="s">
        <v>120</v>
      </c>
      <c r="C135" t="s">
        <v>11</v>
      </c>
      <c r="D135" t="s">
        <v>12</v>
      </c>
      <c r="E135" t="s">
        <v>181</v>
      </c>
      <c r="F135" s="7" t="s">
        <v>182</v>
      </c>
      <c r="G135" t="s">
        <v>183</v>
      </c>
    </row>
    <row r="136" spans="1:7" ht="12.75" customHeight="1" x14ac:dyDescent="0.2">
      <c r="A136" t="s">
        <v>38</v>
      </c>
      <c r="B136" t="s">
        <v>39</v>
      </c>
      <c r="D136" s="4">
        <v>6</v>
      </c>
      <c r="E136" s="5">
        <v>72167.993571428568</v>
      </c>
      <c r="F136" s="9">
        <v>433007.96142857132</v>
      </c>
      <c r="G136" s="5">
        <v>0</v>
      </c>
    </row>
    <row r="137" spans="1:7" ht="12.75" customHeight="1" x14ac:dyDescent="0.2">
      <c r="A137" t="s">
        <v>16</v>
      </c>
      <c r="B137" t="s">
        <v>17</v>
      </c>
      <c r="D137" s="4">
        <v>1</v>
      </c>
      <c r="E137" s="5">
        <v>117017.93499999998</v>
      </c>
      <c r="F137" s="9">
        <v>117017.93499999998</v>
      </c>
      <c r="G137" s="5">
        <v>0</v>
      </c>
    </row>
    <row r="138" spans="1:7" ht="12.75" customHeight="1" x14ac:dyDescent="0.2">
      <c r="A138" t="s">
        <v>60</v>
      </c>
      <c r="B138" t="s">
        <v>61</v>
      </c>
      <c r="D138" s="4">
        <v>1</v>
      </c>
      <c r="E138" s="5">
        <v>54638.77</v>
      </c>
      <c r="F138" s="9">
        <v>54638.77</v>
      </c>
      <c r="G138" s="5">
        <v>0</v>
      </c>
    </row>
    <row r="139" spans="1:7" ht="12.75" customHeight="1" x14ac:dyDescent="0.2">
      <c r="A139" s="3">
        <v>45705</v>
      </c>
      <c r="B139" t="s">
        <v>184</v>
      </c>
      <c r="C139" t="s">
        <v>11</v>
      </c>
      <c r="D139" t="s">
        <v>12</v>
      </c>
      <c r="E139" t="s">
        <v>174</v>
      </c>
      <c r="F139" s="7" t="s">
        <v>175</v>
      </c>
      <c r="G139" t="s">
        <v>90</v>
      </c>
    </row>
    <row r="140" spans="1:7" ht="12.75" customHeight="1" x14ac:dyDescent="0.2">
      <c r="A140" t="s">
        <v>22</v>
      </c>
      <c r="B140" t="s">
        <v>23</v>
      </c>
      <c r="D140" s="4">
        <v>1</v>
      </c>
      <c r="E140" s="5">
        <v>109147.82285714285</v>
      </c>
      <c r="F140" s="9">
        <v>109147.82285714285</v>
      </c>
      <c r="G140" s="5">
        <v>0</v>
      </c>
    </row>
    <row r="141" spans="1:7" ht="12.75" customHeight="1" x14ac:dyDescent="0.2">
      <c r="A141" s="3">
        <v>45706</v>
      </c>
      <c r="B141" t="s">
        <v>185</v>
      </c>
      <c r="C141" t="s">
        <v>11</v>
      </c>
      <c r="D141" t="s">
        <v>12</v>
      </c>
      <c r="E141" t="s">
        <v>186</v>
      </c>
      <c r="F141" s="7" t="s">
        <v>187</v>
      </c>
      <c r="G141" t="s">
        <v>188</v>
      </c>
    </row>
    <row r="142" spans="1:7" ht="12.75" customHeight="1" x14ac:dyDescent="0.2">
      <c r="A142" t="s">
        <v>60</v>
      </c>
      <c r="B142" t="s">
        <v>61</v>
      </c>
      <c r="D142" s="4">
        <v>2</v>
      </c>
      <c r="E142" s="5">
        <v>54638.77</v>
      </c>
      <c r="F142" s="9">
        <v>109277.54</v>
      </c>
      <c r="G142" s="5">
        <v>0</v>
      </c>
    </row>
    <row r="143" spans="1:7" ht="12.75" customHeight="1" x14ac:dyDescent="0.2">
      <c r="A143" s="3">
        <v>45706</v>
      </c>
      <c r="B143" t="s">
        <v>189</v>
      </c>
      <c r="C143" t="s">
        <v>11</v>
      </c>
      <c r="D143" t="s">
        <v>12</v>
      </c>
      <c r="E143" t="s">
        <v>190</v>
      </c>
      <c r="F143" s="7" t="s">
        <v>191</v>
      </c>
      <c r="G143" t="s">
        <v>192</v>
      </c>
    </row>
    <row r="144" spans="1:7" ht="12.75" customHeight="1" x14ac:dyDescent="0.2">
      <c r="A144" t="s">
        <v>32</v>
      </c>
      <c r="B144" t="s">
        <v>33</v>
      </c>
      <c r="D144" s="4">
        <v>2</v>
      </c>
      <c r="E144" s="5">
        <v>49318.71</v>
      </c>
      <c r="F144" s="9">
        <v>98637.42</v>
      </c>
      <c r="G144" s="5">
        <v>0</v>
      </c>
    </row>
    <row r="145" spans="1:7" ht="12.75" customHeight="1" x14ac:dyDescent="0.2">
      <c r="A145" t="s">
        <v>30</v>
      </c>
      <c r="B145" t="s">
        <v>31</v>
      </c>
      <c r="D145" s="4">
        <v>3</v>
      </c>
      <c r="E145" s="5">
        <v>59999.780000000006</v>
      </c>
      <c r="F145" s="9">
        <v>179999.34000000003</v>
      </c>
      <c r="G145" s="5">
        <v>0</v>
      </c>
    </row>
    <row r="146" spans="1:7" ht="12.75" customHeight="1" x14ac:dyDescent="0.2">
      <c r="A146" t="s">
        <v>98</v>
      </c>
      <c r="B146" t="s">
        <v>99</v>
      </c>
      <c r="D146" s="4">
        <v>1</v>
      </c>
      <c r="E146" s="5">
        <v>58378.319999999992</v>
      </c>
      <c r="F146" s="9">
        <v>58378.319999999992</v>
      </c>
      <c r="G146" s="5">
        <v>0</v>
      </c>
    </row>
    <row r="147" spans="1:7" ht="12.75" customHeight="1" x14ac:dyDescent="0.2">
      <c r="A147" t="s">
        <v>22</v>
      </c>
      <c r="B147" t="s">
        <v>23</v>
      </c>
      <c r="D147" s="4">
        <v>1</v>
      </c>
      <c r="E147" s="5">
        <v>109147.82285714285</v>
      </c>
      <c r="F147" s="9">
        <v>109147.82285714285</v>
      </c>
      <c r="G147" s="5">
        <v>0</v>
      </c>
    </row>
    <row r="148" spans="1:7" ht="12.75" customHeight="1" x14ac:dyDescent="0.2">
      <c r="A148" t="s">
        <v>38</v>
      </c>
      <c r="B148" t="s">
        <v>39</v>
      </c>
      <c r="D148" s="4">
        <v>2</v>
      </c>
      <c r="E148" s="5">
        <v>72167.993571428568</v>
      </c>
      <c r="F148" s="9">
        <v>144335.98714285714</v>
      </c>
      <c r="G148" s="5">
        <v>0</v>
      </c>
    </row>
    <row r="149" spans="1:7" ht="12.75" customHeight="1" x14ac:dyDescent="0.2">
      <c r="A149" t="s">
        <v>60</v>
      </c>
      <c r="B149" t="s">
        <v>61</v>
      </c>
      <c r="D149" s="4">
        <v>1</v>
      </c>
      <c r="E149" s="5">
        <v>54638.77</v>
      </c>
      <c r="F149" s="9">
        <v>54638.77</v>
      </c>
      <c r="G149" s="5">
        <v>0</v>
      </c>
    </row>
    <row r="150" spans="1:7" ht="12.75" customHeight="1" x14ac:dyDescent="0.2">
      <c r="A150" t="s">
        <v>24</v>
      </c>
      <c r="B150" t="s">
        <v>25</v>
      </c>
      <c r="D150" s="4">
        <v>1</v>
      </c>
      <c r="E150" s="5">
        <v>69729.54363636364</v>
      </c>
      <c r="F150" s="9">
        <v>69729.54363636364</v>
      </c>
      <c r="G150" s="5">
        <v>0</v>
      </c>
    </row>
    <row r="151" spans="1:7" ht="12.75" customHeight="1" x14ac:dyDescent="0.2">
      <c r="A151" s="3">
        <v>45707</v>
      </c>
      <c r="B151" t="s">
        <v>193</v>
      </c>
      <c r="C151" t="s">
        <v>11</v>
      </c>
      <c r="D151" t="s">
        <v>12</v>
      </c>
      <c r="E151" t="s">
        <v>194</v>
      </c>
      <c r="F151" s="7" t="s">
        <v>195</v>
      </c>
      <c r="G151" t="s">
        <v>196</v>
      </c>
    </row>
    <row r="152" spans="1:7" ht="12.75" customHeight="1" x14ac:dyDescent="0.2">
      <c r="A152" t="s">
        <v>22</v>
      </c>
      <c r="B152" t="s">
        <v>23</v>
      </c>
      <c r="D152" s="4">
        <v>1</v>
      </c>
      <c r="E152" s="5">
        <v>109147.8</v>
      </c>
      <c r="F152" s="9">
        <v>109147.8</v>
      </c>
      <c r="G152" s="5">
        <v>0</v>
      </c>
    </row>
    <row r="153" spans="1:7" ht="12.75" customHeight="1" x14ac:dyDescent="0.2">
      <c r="A153" s="3">
        <v>45708</v>
      </c>
      <c r="B153" t="s">
        <v>197</v>
      </c>
      <c r="C153" t="s">
        <v>11</v>
      </c>
      <c r="D153" t="s">
        <v>12</v>
      </c>
      <c r="E153" t="s">
        <v>51</v>
      </c>
      <c r="F153" s="7" t="s">
        <v>52</v>
      </c>
      <c r="G153" t="s">
        <v>198</v>
      </c>
    </row>
    <row r="154" spans="1:7" ht="12.75" customHeight="1" x14ac:dyDescent="0.2">
      <c r="A154" t="s">
        <v>38</v>
      </c>
      <c r="B154" t="s">
        <v>39</v>
      </c>
      <c r="D154" s="4">
        <v>3</v>
      </c>
      <c r="E154" s="5">
        <v>72167.990000000005</v>
      </c>
      <c r="F154" s="9">
        <v>216503.97000000003</v>
      </c>
      <c r="G154" s="5">
        <v>0</v>
      </c>
    </row>
    <row r="155" spans="1:7" ht="12.75" customHeight="1" x14ac:dyDescent="0.2">
      <c r="A155" t="s">
        <v>60</v>
      </c>
      <c r="B155" t="s">
        <v>61</v>
      </c>
      <c r="D155" s="4">
        <v>2</v>
      </c>
      <c r="E155" s="5">
        <v>54638.77</v>
      </c>
      <c r="F155" s="9">
        <v>109277.54</v>
      </c>
      <c r="G155" s="5">
        <v>0</v>
      </c>
    </row>
    <row r="156" spans="1:7" ht="12.75" customHeight="1" x14ac:dyDescent="0.2">
      <c r="A156" t="s">
        <v>22</v>
      </c>
      <c r="B156" t="s">
        <v>23</v>
      </c>
      <c r="D156" s="4">
        <v>2</v>
      </c>
      <c r="E156" s="5">
        <v>109147.8</v>
      </c>
      <c r="F156" s="9">
        <v>218295.6</v>
      </c>
      <c r="G156" s="5">
        <v>0</v>
      </c>
    </row>
    <row r="157" spans="1:7" ht="12.75" customHeight="1" x14ac:dyDescent="0.2">
      <c r="A157" t="s">
        <v>32</v>
      </c>
      <c r="B157" t="s">
        <v>33</v>
      </c>
      <c r="D157" s="4">
        <v>1</v>
      </c>
      <c r="E157" s="5">
        <v>49318.87</v>
      </c>
      <c r="F157" s="9">
        <v>49318.87</v>
      </c>
      <c r="G157" s="5">
        <v>0</v>
      </c>
    </row>
    <row r="158" spans="1:7" ht="12.75" customHeight="1" x14ac:dyDescent="0.2">
      <c r="A158" t="s">
        <v>98</v>
      </c>
      <c r="B158" t="s">
        <v>99</v>
      </c>
      <c r="D158" s="4">
        <v>1</v>
      </c>
      <c r="E158" s="5">
        <v>58378.32</v>
      </c>
      <c r="F158" s="9">
        <v>58378.32</v>
      </c>
      <c r="G158" s="5">
        <v>0</v>
      </c>
    </row>
    <row r="159" spans="1:7" ht="12.75" customHeight="1" x14ac:dyDescent="0.2">
      <c r="A159" t="s">
        <v>30</v>
      </c>
      <c r="B159" t="s">
        <v>31</v>
      </c>
      <c r="D159" s="4">
        <v>1</v>
      </c>
      <c r="E159" s="5">
        <v>59999.78</v>
      </c>
      <c r="F159" s="9">
        <v>59999.78</v>
      </c>
      <c r="G159" s="5">
        <v>0</v>
      </c>
    </row>
    <row r="160" spans="1:7" ht="12.75" customHeight="1" x14ac:dyDescent="0.2">
      <c r="A160" t="s">
        <v>24</v>
      </c>
      <c r="B160" t="s">
        <v>25</v>
      </c>
      <c r="D160" s="4">
        <v>1</v>
      </c>
      <c r="E160" s="5">
        <v>69729.56</v>
      </c>
      <c r="F160" s="9">
        <v>69729.56</v>
      </c>
      <c r="G160" s="5">
        <v>0</v>
      </c>
    </row>
    <row r="161" spans="1:7" ht="12.75" customHeight="1" x14ac:dyDescent="0.2">
      <c r="A161" s="3">
        <v>45708</v>
      </c>
      <c r="B161" t="s">
        <v>199</v>
      </c>
      <c r="C161" t="s">
        <v>11</v>
      </c>
      <c r="D161" t="s">
        <v>12</v>
      </c>
      <c r="E161" t="s">
        <v>57</v>
      </c>
      <c r="F161" s="7" t="s">
        <v>58</v>
      </c>
      <c r="G161" t="s">
        <v>200</v>
      </c>
    </row>
    <row r="162" spans="1:7" ht="12.75" customHeight="1" x14ac:dyDescent="0.2">
      <c r="A162" t="s">
        <v>60</v>
      </c>
      <c r="B162" t="s">
        <v>61</v>
      </c>
      <c r="D162" s="4">
        <v>1</v>
      </c>
      <c r="E162" s="5">
        <v>54638.77</v>
      </c>
      <c r="F162" s="9">
        <v>54638.77</v>
      </c>
      <c r="G162" s="5">
        <v>0</v>
      </c>
    </row>
    <row r="163" spans="1:7" ht="12.75" customHeight="1" x14ac:dyDescent="0.2">
      <c r="A163" t="s">
        <v>22</v>
      </c>
      <c r="B163" t="s">
        <v>23</v>
      </c>
      <c r="D163" s="4">
        <v>1</v>
      </c>
      <c r="E163" s="5">
        <v>109147.8</v>
      </c>
      <c r="F163" s="9">
        <v>109147.8</v>
      </c>
      <c r="G163" s="5">
        <v>0</v>
      </c>
    </row>
    <row r="164" spans="1:7" ht="12.75" customHeight="1" x14ac:dyDescent="0.2">
      <c r="A164" t="s">
        <v>54</v>
      </c>
      <c r="B164" t="s">
        <v>55</v>
      </c>
      <c r="D164" s="4">
        <v>1</v>
      </c>
      <c r="E164" s="5">
        <v>72972.800000000003</v>
      </c>
      <c r="F164" s="9">
        <v>72972.800000000003</v>
      </c>
      <c r="G164" s="5">
        <v>0</v>
      </c>
    </row>
    <row r="165" spans="1:7" ht="12.75" customHeight="1" x14ac:dyDescent="0.2">
      <c r="A165" t="s">
        <v>24</v>
      </c>
      <c r="B165" t="s">
        <v>25</v>
      </c>
      <c r="D165" s="4">
        <v>2</v>
      </c>
      <c r="E165" s="5">
        <v>69729.56</v>
      </c>
      <c r="F165" s="9">
        <v>139459.12</v>
      </c>
      <c r="G165" s="5">
        <v>0</v>
      </c>
    </row>
    <row r="166" spans="1:7" ht="12.75" customHeight="1" x14ac:dyDescent="0.2">
      <c r="A166" t="s">
        <v>98</v>
      </c>
      <c r="B166" t="s">
        <v>99</v>
      </c>
      <c r="D166" s="4">
        <v>3</v>
      </c>
      <c r="E166" s="5">
        <v>58378.32</v>
      </c>
      <c r="F166" s="9">
        <v>175134.96</v>
      </c>
      <c r="G166" s="5">
        <v>0</v>
      </c>
    </row>
    <row r="167" spans="1:7" ht="12.75" customHeight="1" x14ac:dyDescent="0.2">
      <c r="A167" t="s">
        <v>30</v>
      </c>
      <c r="B167" t="s">
        <v>31</v>
      </c>
      <c r="D167" s="4">
        <v>2</v>
      </c>
      <c r="E167" s="5">
        <v>59999.78</v>
      </c>
      <c r="F167" s="9">
        <v>119999.56</v>
      </c>
      <c r="G167" s="5">
        <v>0</v>
      </c>
    </row>
    <row r="168" spans="1:7" ht="12.75" customHeight="1" x14ac:dyDescent="0.2">
      <c r="A168" t="s">
        <v>32</v>
      </c>
      <c r="B168" t="s">
        <v>33</v>
      </c>
      <c r="D168" s="4">
        <v>1</v>
      </c>
      <c r="E168" s="5">
        <v>49318.87</v>
      </c>
      <c r="F168" s="9">
        <v>49318.87</v>
      </c>
      <c r="G168" s="5">
        <v>0</v>
      </c>
    </row>
    <row r="169" spans="1:7" ht="12.75" customHeight="1" x14ac:dyDescent="0.2">
      <c r="A169" s="3">
        <v>45708</v>
      </c>
      <c r="B169" t="s">
        <v>201</v>
      </c>
      <c r="C169" t="s">
        <v>11</v>
      </c>
      <c r="D169" t="s">
        <v>12</v>
      </c>
      <c r="E169" t="s">
        <v>202</v>
      </c>
      <c r="F169" s="7" t="s">
        <v>203</v>
      </c>
      <c r="G169" t="s">
        <v>204</v>
      </c>
    </row>
    <row r="170" spans="1:7" ht="12.75" customHeight="1" x14ac:dyDescent="0.2">
      <c r="A170" t="s">
        <v>22</v>
      </c>
      <c r="B170" t="s">
        <v>23</v>
      </c>
      <c r="D170" s="4">
        <v>1</v>
      </c>
      <c r="E170" s="5">
        <v>109147.8</v>
      </c>
      <c r="F170" s="9">
        <v>109147.8</v>
      </c>
      <c r="G170" s="5">
        <v>0</v>
      </c>
    </row>
    <row r="171" spans="1:7" ht="12.75" customHeight="1" x14ac:dyDescent="0.2">
      <c r="A171" t="s">
        <v>98</v>
      </c>
      <c r="B171" t="s">
        <v>99</v>
      </c>
      <c r="D171" s="4">
        <v>2</v>
      </c>
      <c r="E171" s="5">
        <v>58378.32</v>
      </c>
      <c r="F171" s="9">
        <v>116756.64</v>
      </c>
      <c r="G171" s="5">
        <v>0</v>
      </c>
    </row>
    <row r="172" spans="1:7" ht="12.75" customHeight="1" x14ac:dyDescent="0.2">
      <c r="A172" t="s">
        <v>30</v>
      </c>
      <c r="B172" t="s">
        <v>31</v>
      </c>
      <c r="D172" s="4">
        <v>1</v>
      </c>
      <c r="E172" s="5">
        <v>59999.78</v>
      </c>
      <c r="F172" s="9">
        <v>59999.78</v>
      </c>
      <c r="G172" s="5">
        <v>0</v>
      </c>
    </row>
    <row r="173" spans="1:7" ht="12.75" customHeight="1" x14ac:dyDescent="0.2">
      <c r="A173" s="3">
        <v>45708</v>
      </c>
      <c r="B173" t="s">
        <v>205</v>
      </c>
      <c r="C173" t="s">
        <v>11</v>
      </c>
      <c r="D173" t="s">
        <v>12</v>
      </c>
      <c r="E173" t="s">
        <v>92</v>
      </c>
      <c r="F173" s="7" t="s">
        <v>93</v>
      </c>
      <c r="G173" t="s">
        <v>206</v>
      </c>
    </row>
    <row r="174" spans="1:7" ht="12.75" customHeight="1" x14ac:dyDescent="0.2">
      <c r="A174" t="s">
        <v>44</v>
      </c>
      <c r="B174" t="s">
        <v>45</v>
      </c>
      <c r="D174" s="4">
        <v>1</v>
      </c>
      <c r="E174" s="5">
        <v>45208.800000000003</v>
      </c>
      <c r="F174" s="9">
        <v>45208.800000000003</v>
      </c>
      <c r="G174" s="5">
        <v>0</v>
      </c>
    </row>
    <row r="175" spans="1:7" ht="12.75" customHeight="1" x14ac:dyDescent="0.2">
      <c r="A175" t="s">
        <v>38</v>
      </c>
      <c r="B175" t="s">
        <v>39</v>
      </c>
      <c r="D175" s="4">
        <v>1</v>
      </c>
      <c r="E175" s="5">
        <v>72167.990000000005</v>
      </c>
      <c r="F175" s="9">
        <v>72167.990000000005</v>
      </c>
      <c r="G175" s="5">
        <v>0</v>
      </c>
    </row>
    <row r="176" spans="1:7" ht="12.75" customHeight="1" x14ac:dyDescent="0.2">
      <c r="A176" t="s">
        <v>16</v>
      </c>
      <c r="B176" t="s">
        <v>17</v>
      </c>
      <c r="D176" s="4">
        <v>1</v>
      </c>
      <c r="E176" s="5">
        <v>117018.06</v>
      </c>
      <c r="F176" s="9">
        <v>117018.06</v>
      </c>
      <c r="G176" s="5">
        <v>0</v>
      </c>
    </row>
    <row r="177" spans="1:7" ht="12.75" customHeight="1" x14ac:dyDescent="0.2">
      <c r="A177" t="s">
        <v>22</v>
      </c>
      <c r="B177" t="s">
        <v>23</v>
      </c>
      <c r="D177" s="4">
        <v>2</v>
      </c>
      <c r="E177" s="5">
        <v>109147.8</v>
      </c>
      <c r="F177" s="9">
        <v>218295.6</v>
      </c>
      <c r="G177" s="5">
        <v>0</v>
      </c>
    </row>
    <row r="178" spans="1:7" ht="12.75" customHeight="1" x14ac:dyDescent="0.2">
      <c r="A178" s="3">
        <v>45708</v>
      </c>
      <c r="B178" t="s">
        <v>207</v>
      </c>
      <c r="C178" t="s">
        <v>11</v>
      </c>
      <c r="D178" t="s">
        <v>12</v>
      </c>
      <c r="E178" t="s">
        <v>208</v>
      </c>
      <c r="F178" s="7" t="s">
        <v>209</v>
      </c>
      <c r="G178" t="s">
        <v>210</v>
      </c>
    </row>
    <row r="179" spans="1:7" ht="12.75" customHeight="1" x14ac:dyDescent="0.2">
      <c r="A179" t="s">
        <v>24</v>
      </c>
      <c r="B179" t="s">
        <v>25</v>
      </c>
      <c r="D179" s="4">
        <v>1</v>
      </c>
      <c r="E179" s="5">
        <v>69729.56</v>
      </c>
      <c r="F179" s="9">
        <v>69729.56</v>
      </c>
      <c r="G179" s="5">
        <v>0</v>
      </c>
    </row>
    <row r="180" spans="1:7" ht="12.75" customHeight="1" x14ac:dyDescent="0.2">
      <c r="A180" s="3">
        <v>45708</v>
      </c>
      <c r="B180" t="s">
        <v>211</v>
      </c>
      <c r="C180" t="s">
        <v>11</v>
      </c>
      <c r="D180" t="s">
        <v>12</v>
      </c>
      <c r="E180" t="s">
        <v>212</v>
      </c>
      <c r="F180" s="7" t="s">
        <v>213</v>
      </c>
      <c r="G180" t="s">
        <v>214</v>
      </c>
    </row>
    <row r="181" spans="1:7" ht="12.75" customHeight="1" x14ac:dyDescent="0.2">
      <c r="A181" t="s">
        <v>22</v>
      </c>
      <c r="B181" t="s">
        <v>23</v>
      </c>
      <c r="D181" s="4">
        <v>1</v>
      </c>
      <c r="E181" s="5">
        <v>109147.74352941176</v>
      </c>
      <c r="F181" s="9">
        <v>109147.74352941176</v>
      </c>
      <c r="G181" s="5">
        <v>0</v>
      </c>
    </row>
    <row r="182" spans="1:7" ht="12.75" customHeight="1" x14ac:dyDescent="0.2">
      <c r="A182" s="3">
        <v>45708</v>
      </c>
      <c r="B182" t="s">
        <v>215</v>
      </c>
      <c r="C182" t="s">
        <v>11</v>
      </c>
      <c r="D182" t="s">
        <v>12</v>
      </c>
      <c r="E182" t="s">
        <v>216</v>
      </c>
      <c r="F182" s="7" t="s">
        <v>217</v>
      </c>
      <c r="G182" t="s">
        <v>218</v>
      </c>
    </row>
    <row r="183" spans="1:7" ht="12.75" customHeight="1" x14ac:dyDescent="0.2">
      <c r="A183" t="s">
        <v>32</v>
      </c>
      <c r="B183" t="s">
        <v>33</v>
      </c>
      <c r="D183" s="4">
        <v>1</v>
      </c>
      <c r="E183" s="5">
        <v>49318.87</v>
      </c>
      <c r="F183" s="9">
        <v>49318.87</v>
      </c>
      <c r="G183" s="5">
        <v>0</v>
      </c>
    </row>
    <row r="184" spans="1:7" ht="12.75" customHeight="1" x14ac:dyDescent="0.2">
      <c r="A184" t="s">
        <v>54</v>
      </c>
      <c r="B184" t="s">
        <v>55</v>
      </c>
      <c r="D184" s="4">
        <v>2</v>
      </c>
      <c r="E184" s="5">
        <v>72972.800000000003</v>
      </c>
      <c r="F184" s="9">
        <v>145945.60000000001</v>
      </c>
      <c r="G184" s="5">
        <v>0</v>
      </c>
    </row>
    <row r="185" spans="1:7" ht="12.75" customHeight="1" x14ac:dyDescent="0.2">
      <c r="A185" s="3">
        <v>45708</v>
      </c>
      <c r="B185" t="s">
        <v>219</v>
      </c>
      <c r="C185" t="s">
        <v>11</v>
      </c>
      <c r="D185" t="s">
        <v>12</v>
      </c>
      <c r="E185" t="s">
        <v>220</v>
      </c>
      <c r="F185" s="7" t="s">
        <v>221</v>
      </c>
      <c r="G185" t="s">
        <v>222</v>
      </c>
    </row>
    <row r="186" spans="1:7" ht="12.75" customHeight="1" x14ac:dyDescent="0.2">
      <c r="A186" t="s">
        <v>32</v>
      </c>
      <c r="B186" t="s">
        <v>33</v>
      </c>
      <c r="D186" s="4">
        <v>1</v>
      </c>
      <c r="E186" s="5">
        <v>49318.87</v>
      </c>
      <c r="F186" s="9">
        <v>49318.87</v>
      </c>
      <c r="G186" s="5">
        <v>0</v>
      </c>
    </row>
    <row r="187" spans="1:7" ht="12.75" customHeight="1" x14ac:dyDescent="0.2">
      <c r="A187" t="s">
        <v>38</v>
      </c>
      <c r="B187" t="s">
        <v>39</v>
      </c>
      <c r="D187" s="4">
        <v>2</v>
      </c>
      <c r="E187" s="5">
        <v>72167.990000000005</v>
      </c>
      <c r="F187" s="9">
        <v>144335.98000000001</v>
      </c>
      <c r="G187" s="5">
        <v>0</v>
      </c>
    </row>
    <row r="188" spans="1:7" ht="12.75" customHeight="1" x14ac:dyDescent="0.2">
      <c r="A188" t="s">
        <v>60</v>
      </c>
      <c r="B188" t="s">
        <v>61</v>
      </c>
      <c r="D188" s="4">
        <v>1</v>
      </c>
      <c r="E188" s="5">
        <v>54638.77</v>
      </c>
      <c r="F188" s="9">
        <v>54638.77</v>
      </c>
      <c r="G188" s="5">
        <v>0</v>
      </c>
    </row>
    <row r="189" spans="1:7" ht="12.75" customHeight="1" x14ac:dyDescent="0.2">
      <c r="A189" t="s">
        <v>22</v>
      </c>
      <c r="B189" t="s">
        <v>23</v>
      </c>
      <c r="D189" s="4">
        <v>1</v>
      </c>
      <c r="E189" s="5">
        <v>109147.8</v>
      </c>
      <c r="F189" s="9">
        <v>109147.8</v>
      </c>
      <c r="G189" s="5">
        <v>0</v>
      </c>
    </row>
    <row r="190" spans="1:7" ht="12.75" customHeight="1" x14ac:dyDescent="0.2">
      <c r="A190" t="s">
        <v>24</v>
      </c>
      <c r="B190" t="s">
        <v>25</v>
      </c>
      <c r="D190" s="4">
        <v>2</v>
      </c>
      <c r="E190" s="5">
        <v>69729.56</v>
      </c>
      <c r="F190" s="9">
        <v>139459.12</v>
      </c>
      <c r="G190" s="5">
        <v>0</v>
      </c>
    </row>
    <row r="191" spans="1:7" ht="12.75" customHeight="1" x14ac:dyDescent="0.2">
      <c r="A191" t="s">
        <v>54</v>
      </c>
      <c r="B191" t="s">
        <v>55</v>
      </c>
      <c r="D191" s="4">
        <v>1</v>
      </c>
      <c r="E191" s="5">
        <v>72972.800000000003</v>
      </c>
      <c r="F191" s="9">
        <v>72972.800000000003</v>
      </c>
      <c r="G191" s="5">
        <v>0</v>
      </c>
    </row>
    <row r="192" spans="1:7" ht="12.75" customHeight="1" x14ac:dyDescent="0.2">
      <c r="A192" t="s">
        <v>98</v>
      </c>
      <c r="B192" t="s">
        <v>99</v>
      </c>
      <c r="D192" s="4">
        <v>1</v>
      </c>
      <c r="E192" s="5">
        <v>58378.32</v>
      </c>
      <c r="F192" s="9">
        <v>58378.32</v>
      </c>
      <c r="G192" s="5">
        <v>0</v>
      </c>
    </row>
    <row r="193" spans="1:7" ht="12.75" customHeight="1" x14ac:dyDescent="0.2">
      <c r="A193" t="s">
        <v>30</v>
      </c>
      <c r="B193" t="s">
        <v>31</v>
      </c>
      <c r="D193" s="4">
        <v>1</v>
      </c>
      <c r="E193" s="5">
        <v>59999.78</v>
      </c>
      <c r="F193" s="9">
        <v>59999.78</v>
      </c>
      <c r="G193" s="5">
        <v>0</v>
      </c>
    </row>
    <row r="194" spans="1:7" ht="12.75" customHeight="1" x14ac:dyDescent="0.2">
      <c r="A194" s="3">
        <v>45708</v>
      </c>
      <c r="B194" t="s">
        <v>223</v>
      </c>
      <c r="C194" t="s">
        <v>11</v>
      </c>
      <c r="D194" t="s">
        <v>12</v>
      </c>
      <c r="E194" t="s">
        <v>224</v>
      </c>
      <c r="F194" s="7" t="s">
        <v>225</v>
      </c>
      <c r="G194" t="s">
        <v>226</v>
      </c>
    </row>
    <row r="195" spans="1:7" ht="12.75" customHeight="1" x14ac:dyDescent="0.2">
      <c r="A195" t="s">
        <v>16</v>
      </c>
      <c r="B195" t="s">
        <v>17</v>
      </c>
      <c r="D195" s="4">
        <v>1</v>
      </c>
      <c r="E195" s="5">
        <v>117018.06</v>
      </c>
      <c r="F195" s="9">
        <v>117018.06</v>
      </c>
      <c r="G195" s="5">
        <v>0</v>
      </c>
    </row>
    <row r="196" spans="1:7" ht="12.75" customHeight="1" x14ac:dyDescent="0.2">
      <c r="A196" t="s">
        <v>22</v>
      </c>
      <c r="B196" t="s">
        <v>23</v>
      </c>
      <c r="D196" s="4">
        <v>3</v>
      </c>
      <c r="E196" s="5">
        <v>109147.8</v>
      </c>
      <c r="F196" s="9">
        <v>327443.40000000002</v>
      </c>
      <c r="G196" s="5">
        <v>0</v>
      </c>
    </row>
    <row r="197" spans="1:7" ht="12.75" customHeight="1" x14ac:dyDescent="0.2">
      <c r="A197" t="s">
        <v>44</v>
      </c>
      <c r="B197" t="s">
        <v>45</v>
      </c>
      <c r="D197" s="4">
        <v>1</v>
      </c>
      <c r="E197" s="5">
        <v>45208.800000000003</v>
      </c>
      <c r="F197" s="9">
        <v>45208.800000000003</v>
      </c>
      <c r="G197" s="5">
        <v>0</v>
      </c>
    </row>
    <row r="198" spans="1:7" ht="12.75" customHeight="1" x14ac:dyDescent="0.2">
      <c r="A198" s="3">
        <v>45708</v>
      </c>
      <c r="B198" t="s">
        <v>227</v>
      </c>
      <c r="C198" t="s">
        <v>11</v>
      </c>
      <c r="D198" t="s">
        <v>12</v>
      </c>
      <c r="E198" t="s">
        <v>228</v>
      </c>
      <c r="F198" s="7" t="s">
        <v>229</v>
      </c>
      <c r="G198" t="s">
        <v>230</v>
      </c>
    </row>
    <row r="199" spans="1:7" ht="12.75" customHeight="1" x14ac:dyDescent="0.2">
      <c r="A199" t="s">
        <v>24</v>
      </c>
      <c r="B199" t="s">
        <v>25</v>
      </c>
      <c r="D199" s="4">
        <v>1</v>
      </c>
      <c r="E199" s="5">
        <v>69729.56</v>
      </c>
      <c r="F199" s="9">
        <v>69729.56</v>
      </c>
      <c r="G199" s="5">
        <v>0</v>
      </c>
    </row>
    <row r="200" spans="1:7" ht="12.75" customHeight="1" x14ac:dyDescent="0.2">
      <c r="A200" t="s">
        <v>16</v>
      </c>
      <c r="B200" t="s">
        <v>17</v>
      </c>
      <c r="D200" s="4">
        <v>1</v>
      </c>
      <c r="E200" s="5">
        <v>117018.06</v>
      </c>
      <c r="F200" s="9">
        <v>117018.06</v>
      </c>
      <c r="G200" s="5">
        <v>0</v>
      </c>
    </row>
    <row r="201" spans="1:7" ht="12.75" customHeight="1" x14ac:dyDescent="0.2">
      <c r="A201" t="s">
        <v>60</v>
      </c>
      <c r="B201" t="s">
        <v>61</v>
      </c>
      <c r="D201" s="4">
        <v>1</v>
      </c>
      <c r="E201" s="5">
        <v>54638.77</v>
      </c>
      <c r="F201" s="9">
        <v>54638.77</v>
      </c>
      <c r="G201" s="5">
        <v>0</v>
      </c>
    </row>
    <row r="202" spans="1:7" ht="12.75" customHeight="1" x14ac:dyDescent="0.2">
      <c r="A202" s="3">
        <v>45708</v>
      </c>
      <c r="B202" t="s">
        <v>231</v>
      </c>
      <c r="C202" t="s">
        <v>11</v>
      </c>
      <c r="D202" t="s">
        <v>12</v>
      </c>
      <c r="E202" t="s">
        <v>208</v>
      </c>
      <c r="F202" s="7" t="s">
        <v>209</v>
      </c>
      <c r="G202" t="s">
        <v>232</v>
      </c>
    </row>
    <row r="203" spans="1:7" ht="12.75" customHeight="1" x14ac:dyDescent="0.2">
      <c r="A203" t="s">
        <v>38</v>
      </c>
      <c r="B203" t="s">
        <v>39</v>
      </c>
      <c r="D203" s="4">
        <v>2</v>
      </c>
      <c r="E203" s="5">
        <v>72168.011428571437</v>
      </c>
      <c r="F203" s="9">
        <v>144336.02285714287</v>
      </c>
      <c r="G203" s="5">
        <v>0</v>
      </c>
    </row>
    <row r="204" spans="1:7" ht="12.75" customHeight="1" x14ac:dyDescent="0.2">
      <c r="A204" s="3">
        <v>45708</v>
      </c>
      <c r="B204" t="s">
        <v>233</v>
      </c>
      <c r="C204" t="s">
        <v>11</v>
      </c>
      <c r="D204" t="s">
        <v>12</v>
      </c>
      <c r="E204" t="s">
        <v>47</v>
      </c>
      <c r="F204" s="7" t="s">
        <v>48</v>
      </c>
      <c r="G204" t="s">
        <v>234</v>
      </c>
    </row>
    <row r="205" spans="1:7" ht="12.75" customHeight="1" x14ac:dyDescent="0.2">
      <c r="A205" t="s">
        <v>24</v>
      </c>
      <c r="B205" t="s">
        <v>25</v>
      </c>
      <c r="D205" s="4">
        <v>1</v>
      </c>
      <c r="E205" s="5">
        <v>69729.56</v>
      </c>
      <c r="F205" s="9">
        <v>69729.56</v>
      </c>
      <c r="G205" s="5">
        <v>0</v>
      </c>
    </row>
    <row r="206" spans="1:7" ht="12.75" customHeight="1" x14ac:dyDescent="0.2">
      <c r="A206" s="3">
        <v>45708</v>
      </c>
      <c r="B206" t="s">
        <v>235</v>
      </c>
      <c r="C206" t="s">
        <v>11</v>
      </c>
      <c r="D206" t="s">
        <v>12</v>
      </c>
      <c r="E206" t="s">
        <v>194</v>
      </c>
      <c r="F206" s="7" t="s">
        <v>195</v>
      </c>
      <c r="G206" t="s">
        <v>123</v>
      </c>
    </row>
    <row r="207" spans="1:7" ht="12.75" customHeight="1" x14ac:dyDescent="0.2">
      <c r="A207" t="s">
        <v>38</v>
      </c>
      <c r="B207" t="s">
        <v>39</v>
      </c>
      <c r="D207" s="4">
        <v>1</v>
      </c>
      <c r="E207" s="5">
        <v>72168.011428571437</v>
      </c>
      <c r="F207" s="9">
        <v>72168.011428571437</v>
      </c>
      <c r="G207" s="5">
        <v>0</v>
      </c>
    </row>
    <row r="208" spans="1:7" ht="12.75" customHeight="1" x14ac:dyDescent="0.2">
      <c r="A208" s="3">
        <v>45709</v>
      </c>
      <c r="B208" t="s">
        <v>236</v>
      </c>
      <c r="C208" t="s">
        <v>11</v>
      </c>
      <c r="D208" t="s">
        <v>12</v>
      </c>
      <c r="E208" t="s">
        <v>237</v>
      </c>
      <c r="F208" s="7" t="s">
        <v>238</v>
      </c>
      <c r="G208" t="s">
        <v>239</v>
      </c>
    </row>
    <row r="209" spans="1:7" ht="12.75" customHeight="1" x14ac:dyDescent="0.2">
      <c r="A209" t="s">
        <v>38</v>
      </c>
      <c r="B209" t="s">
        <v>39</v>
      </c>
      <c r="D209" s="4">
        <v>2</v>
      </c>
      <c r="E209" s="5">
        <v>72168.009999999995</v>
      </c>
      <c r="F209" s="9">
        <v>144336.01999999999</v>
      </c>
      <c r="G209" s="5">
        <v>0</v>
      </c>
    </row>
    <row r="210" spans="1:7" ht="12.75" customHeight="1" x14ac:dyDescent="0.2">
      <c r="A210" t="s">
        <v>60</v>
      </c>
      <c r="B210" t="s">
        <v>61</v>
      </c>
      <c r="D210" s="4">
        <v>1</v>
      </c>
      <c r="E210" s="5">
        <v>54638.77</v>
      </c>
      <c r="F210" s="9">
        <v>54638.77</v>
      </c>
      <c r="G210" s="5">
        <v>0</v>
      </c>
    </row>
    <row r="211" spans="1:7" ht="12.75" customHeight="1" x14ac:dyDescent="0.2">
      <c r="A211" t="s">
        <v>98</v>
      </c>
      <c r="B211" t="s">
        <v>99</v>
      </c>
      <c r="D211" s="4">
        <v>1</v>
      </c>
      <c r="E211" s="5">
        <v>58378.319999999992</v>
      </c>
      <c r="F211" s="9">
        <v>58378.319999999992</v>
      </c>
      <c r="G211" s="5">
        <v>0</v>
      </c>
    </row>
    <row r="212" spans="1:7" ht="12.75" customHeight="1" x14ac:dyDescent="0.2">
      <c r="A212" t="s">
        <v>30</v>
      </c>
      <c r="B212" t="s">
        <v>31</v>
      </c>
      <c r="D212" s="4">
        <v>4</v>
      </c>
      <c r="E212" s="5">
        <v>59999.78</v>
      </c>
      <c r="F212" s="9">
        <v>239999.12</v>
      </c>
      <c r="G212" s="5">
        <v>0</v>
      </c>
    </row>
    <row r="213" spans="1:7" ht="12.75" customHeight="1" x14ac:dyDescent="0.2">
      <c r="A213" t="s">
        <v>24</v>
      </c>
      <c r="B213" t="s">
        <v>25</v>
      </c>
      <c r="D213" s="4">
        <v>4</v>
      </c>
      <c r="E213" s="5">
        <v>69729.56</v>
      </c>
      <c r="F213" s="9">
        <v>278918.24</v>
      </c>
      <c r="G213" s="5">
        <v>0</v>
      </c>
    </row>
    <row r="214" spans="1:7" ht="12.75" customHeight="1" x14ac:dyDescent="0.2">
      <c r="A214" t="s">
        <v>54</v>
      </c>
      <c r="B214" t="s">
        <v>55</v>
      </c>
      <c r="D214" s="4">
        <v>2</v>
      </c>
      <c r="E214" s="5">
        <v>72972.800000000003</v>
      </c>
      <c r="F214" s="9">
        <v>145945.60000000001</v>
      </c>
      <c r="G214" s="5">
        <v>0</v>
      </c>
    </row>
    <row r="215" spans="1:7" ht="12.75" customHeight="1" x14ac:dyDescent="0.2">
      <c r="A215" t="s">
        <v>22</v>
      </c>
      <c r="B215" t="s">
        <v>23</v>
      </c>
      <c r="D215" s="4">
        <v>2</v>
      </c>
      <c r="E215" s="5">
        <v>109147.75</v>
      </c>
      <c r="F215" s="9">
        <v>218295.5</v>
      </c>
      <c r="G215" s="5">
        <v>0</v>
      </c>
    </row>
    <row r="216" spans="1:7" ht="12.75" customHeight="1" x14ac:dyDescent="0.2">
      <c r="A216" t="s">
        <v>32</v>
      </c>
      <c r="B216" t="s">
        <v>33</v>
      </c>
      <c r="D216" s="4">
        <v>2</v>
      </c>
      <c r="E216" s="5">
        <v>49318.87</v>
      </c>
      <c r="F216" s="9">
        <v>98637.74</v>
      </c>
      <c r="G216" s="5">
        <v>0</v>
      </c>
    </row>
    <row r="217" spans="1:7" ht="12.75" customHeight="1" x14ac:dyDescent="0.2">
      <c r="A217" s="3">
        <v>45709</v>
      </c>
      <c r="B217" t="s">
        <v>240</v>
      </c>
      <c r="C217" t="s">
        <v>11</v>
      </c>
      <c r="D217" t="s">
        <v>12</v>
      </c>
      <c r="E217" t="s">
        <v>88</v>
      </c>
      <c r="F217" s="7" t="s">
        <v>89</v>
      </c>
      <c r="G217" t="s">
        <v>241</v>
      </c>
    </row>
    <row r="218" spans="1:7" ht="12.75" customHeight="1" x14ac:dyDescent="0.2">
      <c r="A218" t="s">
        <v>60</v>
      </c>
      <c r="B218" t="s">
        <v>61</v>
      </c>
      <c r="D218" s="4">
        <v>1</v>
      </c>
      <c r="E218" s="5">
        <v>54638.700769230767</v>
      </c>
      <c r="F218" s="9">
        <v>54638.700769230767</v>
      </c>
      <c r="G218" s="5">
        <v>0</v>
      </c>
    </row>
    <row r="219" spans="1:7" ht="12.75" customHeight="1" x14ac:dyDescent="0.2">
      <c r="A219" s="3">
        <v>45709</v>
      </c>
      <c r="B219" t="s">
        <v>130</v>
      </c>
      <c r="C219" t="s">
        <v>11</v>
      </c>
      <c r="D219" t="s">
        <v>12</v>
      </c>
      <c r="E219" t="s">
        <v>237</v>
      </c>
      <c r="F219" s="7" t="s">
        <v>238</v>
      </c>
      <c r="G219" t="s">
        <v>242</v>
      </c>
    </row>
    <row r="220" spans="1:7" ht="12.75" customHeight="1" x14ac:dyDescent="0.2">
      <c r="A220" t="s">
        <v>54</v>
      </c>
      <c r="B220" t="s">
        <v>55</v>
      </c>
      <c r="D220" s="4">
        <v>1</v>
      </c>
      <c r="E220" s="5">
        <v>72972.800000000003</v>
      </c>
      <c r="F220" s="9">
        <v>72972.800000000003</v>
      </c>
      <c r="G220" s="5">
        <v>0</v>
      </c>
    </row>
    <row r="221" spans="1:7" ht="12.75" customHeight="1" x14ac:dyDescent="0.2">
      <c r="A221" s="3">
        <v>45710</v>
      </c>
      <c r="B221" t="s">
        <v>243</v>
      </c>
      <c r="C221" t="s">
        <v>11</v>
      </c>
      <c r="D221" t="s">
        <v>12</v>
      </c>
      <c r="E221" t="s">
        <v>57</v>
      </c>
      <c r="F221" s="7" t="s">
        <v>58</v>
      </c>
      <c r="G221" t="s">
        <v>244</v>
      </c>
    </row>
    <row r="222" spans="1:7" ht="12.75" customHeight="1" x14ac:dyDescent="0.2">
      <c r="A222" t="s">
        <v>16</v>
      </c>
      <c r="B222" t="s">
        <v>17</v>
      </c>
      <c r="D222" s="4">
        <v>1</v>
      </c>
      <c r="E222" s="5">
        <v>117017.99749999998</v>
      </c>
      <c r="F222" s="9">
        <v>117017.99749999998</v>
      </c>
      <c r="G222" s="5">
        <v>0</v>
      </c>
    </row>
    <row r="223" spans="1:7" ht="12.75" customHeight="1" x14ac:dyDescent="0.2">
      <c r="A223" t="s">
        <v>38</v>
      </c>
      <c r="B223" t="s">
        <v>39</v>
      </c>
      <c r="D223" s="4">
        <v>2</v>
      </c>
      <c r="E223" s="5">
        <v>72167.951526881719</v>
      </c>
      <c r="F223" s="9">
        <v>144335.90305376344</v>
      </c>
      <c r="G223" s="5">
        <v>0</v>
      </c>
    </row>
    <row r="224" spans="1:7" ht="12.75" customHeight="1" x14ac:dyDescent="0.2">
      <c r="A224" s="3">
        <v>45710</v>
      </c>
      <c r="B224" t="s">
        <v>245</v>
      </c>
      <c r="C224" t="s">
        <v>11</v>
      </c>
      <c r="D224" t="s">
        <v>12</v>
      </c>
      <c r="E224" t="s">
        <v>27</v>
      </c>
      <c r="F224" s="7" t="s">
        <v>28</v>
      </c>
      <c r="G224" t="s">
        <v>246</v>
      </c>
    </row>
    <row r="225" spans="1:7" ht="12.75" customHeight="1" x14ac:dyDescent="0.2">
      <c r="A225" t="s">
        <v>60</v>
      </c>
      <c r="B225" t="s">
        <v>61</v>
      </c>
      <c r="D225" s="4">
        <v>1</v>
      </c>
      <c r="E225" s="5">
        <v>54638.700769230767</v>
      </c>
      <c r="F225" s="9">
        <v>54638.700769230767</v>
      </c>
      <c r="G225" s="5">
        <v>0</v>
      </c>
    </row>
    <row r="226" spans="1:7" ht="12.75" customHeight="1" x14ac:dyDescent="0.2">
      <c r="A226" t="s">
        <v>22</v>
      </c>
      <c r="B226" t="s">
        <v>23</v>
      </c>
      <c r="D226" s="4">
        <v>1</v>
      </c>
      <c r="E226" s="5">
        <v>109147.8</v>
      </c>
      <c r="F226" s="9">
        <v>109147.8</v>
      </c>
      <c r="G226" s="5">
        <v>0</v>
      </c>
    </row>
    <row r="227" spans="1:7" ht="12.75" customHeight="1" x14ac:dyDescent="0.2">
      <c r="A227" s="3">
        <v>45710</v>
      </c>
      <c r="B227" t="s">
        <v>247</v>
      </c>
      <c r="C227" t="s">
        <v>11</v>
      </c>
      <c r="D227" t="s">
        <v>12</v>
      </c>
      <c r="E227" t="s">
        <v>248</v>
      </c>
      <c r="F227" s="7" t="s">
        <v>249</v>
      </c>
      <c r="G227" t="s">
        <v>250</v>
      </c>
    </row>
    <row r="228" spans="1:7" ht="12.75" customHeight="1" x14ac:dyDescent="0.2">
      <c r="A228" t="s">
        <v>32</v>
      </c>
      <c r="B228" t="s">
        <v>33</v>
      </c>
      <c r="D228" s="4">
        <v>1</v>
      </c>
      <c r="E228" s="5">
        <v>49318.87</v>
      </c>
      <c r="F228" s="9">
        <v>49318.87</v>
      </c>
      <c r="G228" s="5">
        <v>0</v>
      </c>
    </row>
    <row r="229" spans="1:7" ht="12.75" customHeight="1" x14ac:dyDescent="0.2">
      <c r="A229" t="s">
        <v>98</v>
      </c>
      <c r="B229" t="s">
        <v>99</v>
      </c>
      <c r="D229" s="4">
        <v>2</v>
      </c>
      <c r="E229" s="5">
        <v>58378.32</v>
      </c>
      <c r="F229" s="9">
        <v>116756.64</v>
      </c>
      <c r="G229" s="5">
        <v>0</v>
      </c>
    </row>
    <row r="230" spans="1:7" ht="12.75" customHeight="1" x14ac:dyDescent="0.2">
      <c r="A230" t="s">
        <v>30</v>
      </c>
      <c r="B230" t="s">
        <v>31</v>
      </c>
      <c r="D230" s="4">
        <v>4</v>
      </c>
      <c r="E230" s="5">
        <v>67115</v>
      </c>
      <c r="F230" s="9">
        <v>268460</v>
      </c>
      <c r="G230" s="5">
        <v>0</v>
      </c>
    </row>
    <row r="231" spans="1:7" ht="12.75" customHeight="1" x14ac:dyDescent="0.2">
      <c r="A231" s="3">
        <v>45710</v>
      </c>
      <c r="B231" t="s">
        <v>251</v>
      </c>
      <c r="C231" t="s">
        <v>11</v>
      </c>
      <c r="D231" t="s">
        <v>12</v>
      </c>
      <c r="E231" t="s">
        <v>252</v>
      </c>
      <c r="F231" s="7" t="s">
        <v>253</v>
      </c>
      <c r="G231" t="s">
        <v>254</v>
      </c>
    </row>
    <row r="232" spans="1:7" ht="12.75" customHeight="1" x14ac:dyDescent="0.2">
      <c r="A232" t="s">
        <v>98</v>
      </c>
      <c r="B232" t="s">
        <v>99</v>
      </c>
      <c r="D232" s="4">
        <v>1</v>
      </c>
      <c r="E232" s="5">
        <v>58378.32</v>
      </c>
      <c r="F232" s="9">
        <v>58378.32</v>
      </c>
      <c r="G232" s="5">
        <v>0</v>
      </c>
    </row>
    <row r="233" spans="1:7" ht="12.75" customHeight="1" x14ac:dyDescent="0.2">
      <c r="A233" t="s">
        <v>30</v>
      </c>
      <c r="B233" t="s">
        <v>31</v>
      </c>
      <c r="D233" s="4">
        <v>3</v>
      </c>
      <c r="E233" s="5">
        <v>67115</v>
      </c>
      <c r="F233" s="9">
        <v>201345</v>
      </c>
      <c r="G233" s="5">
        <v>0</v>
      </c>
    </row>
    <row r="234" spans="1:7" ht="12.75" customHeight="1" x14ac:dyDescent="0.2">
      <c r="A234" t="s">
        <v>24</v>
      </c>
      <c r="B234" t="s">
        <v>25</v>
      </c>
      <c r="D234" s="4">
        <v>3</v>
      </c>
      <c r="E234" s="5">
        <v>69729.56</v>
      </c>
      <c r="F234" s="9">
        <v>209188.68</v>
      </c>
      <c r="G234" s="5">
        <v>0</v>
      </c>
    </row>
    <row r="235" spans="1:7" ht="12.75" customHeight="1" x14ac:dyDescent="0.2">
      <c r="A235" t="s">
        <v>60</v>
      </c>
      <c r="B235" t="s">
        <v>61</v>
      </c>
      <c r="D235" s="4">
        <v>1</v>
      </c>
      <c r="E235" s="5">
        <v>54638.700769230767</v>
      </c>
      <c r="F235" s="9">
        <v>54638.700769230767</v>
      </c>
      <c r="G235" s="5">
        <v>0</v>
      </c>
    </row>
    <row r="236" spans="1:7" ht="12.75" customHeight="1" x14ac:dyDescent="0.2">
      <c r="A236" t="s">
        <v>38</v>
      </c>
      <c r="B236" t="s">
        <v>39</v>
      </c>
      <c r="D236" s="4">
        <v>1</v>
      </c>
      <c r="E236" s="5">
        <v>72167.951526881719</v>
      </c>
      <c r="F236" s="9">
        <v>72167.951526881719</v>
      </c>
      <c r="G236" s="5">
        <v>0</v>
      </c>
    </row>
    <row r="237" spans="1:7" ht="12.75" customHeight="1" x14ac:dyDescent="0.2">
      <c r="A237" t="s">
        <v>32</v>
      </c>
      <c r="B237" t="s">
        <v>33</v>
      </c>
      <c r="D237" s="4">
        <v>1</v>
      </c>
      <c r="E237" s="5">
        <v>49318.87</v>
      </c>
      <c r="F237" s="9">
        <v>49318.87</v>
      </c>
      <c r="G237" s="5">
        <v>0</v>
      </c>
    </row>
    <row r="238" spans="1:7" ht="12.75" customHeight="1" x14ac:dyDescent="0.2">
      <c r="A238" t="s">
        <v>44</v>
      </c>
      <c r="B238" t="s">
        <v>45</v>
      </c>
      <c r="D238" s="4">
        <v>1</v>
      </c>
      <c r="E238" s="5">
        <v>45208.800000000003</v>
      </c>
      <c r="F238" s="9">
        <v>45208.800000000003</v>
      </c>
      <c r="G238" s="5">
        <v>0</v>
      </c>
    </row>
    <row r="239" spans="1:7" ht="12.75" customHeight="1" x14ac:dyDescent="0.2">
      <c r="A239" t="s">
        <v>22</v>
      </c>
      <c r="B239" t="s">
        <v>23</v>
      </c>
      <c r="D239" s="4">
        <v>1</v>
      </c>
      <c r="E239" s="5">
        <v>109147.8</v>
      </c>
      <c r="F239" s="9">
        <v>109147.8</v>
      </c>
      <c r="G239" s="5">
        <v>0</v>
      </c>
    </row>
    <row r="240" spans="1:7" ht="12.75" customHeight="1" x14ac:dyDescent="0.2">
      <c r="A240" t="s">
        <v>54</v>
      </c>
      <c r="B240" t="s">
        <v>55</v>
      </c>
      <c r="D240" s="4">
        <v>1</v>
      </c>
      <c r="E240" s="5">
        <v>72972.740000000005</v>
      </c>
      <c r="F240" s="9">
        <v>72972.740000000005</v>
      </c>
      <c r="G240" s="5">
        <v>0</v>
      </c>
    </row>
    <row r="241" spans="1:7" ht="12.75" customHeight="1" x14ac:dyDescent="0.2">
      <c r="A241" s="3">
        <v>45711</v>
      </c>
      <c r="B241" t="s">
        <v>255</v>
      </c>
      <c r="C241" t="s">
        <v>11</v>
      </c>
      <c r="D241" t="s">
        <v>12</v>
      </c>
      <c r="E241" t="s">
        <v>256</v>
      </c>
      <c r="F241" s="7" t="s">
        <v>257</v>
      </c>
      <c r="G241" t="s">
        <v>258</v>
      </c>
    </row>
    <row r="242" spans="1:7" ht="12.75" customHeight="1" x14ac:dyDescent="0.2">
      <c r="A242" t="s">
        <v>38</v>
      </c>
      <c r="B242" t="s">
        <v>39</v>
      </c>
      <c r="D242" s="4">
        <v>1</v>
      </c>
      <c r="E242" s="5">
        <v>72167.951526881719</v>
      </c>
      <c r="F242" s="9">
        <v>72167.951526881719</v>
      </c>
      <c r="G242" s="5">
        <v>0</v>
      </c>
    </row>
    <row r="243" spans="1:7" ht="12.75" customHeight="1" x14ac:dyDescent="0.2">
      <c r="A243" t="s">
        <v>54</v>
      </c>
      <c r="B243" t="s">
        <v>55</v>
      </c>
      <c r="D243" s="4">
        <v>1</v>
      </c>
      <c r="E243" s="5">
        <v>72972.740000000005</v>
      </c>
      <c r="F243" s="9">
        <v>72972.740000000005</v>
      </c>
      <c r="G243" s="5">
        <v>0</v>
      </c>
    </row>
    <row r="244" spans="1:7" ht="12.75" customHeight="1" x14ac:dyDescent="0.2">
      <c r="A244" s="3">
        <v>45712</v>
      </c>
      <c r="B244" t="s">
        <v>259</v>
      </c>
      <c r="C244" t="s">
        <v>11</v>
      </c>
      <c r="D244" t="s">
        <v>12</v>
      </c>
      <c r="E244" t="s">
        <v>41</v>
      </c>
      <c r="F244" s="7" t="s">
        <v>42</v>
      </c>
      <c r="G244" t="s">
        <v>260</v>
      </c>
    </row>
    <row r="245" spans="1:7" ht="12.75" customHeight="1" x14ac:dyDescent="0.2">
      <c r="A245" t="s">
        <v>16</v>
      </c>
      <c r="B245" t="s">
        <v>17</v>
      </c>
      <c r="D245" s="4">
        <v>1</v>
      </c>
      <c r="E245" s="5">
        <v>113674.65857142858</v>
      </c>
      <c r="F245" s="9">
        <v>113674.65857142858</v>
      </c>
      <c r="G245" s="5">
        <v>0</v>
      </c>
    </row>
    <row r="246" spans="1:7" ht="12.75" customHeight="1" x14ac:dyDescent="0.2">
      <c r="A246" t="s">
        <v>32</v>
      </c>
      <c r="B246" t="s">
        <v>33</v>
      </c>
      <c r="D246" s="4">
        <v>2</v>
      </c>
      <c r="E246" s="5">
        <v>49318.87</v>
      </c>
      <c r="F246" s="9">
        <v>98637.74</v>
      </c>
      <c r="G246" s="5">
        <v>0</v>
      </c>
    </row>
    <row r="247" spans="1:7" ht="12.75" customHeight="1" x14ac:dyDescent="0.2">
      <c r="A247" t="s">
        <v>30</v>
      </c>
      <c r="B247" t="s">
        <v>31</v>
      </c>
      <c r="D247" s="4">
        <v>1</v>
      </c>
      <c r="E247" s="5">
        <v>67115</v>
      </c>
      <c r="F247" s="9">
        <v>67115</v>
      </c>
      <c r="G247" s="5">
        <v>0</v>
      </c>
    </row>
    <row r="248" spans="1:7" ht="12.75" customHeight="1" x14ac:dyDescent="0.2">
      <c r="A248" t="s">
        <v>24</v>
      </c>
      <c r="B248" t="s">
        <v>25</v>
      </c>
      <c r="D248" s="4">
        <v>1</v>
      </c>
      <c r="E248" s="5">
        <v>68567.401666666658</v>
      </c>
      <c r="F248" s="9">
        <v>68567.401666666658</v>
      </c>
      <c r="G248" s="5">
        <v>0</v>
      </c>
    </row>
    <row r="249" spans="1:7" ht="12.75" customHeight="1" x14ac:dyDescent="0.2">
      <c r="A249" t="s">
        <v>54</v>
      </c>
      <c r="B249" t="s">
        <v>55</v>
      </c>
      <c r="D249" s="4">
        <v>2</v>
      </c>
      <c r="E249" s="5">
        <v>72972.740000000005</v>
      </c>
      <c r="F249" s="9">
        <v>145945.48000000001</v>
      </c>
      <c r="G249" s="5">
        <v>0</v>
      </c>
    </row>
    <row r="250" spans="1:7" ht="12.75" customHeight="1" x14ac:dyDescent="0.2">
      <c r="A250" s="3">
        <v>45712</v>
      </c>
      <c r="B250" t="s">
        <v>261</v>
      </c>
      <c r="C250" t="s">
        <v>11</v>
      </c>
      <c r="D250" t="s">
        <v>12</v>
      </c>
      <c r="E250" t="s">
        <v>262</v>
      </c>
      <c r="F250" s="7" t="s">
        <v>263</v>
      </c>
      <c r="G250" t="s">
        <v>264</v>
      </c>
    </row>
    <row r="251" spans="1:7" ht="12.75" customHeight="1" x14ac:dyDescent="0.2">
      <c r="A251" t="s">
        <v>16</v>
      </c>
      <c r="B251" t="s">
        <v>17</v>
      </c>
      <c r="D251" s="4">
        <v>1</v>
      </c>
      <c r="E251" s="5">
        <v>117017.99749999998</v>
      </c>
      <c r="F251" s="9">
        <v>117017.99749999998</v>
      </c>
      <c r="G251" s="5">
        <v>0</v>
      </c>
    </row>
    <row r="252" spans="1:7" ht="12.75" customHeight="1" x14ac:dyDescent="0.2">
      <c r="A252" t="s">
        <v>22</v>
      </c>
      <c r="B252" t="s">
        <v>23</v>
      </c>
      <c r="D252" s="4">
        <v>3</v>
      </c>
      <c r="E252" s="5">
        <v>109147.8</v>
      </c>
      <c r="F252" s="9">
        <v>327443.40000000002</v>
      </c>
      <c r="G252" s="5">
        <v>0</v>
      </c>
    </row>
    <row r="253" spans="1:7" ht="12.75" customHeight="1" x14ac:dyDescent="0.2">
      <c r="A253" t="s">
        <v>32</v>
      </c>
      <c r="B253" t="s">
        <v>33</v>
      </c>
      <c r="D253" s="4">
        <v>1</v>
      </c>
      <c r="E253" s="5">
        <v>49318.87</v>
      </c>
      <c r="F253" s="9">
        <v>49318.87</v>
      </c>
      <c r="G253" s="5">
        <v>0</v>
      </c>
    </row>
    <row r="254" spans="1:7" ht="12.75" customHeight="1" x14ac:dyDescent="0.2">
      <c r="A254" t="s">
        <v>98</v>
      </c>
      <c r="B254" t="s">
        <v>99</v>
      </c>
      <c r="D254" s="4">
        <v>1</v>
      </c>
      <c r="E254" s="5">
        <v>58378.32</v>
      </c>
      <c r="F254" s="9">
        <v>58378.32</v>
      </c>
      <c r="G254" s="5">
        <v>0</v>
      </c>
    </row>
    <row r="255" spans="1:7" ht="12.75" customHeight="1" x14ac:dyDescent="0.2">
      <c r="A255" t="s">
        <v>38</v>
      </c>
      <c r="B255" t="s">
        <v>39</v>
      </c>
      <c r="D255" s="4">
        <v>1</v>
      </c>
      <c r="E255" s="5">
        <v>72167.951526881719</v>
      </c>
      <c r="F255" s="9">
        <v>72167.951526881719</v>
      </c>
      <c r="G255" s="5">
        <v>0</v>
      </c>
    </row>
    <row r="256" spans="1:7" ht="12.75" customHeight="1" x14ac:dyDescent="0.2">
      <c r="A256" t="s">
        <v>30</v>
      </c>
      <c r="B256" t="s">
        <v>31</v>
      </c>
      <c r="D256" s="4">
        <v>3</v>
      </c>
      <c r="E256" s="5">
        <v>67115</v>
      </c>
      <c r="F256" s="9">
        <v>201345</v>
      </c>
      <c r="G256" s="5">
        <v>0</v>
      </c>
    </row>
    <row r="257" spans="1:7" ht="12.75" customHeight="1" x14ac:dyDescent="0.2">
      <c r="A257" s="3">
        <v>45712</v>
      </c>
      <c r="B257" t="s">
        <v>265</v>
      </c>
      <c r="C257" t="s">
        <v>11</v>
      </c>
      <c r="D257" t="s">
        <v>12</v>
      </c>
      <c r="E257" t="s">
        <v>212</v>
      </c>
      <c r="F257" s="7" t="s">
        <v>213</v>
      </c>
      <c r="G257" t="s">
        <v>266</v>
      </c>
    </row>
    <row r="258" spans="1:7" ht="12.75" customHeight="1" x14ac:dyDescent="0.2">
      <c r="A258" t="s">
        <v>30</v>
      </c>
      <c r="B258" t="s">
        <v>31</v>
      </c>
      <c r="D258" s="4">
        <v>2</v>
      </c>
      <c r="E258" s="5">
        <v>67115</v>
      </c>
      <c r="F258" s="9">
        <v>134230</v>
      </c>
      <c r="G258" s="5">
        <v>0</v>
      </c>
    </row>
    <row r="259" spans="1:7" ht="12.75" customHeight="1" x14ac:dyDescent="0.2">
      <c r="A259" t="s">
        <v>98</v>
      </c>
      <c r="B259" t="s">
        <v>99</v>
      </c>
      <c r="D259" s="4">
        <v>1</v>
      </c>
      <c r="E259" s="5">
        <v>58378.32</v>
      </c>
      <c r="F259" s="9">
        <v>58378.32</v>
      </c>
      <c r="G259" s="5">
        <v>0</v>
      </c>
    </row>
    <row r="260" spans="1:7" ht="12.75" customHeight="1" x14ac:dyDescent="0.2">
      <c r="A260" s="3">
        <v>45713</v>
      </c>
      <c r="B260" t="s">
        <v>231</v>
      </c>
      <c r="C260" t="s">
        <v>11</v>
      </c>
      <c r="D260" t="s">
        <v>12</v>
      </c>
      <c r="E260" t="s">
        <v>267</v>
      </c>
      <c r="F260" s="7" t="s">
        <v>268</v>
      </c>
      <c r="G260" t="s">
        <v>269</v>
      </c>
    </row>
    <row r="261" spans="1:7" ht="12.75" customHeight="1" x14ac:dyDescent="0.2">
      <c r="A261" t="s">
        <v>22</v>
      </c>
      <c r="B261" t="s">
        <v>23</v>
      </c>
      <c r="D261" s="4">
        <v>1</v>
      </c>
      <c r="E261" s="5">
        <v>109147.80188811189</v>
      </c>
      <c r="F261" s="9">
        <v>109147.80188811189</v>
      </c>
      <c r="G261" s="5">
        <v>0</v>
      </c>
    </row>
    <row r="262" spans="1:7" ht="12.75" customHeight="1" x14ac:dyDescent="0.2">
      <c r="A262" s="3">
        <v>45713</v>
      </c>
      <c r="B262" t="s">
        <v>270</v>
      </c>
      <c r="C262" t="s">
        <v>11</v>
      </c>
      <c r="D262" t="s">
        <v>12</v>
      </c>
      <c r="E262" t="s">
        <v>80</v>
      </c>
      <c r="F262" s="7" t="s">
        <v>81</v>
      </c>
      <c r="G262" t="s">
        <v>271</v>
      </c>
    </row>
    <row r="263" spans="1:7" ht="12.75" customHeight="1" x14ac:dyDescent="0.2">
      <c r="A263" t="s">
        <v>22</v>
      </c>
      <c r="B263" t="s">
        <v>23</v>
      </c>
      <c r="D263" s="4">
        <v>1</v>
      </c>
      <c r="E263" s="5">
        <v>109147.80188811189</v>
      </c>
      <c r="F263" s="9">
        <v>109147.80188811189</v>
      </c>
      <c r="G263" s="5">
        <v>0</v>
      </c>
    </row>
    <row r="264" spans="1:7" ht="12.75" customHeight="1" x14ac:dyDescent="0.2">
      <c r="A264" s="3">
        <v>45713</v>
      </c>
      <c r="B264" t="s">
        <v>272</v>
      </c>
      <c r="C264" t="s">
        <v>11</v>
      </c>
      <c r="D264" t="s">
        <v>12</v>
      </c>
      <c r="E264" t="s">
        <v>117</v>
      </c>
      <c r="F264" s="7" t="s">
        <v>118</v>
      </c>
      <c r="G264" t="s">
        <v>273</v>
      </c>
    </row>
    <row r="265" spans="1:7" ht="12.75" customHeight="1" x14ac:dyDescent="0.2">
      <c r="A265" t="s">
        <v>54</v>
      </c>
      <c r="B265" t="s">
        <v>55</v>
      </c>
      <c r="D265" s="4">
        <v>2</v>
      </c>
      <c r="E265" s="5">
        <v>72972.740000000005</v>
      </c>
      <c r="F265" s="9">
        <v>145945.48000000001</v>
      </c>
      <c r="G265" s="5">
        <v>0</v>
      </c>
    </row>
    <row r="266" spans="1:7" ht="12.75" customHeight="1" x14ac:dyDescent="0.2">
      <c r="A266" t="s">
        <v>24</v>
      </c>
      <c r="B266" t="s">
        <v>25</v>
      </c>
      <c r="D266" s="4">
        <v>3</v>
      </c>
      <c r="E266" s="5">
        <v>68567.401666666658</v>
      </c>
      <c r="F266" s="9">
        <v>205702.20499999996</v>
      </c>
      <c r="G266" s="5">
        <v>0</v>
      </c>
    </row>
    <row r="267" spans="1:7" ht="12.75" customHeight="1" x14ac:dyDescent="0.2">
      <c r="A267" s="3">
        <v>45714</v>
      </c>
      <c r="B267" t="s">
        <v>274</v>
      </c>
      <c r="C267" t="s">
        <v>11</v>
      </c>
      <c r="D267" t="s">
        <v>12</v>
      </c>
      <c r="E267" t="s">
        <v>150</v>
      </c>
      <c r="F267" s="7" t="s">
        <v>151</v>
      </c>
      <c r="G267" t="s">
        <v>275</v>
      </c>
    </row>
    <row r="268" spans="1:7" ht="12.75" customHeight="1" x14ac:dyDescent="0.2">
      <c r="A268" t="s">
        <v>22</v>
      </c>
      <c r="B268" t="s">
        <v>23</v>
      </c>
      <c r="D268" s="4">
        <v>1</v>
      </c>
      <c r="E268" s="5">
        <v>109147.8</v>
      </c>
      <c r="F268" s="9">
        <v>109147.8</v>
      </c>
      <c r="G268" s="5">
        <v>0</v>
      </c>
    </row>
    <row r="269" spans="1:7" ht="12.75" customHeight="1" x14ac:dyDescent="0.2">
      <c r="A269" s="3">
        <v>45715</v>
      </c>
      <c r="B269" t="s">
        <v>276</v>
      </c>
      <c r="C269" t="s">
        <v>11</v>
      </c>
      <c r="D269" t="s">
        <v>12</v>
      </c>
      <c r="E269" t="s">
        <v>277</v>
      </c>
      <c r="F269" s="7" t="s">
        <v>278</v>
      </c>
      <c r="G269" t="s">
        <v>279</v>
      </c>
    </row>
    <row r="270" spans="1:7" ht="12.75" customHeight="1" x14ac:dyDescent="0.2">
      <c r="A270" t="s">
        <v>22</v>
      </c>
      <c r="B270" t="s">
        <v>23</v>
      </c>
      <c r="D270" s="4">
        <v>2</v>
      </c>
      <c r="E270" s="5">
        <v>109147.79604938271</v>
      </c>
      <c r="F270" s="9">
        <v>218295.59209876542</v>
      </c>
      <c r="G270" s="5">
        <v>0</v>
      </c>
    </row>
    <row r="271" spans="1:7" ht="12.75" customHeight="1" x14ac:dyDescent="0.2">
      <c r="A271" s="3">
        <v>45715</v>
      </c>
      <c r="B271" t="s">
        <v>280</v>
      </c>
      <c r="C271" t="s">
        <v>11</v>
      </c>
      <c r="D271" t="s">
        <v>12</v>
      </c>
      <c r="E271" t="s">
        <v>281</v>
      </c>
      <c r="F271" s="7" t="s">
        <v>282</v>
      </c>
      <c r="G271" t="s">
        <v>283</v>
      </c>
    </row>
    <row r="272" spans="1:7" ht="12.75" customHeight="1" x14ac:dyDescent="0.2">
      <c r="A272" t="s">
        <v>98</v>
      </c>
      <c r="B272" t="s">
        <v>99</v>
      </c>
      <c r="D272" s="4">
        <v>6</v>
      </c>
      <c r="E272" s="5">
        <v>58378.16</v>
      </c>
      <c r="F272" s="9">
        <v>350268.96</v>
      </c>
      <c r="G272" s="5">
        <v>0</v>
      </c>
    </row>
    <row r="273" spans="1:7" ht="12.75" customHeight="1" x14ac:dyDescent="0.2">
      <c r="A273" t="s">
        <v>30</v>
      </c>
      <c r="B273" t="s">
        <v>31</v>
      </c>
      <c r="D273" s="4">
        <v>1</v>
      </c>
      <c r="E273" s="5">
        <v>59999.78</v>
      </c>
      <c r="F273" s="9">
        <v>59999.78</v>
      </c>
      <c r="G273" s="5">
        <v>0</v>
      </c>
    </row>
    <row r="274" spans="1:7" ht="12.75" customHeight="1" x14ac:dyDescent="0.2">
      <c r="A274" t="s">
        <v>22</v>
      </c>
      <c r="B274" t="s">
        <v>23</v>
      </c>
      <c r="D274" s="4">
        <v>2</v>
      </c>
      <c r="E274" s="5">
        <v>109147.79604938271</v>
      </c>
      <c r="F274" s="9">
        <v>218295.59209876542</v>
      </c>
      <c r="G274" s="5">
        <v>0</v>
      </c>
    </row>
    <row r="275" spans="1:7" ht="12.75" customHeight="1" x14ac:dyDescent="0.2">
      <c r="A275" s="3">
        <v>45715</v>
      </c>
      <c r="B275" t="s">
        <v>284</v>
      </c>
      <c r="C275" t="s">
        <v>11</v>
      </c>
      <c r="D275" t="s">
        <v>12</v>
      </c>
      <c r="E275" t="s">
        <v>285</v>
      </c>
      <c r="F275" s="7" t="s">
        <v>286</v>
      </c>
      <c r="G275" t="s">
        <v>287</v>
      </c>
    </row>
    <row r="276" spans="1:7" ht="12.75" customHeight="1" x14ac:dyDescent="0.2">
      <c r="A276" t="s">
        <v>54</v>
      </c>
      <c r="B276" t="s">
        <v>55</v>
      </c>
      <c r="D276" s="4">
        <v>1</v>
      </c>
      <c r="E276" s="5">
        <v>72972.77</v>
      </c>
      <c r="F276" s="9">
        <v>72972.77</v>
      </c>
      <c r="G276" s="5">
        <v>0</v>
      </c>
    </row>
    <row r="277" spans="1:7" ht="12.75" customHeight="1" x14ac:dyDescent="0.2">
      <c r="A277" s="3">
        <v>45715</v>
      </c>
      <c r="B277" t="s">
        <v>288</v>
      </c>
      <c r="C277" t="s">
        <v>11</v>
      </c>
      <c r="D277" t="s">
        <v>12</v>
      </c>
      <c r="E277" t="s">
        <v>289</v>
      </c>
      <c r="F277" s="7" t="s">
        <v>290</v>
      </c>
      <c r="G277" t="s">
        <v>291</v>
      </c>
    </row>
    <row r="278" spans="1:7" ht="12.75" customHeight="1" x14ac:dyDescent="0.2">
      <c r="A278" t="s">
        <v>24</v>
      </c>
      <c r="B278" t="s">
        <v>25</v>
      </c>
      <c r="D278" s="4">
        <v>1</v>
      </c>
      <c r="E278" s="5">
        <v>69729.56</v>
      </c>
      <c r="F278" s="9">
        <v>69729.56</v>
      </c>
      <c r="G278" s="5">
        <v>0</v>
      </c>
    </row>
    <row r="279" spans="1:7" ht="12.75" customHeight="1" x14ac:dyDescent="0.2">
      <c r="A279" t="s">
        <v>22</v>
      </c>
      <c r="B279" t="s">
        <v>23</v>
      </c>
      <c r="D279" s="4">
        <v>5</v>
      </c>
      <c r="E279" s="5">
        <v>109147.79604938271</v>
      </c>
      <c r="F279" s="9">
        <v>545738.98024691362</v>
      </c>
      <c r="G279" s="5">
        <v>0</v>
      </c>
    </row>
    <row r="280" spans="1:7" ht="12.75" customHeight="1" x14ac:dyDescent="0.2">
      <c r="A280" t="s">
        <v>38</v>
      </c>
      <c r="B280" t="s">
        <v>39</v>
      </c>
      <c r="D280" s="4">
        <v>1</v>
      </c>
      <c r="E280" s="5">
        <v>72167.95</v>
      </c>
      <c r="F280" s="9">
        <v>72167.95</v>
      </c>
      <c r="G280" s="5">
        <v>0</v>
      </c>
    </row>
    <row r="281" spans="1:7" ht="12.75" customHeight="1" x14ac:dyDescent="0.2">
      <c r="A281" t="s">
        <v>60</v>
      </c>
      <c r="B281" t="s">
        <v>61</v>
      </c>
      <c r="D281" s="4">
        <v>1</v>
      </c>
      <c r="E281" s="5">
        <v>54638.9</v>
      </c>
      <c r="F281" s="9">
        <v>54638.9</v>
      </c>
      <c r="G281" s="5">
        <v>0</v>
      </c>
    </row>
    <row r="282" spans="1:7" ht="12.75" customHeight="1" x14ac:dyDescent="0.2">
      <c r="A282" s="3">
        <v>45715</v>
      </c>
      <c r="B282" t="s">
        <v>292</v>
      </c>
      <c r="C282" t="s">
        <v>11</v>
      </c>
      <c r="D282" t="s">
        <v>12</v>
      </c>
      <c r="E282" t="s">
        <v>178</v>
      </c>
      <c r="F282" s="7" t="s">
        <v>179</v>
      </c>
      <c r="G282" t="s">
        <v>78</v>
      </c>
    </row>
    <row r="283" spans="1:7" ht="12.75" customHeight="1" x14ac:dyDescent="0.2">
      <c r="A283" t="s">
        <v>24</v>
      </c>
      <c r="B283" t="s">
        <v>25</v>
      </c>
      <c r="D283" s="4">
        <v>1</v>
      </c>
      <c r="E283" s="5">
        <v>69729.56</v>
      </c>
      <c r="F283" s="9">
        <v>69729.56</v>
      </c>
      <c r="G283" s="5">
        <v>0</v>
      </c>
    </row>
    <row r="284" spans="1:7" ht="12.75" customHeight="1" x14ac:dyDescent="0.2">
      <c r="A284" s="3">
        <v>45715</v>
      </c>
      <c r="B284" t="s">
        <v>293</v>
      </c>
      <c r="C284" t="s">
        <v>11</v>
      </c>
      <c r="D284" t="s">
        <v>12</v>
      </c>
      <c r="E284" t="s">
        <v>202</v>
      </c>
      <c r="F284" s="7" t="s">
        <v>203</v>
      </c>
      <c r="G284" t="s">
        <v>294</v>
      </c>
    </row>
    <row r="285" spans="1:7" ht="12.75" customHeight="1" x14ac:dyDescent="0.2">
      <c r="A285" t="s">
        <v>44</v>
      </c>
      <c r="B285" t="s">
        <v>45</v>
      </c>
      <c r="D285" s="4">
        <v>1</v>
      </c>
      <c r="E285" s="5">
        <v>45208.800000000003</v>
      </c>
      <c r="F285" s="9">
        <v>45208.800000000003</v>
      </c>
      <c r="G285" s="5">
        <v>0</v>
      </c>
    </row>
    <row r="286" spans="1:7" ht="12.75" customHeight="1" x14ac:dyDescent="0.2">
      <c r="A286" t="s">
        <v>60</v>
      </c>
      <c r="B286" t="s">
        <v>61</v>
      </c>
      <c r="D286" s="4">
        <v>1</v>
      </c>
      <c r="E286" s="5">
        <v>54638.9</v>
      </c>
      <c r="F286" s="9">
        <v>54638.9</v>
      </c>
      <c r="G286" s="5">
        <v>0</v>
      </c>
    </row>
    <row r="287" spans="1:7" ht="12.75" customHeight="1" x14ac:dyDescent="0.2">
      <c r="A287" s="3">
        <v>45716</v>
      </c>
      <c r="B287" t="s">
        <v>295</v>
      </c>
      <c r="C287" t="s">
        <v>11</v>
      </c>
      <c r="D287" t="s">
        <v>12</v>
      </c>
      <c r="E287" t="s">
        <v>35</v>
      </c>
      <c r="F287" s="7" t="s">
        <v>36</v>
      </c>
      <c r="G287" t="s">
        <v>296</v>
      </c>
    </row>
    <row r="288" spans="1:7" ht="12.75" customHeight="1" x14ac:dyDescent="0.2">
      <c r="A288" t="s">
        <v>54</v>
      </c>
      <c r="B288" t="s">
        <v>55</v>
      </c>
      <c r="D288" s="4">
        <v>1</v>
      </c>
      <c r="E288" s="5">
        <v>72972.77</v>
      </c>
      <c r="F288" s="9">
        <v>72972.77</v>
      </c>
      <c r="G288" s="5">
        <v>0</v>
      </c>
    </row>
    <row r="289" spans="1:7" ht="12.75" customHeight="1" x14ac:dyDescent="0.2">
      <c r="A289" t="s">
        <v>98</v>
      </c>
      <c r="B289" t="s">
        <v>99</v>
      </c>
      <c r="D289" s="4">
        <v>2</v>
      </c>
      <c r="E289" s="5">
        <v>58378.16</v>
      </c>
      <c r="F289" s="9">
        <v>116756.32</v>
      </c>
      <c r="G289" s="5">
        <v>0</v>
      </c>
    </row>
    <row r="290" spans="1:7" ht="12.75" customHeight="1" x14ac:dyDescent="0.2">
      <c r="A290" t="s">
        <v>30</v>
      </c>
      <c r="B290" t="s">
        <v>31</v>
      </c>
      <c r="D290" s="4">
        <v>3</v>
      </c>
      <c r="E290" s="5">
        <v>59999.78</v>
      </c>
      <c r="F290" s="9">
        <v>179999.34</v>
      </c>
      <c r="G290" s="5">
        <v>0</v>
      </c>
    </row>
    <row r="291" spans="1:7" ht="12.75" customHeight="1" x14ac:dyDescent="0.2">
      <c r="A291" t="s">
        <v>32</v>
      </c>
      <c r="B291" t="s">
        <v>33</v>
      </c>
      <c r="D291" s="4">
        <v>1</v>
      </c>
      <c r="E291" s="5">
        <v>49319.77</v>
      </c>
      <c r="F291" s="9">
        <v>49319.77</v>
      </c>
      <c r="G291" s="5">
        <v>0</v>
      </c>
    </row>
    <row r="292" spans="1:7" ht="12.75" customHeight="1" x14ac:dyDescent="0.2">
      <c r="A292" s="3">
        <v>45716</v>
      </c>
      <c r="B292" t="s">
        <v>297</v>
      </c>
      <c r="C292" t="s">
        <v>11</v>
      </c>
      <c r="D292" t="s">
        <v>12</v>
      </c>
      <c r="E292" t="s">
        <v>298</v>
      </c>
      <c r="F292" s="7" t="s">
        <v>299</v>
      </c>
      <c r="G292" t="s">
        <v>300</v>
      </c>
    </row>
    <row r="293" spans="1:7" ht="12.75" customHeight="1" x14ac:dyDescent="0.2">
      <c r="A293" t="s">
        <v>44</v>
      </c>
      <c r="B293" t="s">
        <v>45</v>
      </c>
      <c r="D293" s="4">
        <v>1</v>
      </c>
      <c r="E293" s="5">
        <v>45208.800000000003</v>
      </c>
      <c r="F293" s="9">
        <v>45208.800000000003</v>
      </c>
      <c r="G293" s="5">
        <v>0</v>
      </c>
    </row>
    <row r="294" spans="1:7" ht="12.75" customHeight="1" x14ac:dyDescent="0.2">
      <c r="A294" t="s">
        <v>24</v>
      </c>
      <c r="B294" t="s">
        <v>25</v>
      </c>
      <c r="D294" s="4">
        <v>1</v>
      </c>
      <c r="E294" s="5">
        <v>69729.56</v>
      </c>
      <c r="F294" s="9">
        <v>69729.56</v>
      </c>
      <c r="G294" s="5">
        <v>0</v>
      </c>
    </row>
    <row r="295" spans="1:7" ht="12.75" customHeight="1" x14ac:dyDescent="0.2">
      <c r="A295" t="s">
        <v>22</v>
      </c>
      <c r="B295" t="s">
        <v>23</v>
      </c>
      <c r="D295" s="4">
        <v>3</v>
      </c>
      <c r="E295" s="5">
        <v>109147.8</v>
      </c>
      <c r="F295" s="9">
        <v>327443.40000000002</v>
      </c>
      <c r="G295" s="5">
        <v>0</v>
      </c>
    </row>
    <row r="299" spans="1:7" ht="12.75" customHeight="1" x14ac:dyDescent="0.2">
      <c r="A299" s="24" t="s">
        <v>301</v>
      </c>
      <c r="B299" s="24" t="s">
        <v>302</v>
      </c>
      <c r="C299" s="24" t="s">
        <v>303</v>
      </c>
      <c r="D299" s="24" t="s">
        <v>304</v>
      </c>
      <c r="E299" s="24" t="s">
        <v>305</v>
      </c>
      <c r="F299" s="24" t="s">
        <v>306</v>
      </c>
      <c r="G299" s="25" t="s">
        <v>307</v>
      </c>
    </row>
    <row r="300" spans="1:7" ht="12.75" customHeight="1" x14ac:dyDescent="0.2">
      <c r="A300" s="34" t="s">
        <v>38</v>
      </c>
      <c r="B300" s="34" t="s">
        <v>39</v>
      </c>
      <c r="C300" s="77">
        <f t="shared" ref="C300:C309" si="0">+SUMIF($A$1:$A$297,A300,$D$1:$D$297)</f>
        <v>47</v>
      </c>
      <c r="D300" s="45" t="e">
        <f>+VLOOKUP(A300,#REF!,4,0)</f>
        <v>#REF!</v>
      </c>
      <c r="E300" s="45" t="e">
        <f t="shared" ref="E300:E309" si="1">+D300*C300</f>
        <v>#REF!</v>
      </c>
      <c r="F300" s="45" t="e">
        <f t="shared" ref="F300:F309" si="2">+E300*8%</f>
        <v>#REF!</v>
      </c>
      <c r="G300" s="52" t="e">
        <f t="shared" ref="G300:G309" si="3">+E300+F300</f>
        <v>#REF!</v>
      </c>
    </row>
    <row r="301" spans="1:7" ht="12.75" customHeight="1" x14ac:dyDescent="0.2">
      <c r="A301" s="34" t="s">
        <v>16</v>
      </c>
      <c r="B301" s="34" t="s">
        <v>17</v>
      </c>
      <c r="C301" s="77">
        <f t="shared" si="0"/>
        <v>18</v>
      </c>
      <c r="D301" s="45" t="e">
        <f>+VLOOKUP(A301,#REF!,4,0)</f>
        <v>#REF!</v>
      </c>
      <c r="E301" s="45" t="e">
        <f t="shared" si="1"/>
        <v>#REF!</v>
      </c>
      <c r="F301" s="45" t="e">
        <f t="shared" si="2"/>
        <v>#REF!</v>
      </c>
      <c r="G301" s="52" t="e">
        <f t="shared" si="3"/>
        <v>#REF!</v>
      </c>
    </row>
    <row r="302" spans="1:7" ht="12.75" customHeight="1" x14ac:dyDescent="0.2">
      <c r="A302" s="34" t="s">
        <v>60</v>
      </c>
      <c r="B302" s="34" t="s">
        <v>61</v>
      </c>
      <c r="C302" s="77">
        <f t="shared" si="0"/>
        <v>20</v>
      </c>
      <c r="D302" s="45" t="e">
        <f>+VLOOKUP(A302,#REF!,4,0)</f>
        <v>#REF!</v>
      </c>
      <c r="E302" s="45" t="e">
        <f t="shared" si="1"/>
        <v>#REF!</v>
      </c>
      <c r="F302" s="45" t="e">
        <f t="shared" si="2"/>
        <v>#REF!</v>
      </c>
      <c r="G302" s="52" t="e">
        <f t="shared" si="3"/>
        <v>#REF!</v>
      </c>
    </row>
    <row r="303" spans="1:7" ht="12.75" customHeight="1" x14ac:dyDescent="0.2">
      <c r="A303" s="34" t="s">
        <v>22</v>
      </c>
      <c r="B303" s="34" t="s">
        <v>23</v>
      </c>
      <c r="C303" s="77">
        <f t="shared" si="0"/>
        <v>87</v>
      </c>
      <c r="D303" s="45" t="e">
        <f>+VLOOKUP(A303,#REF!,4,0)</f>
        <v>#REF!</v>
      </c>
      <c r="E303" s="45" t="e">
        <f t="shared" si="1"/>
        <v>#REF!</v>
      </c>
      <c r="F303" s="45" t="e">
        <f t="shared" si="2"/>
        <v>#REF!</v>
      </c>
      <c r="G303" s="52" t="e">
        <f t="shared" si="3"/>
        <v>#REF!</v>
      </c>
    </row>
    <row r="304" spans="1:7" ht="12.75" customHeight="1" x14ac:dyDescent="0.2">
      <c r="A304" s="34" t="s">
        <v>32</v>
      </c>
      <c r="B304" s="34" t="s">
        <v>33</v>
      </c>
      <c r="C304" s="77">
        <f t="shared" si="0"/>
        <v>23</v>
      </c>
      <c r="D304" s="45" t="e">
        <f>+VLOOKUP(A304,#REF!,4,0)</f>
        <v>#REF!</v>
      </c>
      <c r="E304" s="45" t="e">
        <f t="shared" si="1"/>
        <v>#REF!</v>
      </c>
      <c r="F304" s="45" t="e">
        <f t="shared" si="2"/>
        <v>#REF!</v>
      </c>
      <c r="G304" s="52" t="e">
        <f t="shared" si="3"/>
        <v>#REF!</v>
      </c>
    </row>
    <row r="305" spans="1:7" ht="12.75" customHeight="1" x14ac:dyDescent="0.2">
      <c r="A305" s="34" t="s">
        <v>44</v>
      </c>
      <c r="B305" s="34" t="s">
        <v>45</v>
      </c>
      <c r="C305" s="77">
        <f t="shared" si="0"/>
        <v>23</v>
      </c>
      <c r="D305" s="45" t="e">
        <f>+VLOOKUP(A305,#REF!,4,0)</f>
        <v>#REF!</v>
      </c>
      <c r="E305" s="45" t="e">
        <f t="shared" si="1"/>
        <v>#REF!</v>
      </c>
      <c r="F305" s="45" t="e">
        <f t="shared" si="2"/>
        <v>#REF!</v>
      </c>
      <c r="G305" s="52" t="e">
        <f t="shared" si="3"/>
        <v>#REF!</v>
      </c>
    </row>
    <row r="306" spans="1:7" ht="12.75" customHeight="1" x14ac:dyDescent="0.2">
      <c r="A306" s="34" t="s">
        <v>98</v>
      </c>
      <c r="B306" s="34" t="s">
        <v>99</v>
      </c>
      <c r="C306" s="77">
        <f t="shared" si="0"/>
        <v>24</v>
      </c>
      <c r="D306" s="45" t="e">
        <f>+VLOOKUP(A306,#REF!,4,0)</f>
        <v>#REF!</v>
      </c>
      <c r="E306" s="45" t="e">
        <f t="shared" si="1"/>
        <v>#REF!</v>
      </c>
      <c r="F306" s="45" t="e">
        <f t="shared" si="2"/>
        <v>#REF!</v>
      </c>
      <c r="G306" s="52" t="e">
        <f t="shared" si="3"/>
        <v>#REF!</v>
      </c>
    </row>
    <row r="307" spans="1:7" ht="12.75" customHeight="1" x14ac:dyDescent="0.2">
      <c r="A307" s="34" t="s">
        <v>30</v>
      </c>
      <c r="B307" s="34" t="s">
        <v>31</v>
      </c>
      <c r="C307" s="77">
        <f t="shared" si="0"/>
        <v>39</v>
      </c>
      <c r="D307" s="45" t="e">
        <f>+VLOOKUP(A307,#REF!,4,0)</f>
        <v>#REF!</v>
      </c>
      <c r="E307" s="45" t="e">
        <f t="shared" si="1"/>
        <v>#REF!</v>
      </c>
      <c r="F307" s="45" t="e">
        <f t="shared" si="2"/>
        <v>#REF!</v>
      </c>
      <c r="G307" s="52" t="e">
        <f t="shared" si="3"/>
        <v>#REF!</v>
      </c>
    </row>
    <row r="308" spans="1:7" ht="12.75" customHeight="1" x14ac:dyDescent="0.2">
      <c r="A308" s="34" t="s">
        <v>24</v>
      </c>
      <c r="B308" s="34" t="s">
        <v>25</v>
      </c>
      <c r="C308" s="77">
        <f t="shared" si="0"/>
        <v>34</v>
      </c>
      <c r="D308" s="45" t="e">
        <f>+VLOOKUP(A308,#REF!,4,0)</f>
        <v>#REF!</v>
      </c>
      <c r="E308" s="45" t="e">
        <f t="shared" si="1"/>
        <v>#REF!</v>
      </c>
      <c r="F308" s="45" t="e">
        <f t="shared" si="2"/>
        <v>#REF!</v>
      </c>
      <c r="G308" s="52" t="e">
        <f t="shared" si="3"/>
        <v>#REF!</v>
      </c>
    </row>
    <row r="309" spans="1:7" ht="12.75" customHeight="1" x14ac:dyDescent="0.2">
      <c r="A309" s="34" t="s">
        <v>54</v>
      </c>
      <c r="B309" s="34" t="s">
        <v>55</v>
      </c>
      <c r="C309" s="77">
        <f t="shared" si="0"/>
        <v>28</v>
      </c>
      <c r="D309" s="45" t="e">
        <f>+VLOOKUP(A309,#REF!,4,0)</f>
        <v>#REF!</v>
      </c>
      <c r="E309" s="45" t="e">
        <f t="shared" si="1"/>
        <v>#REF!</v>
      </c>
      <c r="F309" s="45" t="e">
        <f t="shared" si="2"/>
        <v>#REF!</v>
      </c>
      <c r="G309" s="52" t="e">
        <f t="shared" si="3"/>
        <v>#REF!</v>
      </c>
    </row>
    <row r="310" spans="1:7" ht="12.75" customHeight="1" x14ac:dyDescent="0.2">
      <c r="A310" s="87" t="s">
        <v>308</v>
      </c>
      <c r="B310" s="87"/>
      <c r="C310" s="32">
        <f t="shared" ref="C310:G310" si="4">SUM(C300:C309)</f>
        <v>343</v>
      </c>
      <c r="D310" s="32"/>
      <c r="E310" s="32" t="e">
        <f t="shared" si="4"/>
        <v>#REF!</v>
      </c>
      <c r="F310" s="32" t="e">
        <f t="shared" si="4"/>
        <v>#REF!</v>
      </c>
      <c r="G310" s="38" t="e">
        <f t="shared" si="4"/>
        <v>#REF!</v>
      </c>
    </row>
  </sheetData>
  <autoFilter ref="A2:H295" xr:uid="{405940AC-6710-4FB0-8F0E-A7BF6C5ABC17}"/>
  <mergeCells count="1">
    <mergeCell ref="A310:B310"/>
  </mergeCells>
  <pageMargins left="0" right="0" top="0" bottom="0" header="0" footer="0"/>
  <pageSetup paperSize="9" fitToWidth="0" fitToHeight="0" orientation="landscape" horizontalDpi="0" verticalDpi="0" copies="0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E4E9C-1C09-4757-8434-10E25C60594E}">
  <dimension ref="A1:G59"/>
  <sheetViews>
    <sheetView topLeftCell="A25" zoomScaleSheetLayoutView="100" workbookViewId="0">
      <selection sqref="A1:F43"/>
    </sheetView>
  </sheetViews>
  <sheetFormatPr defaultRowHeight="12.75" x14ac:dyDescent="0.2"/>
  <cols>
    <col min="1" max="1" width="20.7109375" style="1" customWidth="1"/>
    <col min="2" max="2" width="35.42578125" style="1" customWidth="1"/>
    <col min="3" max="3" width="19.42578125" style="1" customWidth="1"/>
    <col min="4" max="4" width="9.28515625" style="1" customWidth="1"/>
    <col min="5" max="5" width="15.7109375" style="1" customWidth="1"/>
    <col min="6" max="6" width="27.5703125" style="1" customWidth="1"/>
    <col min="7" max="7" width="14.85546875" style="1" customWidth="1"/>
    <col min="8" max="16384" width="9.140625" style="1"/>
  </cols>
  <sheetData>
    <row r="1" spans="1:6" x14ac:dyDescent="0.2">
      <c r="A1" s="6">
        <v>45841</v>
      </c>
      <c r="B1" s="7" t="s">
        <v>557</v>
      </c>
      <c r="C1" s="7" t="s">
        <v>11</v>
      </c>
      <c r="D1" s="7" t="s">
        <v>12</v>
      </c>
      <c r="E1" s="7" t="s">
        <v>202</v>
      </c>
      <c r="F1" s="7" t="s">
        <v>203</v>
      </c>
    </row>
    <row r="2" spans="1:6" x14ac:dyDescent="0.2">
      <c r="A2" s="7" t="s">
        <v>392</v>
      </c>
      <c r="B2" s="7" t="s">
        <v>393</v>
      </c>
      <c r="C2" s="7"/>
      <c r="D2" s="8">
        <v>3</v>
      </c>
      <c r="E2" s="9">
        <v>109686.36444444447</v>
      </c>
      <c r="F2" s="9">
        <v>329059.09333333338</v>
      </c>
    </row>
    <row r="3" spans="1:6" x14ac:dyDescent="0.2">
      <c r="A3" s="6">
        <v>45843</v>
      </c>
      <c r="B3" s="7" t="s">
        <v>741</v>
      </c>
      <c r="C3" s="7" t="s">
        <v>612</v>
      </c>
      <c r="D3" s="7" t="s">
        <v>12</v>
      </c>
      <c r="E3" s="7" t="s">
        <v>519</v>
      </c>
      <c r="F3" s="7" t="s">
        <v>520</v>
      </c>
    </row>
    <row r="4" spans="1:6" x14ac:dyDescent="0.2">
      <c r="A4" s="7" t="s">
        <v>60</v>
      </c>
      <c r="B4" s="7" t="s">
        <v>61</v>
      </c>
      <c r="C4" s="7"/>
      <c r="D4" s="8">
        <v>1</v>
      </c>
      <c r="E4" s="9">
        <v>54638.752999999997</v>
      </c>
      <c r="F4" s="9">
        <v>54638.752999999997</v>
      </c>
    </row>
    <row r="5" spans="1:6" x14ac:dyDescent="0.2">
      <c r="A5" s="7" t="s">
        <v>431</v>
      </c>
      <c r="B5" s="7" t="s">
        <v>432</v>
      </c>
      <c r="C5" s="7"/>
      <c r="D5" s="8">
        <v>1</v>
      </c>
      <c r="E5" s="9">
        <v>60540.480000000003</v>
      </c>
      <c r="F5" s="9">
        <v>60540.480000000003</v>
      </c>
    </row>
    <row r="6" spans="1:6" x14ac:dyDescent="0.2">
      <c r="A6" s="7" t="s">
        <v>403</v>
      </c>
      <c r="B6" s="7" t="s">
        <v>404</v>
      </c>
      <c r="C6" s="7"/>
      <c r="D6" s="8">
        <v>2</v>
      </c>
      <c r="E6" s="9">
        <v>105361.14000000001</v>
      </c>
      <c r="F6" s="9">
        <v>210722.28000000003</v>
      </c>
    </row>
    <row r="7" spans="1:6" x14ac:dyDescent="0.2">
      <c r="A7" s="3">
        <v>45847</v>
      </c>
      <c r="B7" t="s">
        <v>742</v>
      </c>
      <c r="C7" t="s">
        <v>421</v>
      </c>
      <c r="D7" t="s">
        <v>12</v>
      </c>
      <c r="E7" t="s">
        <v>76</v>
      </c>
      <c r="F7" t="s">
        <v>77</v>
      </c>
    </row>
    <row r="8" spans="1:6" x14ac:dyDescent="0.2">
      <c r="A8" t="s">
        <v>22</v>
      </c>
      <c r="B8" t="s">
        <v>23</v>
      </c>
      <c r="C8"/>
      <c r="D8" s="4">
        <v>2</v>
      </c>
      <c r="E8" s="5">
        <v>109147.8</v>
      </c>
      <c r="F8" s="5">
        <v>218295.6</v>
      </c>
    </row>
    <row r="9" spans="1:6" x14ac:dyDescent="0.2">
      <c r="A9" t="s">
        <v>392</v>
      </c>
      <c r="B9" t="s">
        <v>393</v>
      </c>
      <c r="C9"/>
      <c r="D9" s="4">
        <v>2</v>
      </c>
      <c r="E9" s="5">
        <v>109686.295</v>
      </c>
      <c r="F9" s="5">
        <v>219372.59</v>
      </c>
    </row>
    <row r="10" spans="1:6" x14ac:dyDescent="0.2">
      <c r="A10" t="s">
        <v>54</v>
      </c>
      <c r="B10" t="s">
        <v>55</v>
      </c>
      <c r="C10"/>
      <c r="D10" s="4">
        <v>1</v>
      </c>
      <c r="E10" s="5">
        <v>72972.740000000005</v>
      </c>
      <c r="F10" s="5">
        <v>72972.740000000005</v>
      </c>
    </row>
    <row r="11" spans="1:6" x14ac:dyDescent="0.2">
      <c r="A11" s="6">
        <v>45847</v>
      </c>
      <c r="B11" s="7" t="s">
        <v>743</v>
      </c>
      <c r="C11" s="7" t="s">
        <v>744</v>
      </c>
      <c r="D11" s="7" t="s">
        <v>12</v>
      </c>
      <c r="E11" s="7" t="s">
        <v>256</v>
      </c>
      <c r="F11" s="7" t="s">
        <v>257</v>
      </c>
    </row>
    <row r="12" spans="1:6" x14ac:dyDescent="0.2">
      <c r="A12" s="7" t="s">
        <v>32</v>
      </c>
      <c r="B12" s="7" t="s">
        <v>33</v>
      </c>
      <c r="C12" s="7"/>
      <c r="D12" s="8">
        <v>1</v>
      </c>
      <c r="E12" s="9">
        <v>49142.731785714292</v>
      </c>
      <c r="F12" s="9">
        <v>49142.731785714292</v>
      </c>
    </row>
    <row r="13" spans="1:6" x14ac:dyDescent="0.2">
      <c r="A13" s="7" t="s">
        <v>403</v>
      </c>
      <c r="B13" s="7" t="s">
        <v>404</v>
      </c>
      <c r="C13" s="7"/>
      <c r="D13" s="8">
        <v>1</v>
      </c>
      <c r="E13" s="9">
        <v>105361.14000000001</v>
      </c>
      <c r="F13" s="9">
        <v>105361.14000000001</v>
      </c>
    </row>
    <row r="14" spans="1:6" x14ac:dyDescent="0.2">
      <c r="A14" s="7" t="s">
        <v>16</v>
      </c>
      <c r="B14" s="7" t="s">
        <v>17</v>
      </c>
      <c r="C14" s="7"/>
      <c r="D14" s="8">
        <v>1</v>
      </c>
      <c r="E14" s="9">
        <v>117017.96742857141</v>
      </c>
      <c r="F14" s="9">
        <v>117017.96742857141</v>
      </c>
    </row>
    <row r="15" spans="1:6" x14ac:dyDescent="0.2">
      <c r="A15" s="7" t="s">
        <v>54</v>
      </c>
      <c r="B15" s="7" t="s">
        <v>55</v>
      </c>
      <c r="C15" s="7"/>
      <c r="D15" s="8">
        <v>1</v>
      </c>
      <c r="E15" s="9">
        <v>72972.740000000005</v>
      </c>
      <c r="F15" s="9">
        <v>72972.740000000005</v>
      </c>
    </row>
    <row r="16" spans="1:6" x14ac:dyDescent="0.2">
      <c r="A16" s="6">
        <v>45853</v>
      </c>
      <c r="B16" s="7" t="s">
        <v>568</v>
      </c>
      <c r="C16" s="7" t="s">
        <v>396</v>
      </c>
      <c r="D16" s="7" t="s">
        <v>12</v>
      </c>
      <c r="E16" s="7" t="s">
        <v>397</v>
      </c>
      <c r="F16" s="7" t="s">
        <v>398</v>
      </c>
    </row>
    <row r="17" spans="1:6" x14ac:dyDescent="0.2">
      <c r="A17" s="7" t="s">
        <v>38</v>
      </c>
      <c r="B17" s="7" t="s">
        <v>39</v>
      </c>
      <c r="C17" s="7"/>
      <c r="D17" s="8">
        <v>1</v>
      </c>
      <c r="E17" s="9">
        <v>72167.952634565867</v>
      </c>
      <c r="F17" s="9">
        <v>72167.952634565867</v>
      </c>
    </row>
    <row r="18" spans="1:6" x14ac:dyDescent="0.2">
      <c r="A18" s="7" t="s">
        <v>22</v>
      </c>
      <c r="B18" s="7" t="s">
        <v>23</v>
      </c>
      <c r="C18" s="7"/>
      <c r="D18" s="8">
        <v>3</v>
      </c>
      <c r="E18" s="9">
        <v>109147.75150278295</v>
      </c>
      <c r="F18" s="9">
        <v>327443.25450834882</v>
      </c>
    </row>
    <row r="19" spans="1:6" x14ac:dyDescent="0.2">
      <c r="A19" s="6">
        <v>45853</v>
      </c>
      <c r="B19" s="7" t="s">
        <v>705</v>
      </c>
      <c r="C19" s="7" t="s">
        <v>396</v>
      </c>
      <c r="D19" s="7" t="s">
        <v>12</v>
      </c>
      <c r="E19" s="7" t="s">
        <v>397</v>
      </c>
      <c r="F19" s="7" t="s">
        <v>398</v>
      </c>
    </row>
    <row r="20" spans="1:6" x14ac:dyDescent="0.2">
      <c r="A20" s="7" t="s">
        <v>403</v>
      </c>
      <c r="B20" s="7" t="s">
        <v>404</v>
      </c>
      <c r="C20" s="7"/>
      <c r="D20" s="8">
        <v>2</v>
      </c>
      <c r="E20" s="9">
        <v>105361.14000000001</v>
      </c>
      <c r="F20" s="9">
        <v>210722.28000000003</v>
      </c>
    </row>
    <row r="21" spans="1:6" x14ac:dyDescent="0.2">
      <c r="A21" s="7" t="s">
        <v>60</v>
      </c>
      <c r="B21" s="7" t="s">
        <v>61</v>
      </c>
      <c r="C21" s="7"/>
      <c r="D21" s="8">
        <v>2</v>
      </c>
      <c r="E21" s="9">
        <v>54638.814599999991</v>
      </c>
      <c r="F21" s="9">
        <v>109277.62919999998</v>
      </c>
    </row>
    <row r="22" spans="1:6" x14ac:dyDescent="0.2">
      <c r="A22" s="6">
        <v>45854</v>
      </c>
      <c r="B22" s="7" t="s">
        <v>745</v>
      </c>
      <c r="C22" s="7" t="s">
        <v>438</v>
      </c>
      <c r="D22" s="7" t="s">
        <v>12</v>
      </c>
      <c r="E22" s="7" t="s">
        <v>88</v>
      </c>
      <c r="F22" s="7" t="s">
        <v>89</v>
      </c>
    </row>
    <row r="23" spans="1:6" x14ac:dyDescent="0.2">
      <c r="A23" s="7" t="s">
        <v>60</v>
      </c>
      <c r="B23" s="7" t="s">
        <v>61</v>
      </c>
      <c r="C23" s="7"/>
      <c r="D23" s="8">
        <v>3</v>
      </c>
      <c r="E23" s="9">
        <v>54638.814599999991</v>
      </c>
      <c r="F23" s="9">
        <v>163916.44379999998</v>
      </c>
    </row>
    <row r="24" spans="1:6" x14ac:dyDescent="0.2">
      <c r="A24" s="7" t="s">
        <v>54</v>
      </c>
      <c r="B24" s="7" t="s">
        <v>55</v>
      </c>
      <c r="C24" s="7"/>
      <c r="D24" s="8">
        <v>1</v>
      </c>
      <c r="E24" s="9">
        <v>72972.740000000005</v>
      </c>
      <c r="F24" s="9">
        <v>72972.740000000005</v>
      </c>
    </row>
    <row r="25" spans="1:6" x14ac:dyDescent="0.2">
      <c r="A25" s="7" t="s">
        <v>392</v>
      </c>
      <c r="B25" s="7" t="s">
        <v>393</v>
      </c>
      <c r="C25" s="7"/>
      <c r="D25" s="8">
        <v>3</v>
      </c>
      <c r="E25" s="9">
        <v>96524.124000000011</v>
      </c>
      <c r="F25" s="9">
        <v>289572.37199999997</v>
      </c>
    </row>
    <row r="26" spans="1:6" x14ac:dyDescent="0.2">
      <c r="A26" s="6">
        <v>45857</v>
      </c>
      <c r="B26" s="7" t="s">
        <v>746</v>
      </c>
      <c r="C26" s="7" t="s">
        <v>323</v>
      </c>
      <c r="D26" s="7" t="s">
        <v>12</v>
      </c>
      <c r="E26" s="7" t="s">
        <v>153</v>
      </c>
      <c r="F26" s="7" t="s">
        <v>154</v>
      </c>
    </row>
    <row r="27" spans="1:6" x14ac:dyDescent="0.2">
      <c r="A27" s="7" t="s">
        <v>431</v>
      </c>
      <c r="B27" s="7" t="s">
        <v>432</v>
      </c>
      <c r="C27" s="7"/>
      <c r="D27" s="8">
        <v>2</v>
      </c>
      <c r="E27" s="9">
        <v>68796</v>
      </c>
      <c r="F27" s="9">
        <v>137592</v>
      </c>
    </row>
    <row r="28" spans="1:6" x14ac:dyDescent="0.2">
      <c r="A28" s="7" t="s">
        <v>22</v>
      </c>
      <c r="B28" s="7" t="s">
        <v>23</v>
      </c>
      <c r="C28" s="7"/>
      <c r="D28" s="8">
        <v>2</v>
      </c>
      <c r="E28" s="9">
        <v>109147.88666666666</v>
      </c>
      <c r="F28" s="9">
        <v>218295.77333333332</v>
      </c>
    </row>
    <row r="29" spans="1:6" x14ac:dyDescent="0.2">
      <c r="A29" s="3">
        <v>45865</v>
      </c>
      <c r="B29" t="s">
        <v>87</v>
      </c>
      <c r="C29" t="s">
        <v>407</v>
      </c>
      <c r="D29" t="s">
        <v>12</v>
      </c>
      <c r="E29" t="s">
        <v>228</v>
      </c>
      <c r="F29" t="s">
        <v>229</v>
      </c>
    </row>
    <row r="30" spans="1:6" x14ac:dyDescent="0.2">
      <c r="A30" t="s">
        <v>392</v>
      </c>
      <c r="B30" t="s">
        <v>393</v>
      </c>
      <c r="C30"/>
      <c r="D30" s="4">
        <v>1</v>
      </c>
      <c r="E30" s="5">
        <v>96524.261999999988</v>
      </c>
      <c r="F30" s="5">
        <v>96524.261999999988</v>
      </c>
    </row>
    <row r="31" spans="1:6" x14ac:dyDescent="0.2">
      <c r="A31" t="s">
        <v>431</v>
      </c>
      <c r="B31" t="s">
        <v>432</v>
      </c>
      <c r="C31"/>
      <c r="D31" s="4">
        <v>1</v>
      </c>
      <c r="E31" s="5">
        <v>68796</v>
      </c>
      <c r="F31" s="5">
        <v>68796</v>
      </c>
    </row>
    <row r="32" spans="1:6" x14ac:dyDescent="0.2">
      <c r="A32" t="s">
        <v>493</v>
      </c>
      <c r="B32" t="s">
        <v>494</v>
      </c>
      <c r="C32"/>
      <c r="D32" s="4">
        <v>1</v>
      </c>
      <c r="E32" s="5">
        <v>24126.744999999999</v>
      </c>
      <c r="F32" s="5">
        <v>24126.744999999999</v>
      </c>
    </row>
    <row r="33" spans="1:7" x14ac:dyDescent="0.2">
      <c r="A33" t="s">
        <v>16</v>
      </c>
      <c r="B33" t="s">
        <v>17</v>
      </c>
      <c r="C33"/>
      <c r="D33" s="4">
        <v>3</v>
      </c>
      <c r="E33" s="5">
        <v>117017.98070857141</v>
      </c>
      <c r="F33" s="5">
        <v>351053.94212571427</v>
      </c>
    </row>
    <row r="34" spans="1:7" x14ac:dyDescent="0.2">
      <c r="A34" t="s">
        <v>60</v>
      </c>
      <c r="B34" t="s">
        <v>61</v>
      </c>
      <c r="C34"/>
      <c r="D34" s="4">
        <v>1</v>
      </c>
      <c r="E34" s="5">
        <v>54638.725976562499</v>
      </c>
      <c r="F34" s="5">
        <v>54638.725976562499</v>
      </c>
    </row>
    <row r="35" spans="1:7" x14ac:dyDescent="0.2">
      <c r="A35" s="6">
        <v>45866</v>
      </c>
      <c r="B35" s="7" t="s">
        <v>747</v>
      </c>
      <c r="C35" s="7" t="s">
        <v>401</v>
      </c>
      <c r="D35" s="7" t="s">
        <v>12</v>
      </c>
      <c r="E35" s="7" t="s">
        <v>267</v>
      </c>
      <c r="F35" s="7" t="s">
        <v>268</v>
      </c>
    </row>
    <row r="36" spans="1:7" x14ac:dyDescent="0.2">
      <c r="A36" s="7" t="s">
        <v>16</v>
      </c>
      <c r="B36" s="7" t="s">
        <v>17</v>
      </c>
      <c r="C36" s="7"/>
      <c r="D36" s="8">
        <v>2</v>
      </c>
      <c r="E36" s="9">
        <v>117017.96874999999</v>
      </c>
      <c r="F36" s="9">
        <v>234035.93749999997</v>
      </c>
    </row>
    <row r="37" spans="1:7" x14ac:dyDescent="0.2">
      <c r="A37" s="7" t="s">
        <v>392</v>
      </c>
      <c r="B37" s="7" t="s">
        <v>393</v>
      </c>
      <c r="C37" s="7"/>
      <c r="D37" s="8">
        <v>3</v>
      </c>
      <c r="E37" s="9">
        <v>96524.261999999988</v>
      </c>
      <c r="F37" s="9">
        <v>289572.78599999996</v>
      </c>
    </row>
    <row r="38" spans="1:7" x14ac:dyDescent="0.2">
      <c r="A38" s="7" t="s">
        <v>54</v>
      </c>
      <c r="B38" s="7" t="s">
        <v>55</v>
      </c>
      <c r="C38" s="7"/>
      <c r="D38" s="8">
        <v>1</v>
      </c>
      <c r="E38" s="9">
        <v>72972.78857142858</v>
      </c>
      <c r="F38" s="9">
        <v>72972.78857142858</v>
      </c>
    </row>
    <row r="39" spans="1:7" x14ac:dyDescent="0.2">
      <c r="A39" s="7" t="s">
        <v>32</v>
      </c>
      <c r="B39" s="7" t="s">
        <v>33</v>
      </c>
      <c r="C39" s="7"/>
      <c r="D39" s="8">
        <v>2</v>
      </c>
      <c r="E39" s="9">
        <v>49219.713214285715</v>
      </c>
      <c r="F39" s="9">
        <v>98439.426428571431</v>
      </c>
    </row>
    <row r="40" spans="1:7" x14ac:dyDescent="0.2">
      <c r="A40" s="6">
        <v>45868</v>
      </c>
      <c r="B40" s="7" t="s">
        <v>422</v>
      </c>
      <c r="C40" s="7" t="s">
        <v>748</v>
      </c>
      <c r="D40" s="7" t="s">
        <v>12</v>
      </c>
      <c r="E40" s="7" t="s">
        <v>202</v>
      </c>
      <c r="F40" s="7" t="s">
        <v>203</v>
      </c>
    </row>
    <row r="41" spans="1:7" x14ac:dyDescent="0.2">
      <c r="A41" s="7" t="s">
        <v>403</v>
      </c>
      <c r="B41" s="7" t="s">
        <v>404</v>
      </c>
      <c r="C41" s="7"/>
      <c r="D41" s="8">
        <v>2</v>
      </c>
      <c r="E41" s="9">
        <v>105361.14000000001</v>
      </c>
      <c r="F41" s="9">
        <v>210722.28000000003</v>
      </c>
    </row>
    <row r="42" spans="1:7" x14ac:dyDescent="0.2">
      <c r="A42" s="7" t="s">
        <v>54</v>
      </c>
      <c r="B42" s="7" t="s">
        <v>55</v>
      </c>
      <c r="C42" s="7"/>
      <c r="D42" s="8">
        <v>2</v>
      </c>
      <c r="E42" s="9">
        <v>72972.740000000005</v>
      </c>
      <c r="F42" s="9">
        <v>145945.48000000001</v>
      </c>
    </row>
    <row r="43" spans="1:7" x14ac:dyDescent="0.2">
      <c r="A43" s="7" t="s">
        <v>24</v>
      </c>
      <c r="B43" s="7" t="s">
        <v>25</v>
      </c>
      <c r="C43" s="7"/>
      <c r="D43" s="8">
        <v>1</v>
      </c>
      <c r="E43" s="9">
        <v>69729.618333333332</v>
      </c>
      <c r="F43" s="9">
        <v>69729.618333333332</v>
      </c>
    </row>
    <row r="47" spans="1:7" x14ac:dyDescent="0.2">
      <c r="A47" s="24" t="s">
        <v>301</v>
      </c>
      <c r="B47" s="24" t="s">
        <v>302</v>
      </c>
      <c r="C47" s="24" t="s">
        <v>303</v>
      </c>
      <c r="D47" s="24" t="s">
        <v>304</v>
      </c>
      <c r="E47" s="24" t="s">
        <v>305</v>
      </c>
      <c r="F47" s="24" t="s">
        <v>306</v>
      </c>
      <c r="G47" s="25" t="s">
        <v>307</v>
      </c>
    </row>
    <row r="48" spans="1:7" x14ac:dyDescent="0.2">
      <c r="A48" s="34" t="s">
        <v>38</v>
      </c>
      <c r="B48" s="34" t="s">
        <v>39</v>
      </c>
      <c r="C48" s="56">
        <f t="shared" ref="C48:C58" si="0">+SUMIF($A$1:$A$43,A48,$D$1:$D$43)</f>
        <v>1</v>
      </c>
      <c r="D48" s="36">
        <v>66822.209000000003</v>
      </c>
      <c r="E48" s="36">
        <f t="shared" ref="E48:E58" si="1">+D48*C48</f>
        <v>66822.209000000003</v>
      </c>
      <c r="F48" s="57">
        <f t="shared" ref="F48:F58" si="2">+E48*8%</f>
        <v>5345.7767200000008</v>
      </c>
      <c r="G48" s="58">
        <f t="shared" ref="G48:G58" si="3">+E48+F48</f>
        <v>72167.985719999997</v>
      </c>
    </row>
    <row r="49" spans="1:7" x14ac:dyDescent="0.2">
      <c r="A49" s="34" t="s">
        <v>16</v>
      </c>
      <c r="B49" s="34" t="s">
        <v>17</v>
      </c>
      <c r="C49" s="56">
        <f t="shared" si="0"/>
        <v>6</v>
      </c>
      <c r="D49" s="36">
        <v>108350.05899999999</v>
      </c>
      <c r="E49" s="36">
        <f t="shared" si="1"/>
        <v>650100.35399999993</v>
      </c>
      <c r="F49" s="57">
        <f t="shared" si="2"/>
        <v>52008.028319999998</v>
      </c>
      <c r="G49" s="58">
        <f t="shared" si="3"/>
        <v>702108.38231999998</v>
      </c>
    </row>
    <row r="50" spans="1:7" x14ac:dyDescent="0.2">
      <c r="A50" s="34" t="s">
        <v>60</v>
      </c>
      <c r="B50" s="34" t="s">
        <v>61</v>
      </c>
      <c r="C50" s="56">
        <f t="shared" si="0"/>
        <v>7</v>
      </c>
      <c r="D50" s="36">
        <v>50591.45</v>
      </c>
      <c r="E50" s="36">
        <f t="shared" si="1"/>
        <v>354140.14999999997</v>
      </c>
      <c r="F50" s="57">
        <f t="shared" si="2"/>
        <v>28331.212</v>
      </c>
      <c r="G50" s="58">
        <f t="shared" si="3"/>
        <v>382471.36199999996</v>
      </c>
    </row>
    <row r="51" spans="1:7" x14ac:dyDescent="0.2">
      <c r="A51" s="34" t="s">
        <v>403</v>
      </c>
      <c r="B51" s="34" t="s">
        <v>404</v>
      </c>
      <c r="C51" s="56">
        <f t="shared" si="0"/>
        <v>7</v>
      </c>
      <c r="D51" s="36">
        <v>97556.67</v>
      </c>
      <c r="E51" s="36">
        <f t="shared" si="1"/>
        <v>682896.69</v>
      </c>
      <c r="F51" s="57">
        <f t="shared" si="2"/>
        <v>54631.735199999996</v>
      </c>
      <c r="G51" s="58">
        <f t="shared" si="3"/>
        <v>737528.42519999994</v>
      </c>
    </row>
    <row r="52" spans="1:7" x14ac:dyDescent="0.2">
      <c r="A52" s="34" t="s">
        <v>22</v>
      </c>
      <c r="B52" s="34" t="s">
        <v>23</v>
      </c>
      <c r="C52" s="56">
        <f t="shared" si="0"/>
        <v>7</v>
      </c>
      <c r="D52" s="36">
        <v>80850.222999999998</v>
      </c>
      <c r="E52" s="36">
        <f t="shared" si="1"/>
        <v>565951.56099999999</v>
      </c>
      <c r="F52" s="57">
        <f t="shared" si="2"/>
        <v>45276.124880000003</v>
      </c>
      <c r="G52" s="58">
        <f t="shared" si="3"/>
        <v>611227.68588</v>
      </c>
    </row>
    <row r="53" spans="1:7" x14ac:dyDescent="0.2">
      <c r="A53" s="34" t="s">
        <v>32</v>
      </c>
      <c r="B53" s="34" t="s">
        <v>33</v>
      </c>
      <c r="C53" s="56">
        <f t="shared" si="0"/>
        <v>3</v>
      </c>
      <c r="D53" s="36">
        <v>45665.62</v>
      </c>
      <c r="E53" s="36">
        <f t="shared" si="1"/>
        <v>136996.86000000002</v>
      </c>
      <c r="F53" s="57">
        <f t="shared" si="2"/>
        <v>10959.748800000001</v>
      </c>
      <c r="G53" s="58">
        <f t="shared" si="3"/>
        <v>147956.60880000002</v>
      </c>
    </row>
    <row r="54" spans="1:7" x14ac:dyDescent="0.2">
      <c r="A54" s="34" t="s">
        <v>24</v>
      </c>
      <c r="B54" s="34" t="s">
        <v>25</v>
      </c>
      <c r="C54" s="56">
        <f t="shared" si="0"/>
        <v>1</v>
      </c>
      <c r="D54" s="36">
        <v>64565</v>
      </c>
      <c r="E54" s="36">
        <f t="shared" si="1"/>
        <v>64565</v>
      </c>
      <c r="F54" s="57">
        <f t="shared" si="2"/>
        <v>5165.2</v>
      </c>
      <c r="G54" s="58">
        <f t="shared" si="3"/>
        <v>69730.2</v>
      </c>
    </row>
    <row r="55" spans="1:7" x14ac:dyDescent="0.2">
      <c r="A55" s="34" t="s">
        <v>54</v>
      </c>
      <c r="B55" s="34" t="s">
        <v>55</v>
      </c>
      <c r="C55" s="56">
        <f t="shared" si="0"/>
        <v>6</v>
      </c>
      <c r="D55" s="36">
        <v>67568</v>
      </c>
      <c r="E55" s="36">
        <f t="shared" si="1"/>
        <v>405408</v>
      </c>
      <c r="F55" s="57">
        <f t="shared" si="2"/>
        <v>32432.639999999999</v>
      </c>
      <c r="G55" s="58">
        <f t="shared" si="3"/>
        <v>437840.64000000001</v>
      </c>
    </row>
    <row r="56" spans="1:7" x14ac:dyDescent="0.2">
      <c r="A56" s="34" t="s">
        <v>493</v>
      </c>
      <c r="B56" s="34" t="s">
        <v>494</v>
      </c>
      <c r="C56" s="56">
        <f t="shared" si="0"/>
        <v>1</v>
      </c>
      <c r="D56" s="36">
        <v>22339.623</v>
      </c>
      <c r="E56" s="36">
        <f t="shared" si="1"/>
        <v>22339.623</v>
      </c>
      <c r="F56" s="57">
        <f t="shared" si="2"/>
        <v>1787.16984</v>
      </c>
      <c r="G56" s="58">
        <f t="shared" si="3"/>
        <v>24126.792839999998</v>
      </c>
    </row>
    <row r="57" spans="1:7" x14ac:dyDescent="0.2">
      <c r="A57" s="34" t="s">
        <v>431</v>
      </c>
      <c r="B57" s="34" t="s">
        <v>432</v>
      </c>
      <c r="C57" s="56">
        <f t="shared" si="0"/>
        <v>4</v>
      </c>
      <c r="D57" s="36">
        <v>54145.120000000003</v>
      </c>
      <c r="E57" s="36">
        <f t="shared" si="1"/>
        <v>216580.48000000001</v>
      </c>
      <c r="F57" s="57">
        <f t="shared" si="2"/>
        <v>17326.438400000003</v>
      </c>
      <c r="G57" s="58">
        <f t="shared" si="3"/>
        <v>233906.91840000002</v>
      </c>
    </row>
    <row r="58" spans="1:7" x14ac:dyDescent="0.2">
      <c r="A58" s="34" t="s">
        <v>392</v>
      </c>
      <c r="B58" s="34" t="s">
        <v>393</v>
      </c>
      <c r="C58" s="56">
        <f t="shared" si="0"/>
        <v>12</v>
      </c>
      <c r="D58" s="36">
        <v>101561.307</v>
      </c>
      <c r="E58" s="36">
        <f t="shared" si="1"/>
        <v>1218735.6839999999</v>
      </c>
      <c r="F58" s="57">
        <f t="shared" si="2"/>
        <v>97498.854719999988</v>
      </c>
      <c r="G58" s="58">
        <f t="shared" si="3"/>
        <v>1316234.5387199998</v>
      </c>
    </row>
    <row r="59" spans="1:7" x14ac:dyDescent="0.2">
      <c r="A59" s="87" t="s">
        <v>749</v>
      </c>
      <c r="B59" s="87"/>
      <c r="C59" s="32">
        <f>SUM(C47:C58)</f>
        <v>55</v>
      </c>
      <c r="D59" s="32"/>
      <c r="E59" s="32">
        <f>SUM(E47:E58)</f>
        <v>4384536.6109999996</v>
      </c>
      <c r="F59" s="32">
        <f>SUM(F47:F58)</f>
        <v>350762.92888000002</v>
      </c>
      <c r="G59" s="38">
        <f>SUM(G47:G58)</f>
        <v>4735299.5398800001</v>
      </c>
    </row>
  </sheetData>
  <mergeCells count="1">
    <mergeCell ref="A59:B59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E3D80-CA26-4A30-A807-083A498CD37A}">
  <sheetPr>
    <tabColor rgb="FFFFFF00"/>
  </sheetPr>
  <dimension ref="A1:H246"/>
  <sheetViews>
    <sheetView topLeftCell="A220" zoomScaleSheetLayoutView="100" workbookViewId="0">
      <selection activeCell="A229" sqref="A229:G246"/>
    </sheetView>
  </sheetViews>
  <sheetFormatPr defaultRowHeight="12.75" x14ac:dyDescent="0.2"/>
  <cols>
    <col min="1" max="1" width="21.85546875" style="1" customWidth="1"/>
    <col min="2" max="2" width="35.42578125" style="1" customWidth="1"/>
    <col min="3" max="3" width="19.42578125" style="1" customWidth="1"/>
    <col min="4" max="4" width="13" style="1" customWidth="1"/>
    <col min="5" max="5" width="14.7109375" style="1" customWidth="1"/>
    <col min="6" max="6" width="12.5703125" style="1" customWidth="1"/>
    <col min="7" max="7" width="13.28515625" style="1" customWidth="1"/>
    <col min="8" max="16384" width="9.140625" style="1"/>
  </cols>
  <sheetData>
    <row r="1" spans="1:7" x14ac:dyDescent="0.2">
      <c r="A1" t="s">
        <v>0</v>
      </c>
      <c r="B1" t="s">
        <v>1</v>
      </c>
      <c r="C1" s="2">
        <v>46022</v>
      </c>
      <c r="D1" t="s">
        <v>750</v>
      </c>
      <c r="E1"/>
      <c r="F1"/>
      <c r="G1"/>
    </row>
    <row r="2" spans="1:7" x14ac:dyDescent="0.2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</row>
    <row r="3" spans="1:7" x14ac:dyDescent="0.2">
      <c r="A3" s="3">
        <v>45870</v>
      </c>
      <c r="B3" t="s">
        <v>697</v>
      </c>
      <c r="C3" t="s">
        <v>11</v>
      </c>
      <c r="D3" t="s">
        <v>12</v>
      </c>
      <c r="E3" t="s">
        <v>256</v>
      </c>
      <c r="F3" t="s">
        <v>257</v>
      </c>
      <c r="G3" t="s">
        <v>751</v>
      </c>
    </row>
    <row r="4" spans="1:7" x14ac:dyDescent="0.2">
      <c r="A4" t="s">
        <v>22</v>
      </c>
      <c r="B4" t="s">
        <v>23</v>
      </c>
      <c r="C4"/>
      <c r="D4" s="4">
        <v>1</v>
      </c>
      <c r="E4" s="5">
        <v>109147.88</v>
      </c>
      <c r="F4" s="5">
        <v>109147.88</v>
      </c>
      <c r="G4" s="5">
        <v>0</v>
      </c>
    </row>
    <row r="5" spans="1:7" x14ac:dyDescent="0.2">
      <c r="A5" s="3">
        <v>45871</v>
      </c>
      <c r="B5" t="s">
        <v>710</v>
      </c>
      <c r="C5" t="s">
        <v>11</v>
      </c>
      <c r="D5" t="s">
        <v>12</v>
      </c>
      <c r="E5" t="s">
        <v>19</v>
      </c>
      <c r="F5" t="s">
        <v>20</v>
      </c>
      <c r="G5" t="s">
        <v>752</v>
      </c>
    </row>
    <row r="6" spans="1:7" x14ac:dyDescent="0.2">
      <c r="A6" t="s">
        <v>32</v>
      </c>
      <c r="B6" t="s">
        <v>33</v>
      </c>
      <c r="C6"/>
      <c r="D6" s="4">
        <v>2</v>
      </c>
      <c r="E6" s="5">
        <v>47346.058000000005</v>
      </c>
      <c r="F6" s="5">
        <v>94692.116000000009</v>
      </c>
      <c r="G6" s="5">
        <v>0</v>
      </c>
    </row>
    <row r="7" spans="1:7" x14ac:dyDescent="0.2">
      <c r="A7" s="3">
        <v>45873</v>
      </c>
      <c r="B7" t="s">
        <v>753</v>
      </c>
      <c r="C7" t="s">
        <v>337</v>
      </c>
      <c r="D7" t="s">
        <v>12</v>
      </c>
      <c r="E7" t="s">
        <v>84</v>
      </c>
      <c r="F7" t="s">
        <v>85</v>
      </c>
      <c r="G7" t="s">
        <v>754</v>
      </c>
    </row>
    <row r="8" spans="1:7" x14ac:dyDescent="0.2">
      <c r="A8" t="s">
        <v>38</v>
      </c>
      <c r="B8" t="s">
        <v>39</v>
      </c>
      <c r="C8"/>
      <c r="D8" s="4">
        <v>1</v>
      </c>
      <c r="E8" s="5">
        <v>71636.527176948046</v>
      </c>
      <c r="F8" s="5">
        <v>71636.527176948046</v>
      </c>
      <c r="G8" s="5">
        <v>0</v>
      </c>
    </row>
    <row r="9" spans="1:7" x14ac:dyDescent="0.2">
      <c r="A9" t="s">
        <v>60</v>
      </c>
      <c r="B9" t="s">
        <v>61</v>
      </c>
      <c r="C9"/>
      <c r="D9" s="4">
        <v>1</v>
      </c>
      <c r="E9" s="5">
        <v>49174.889999999992</v>
      </c>
      <c r="F9" s="5">
        <v>49174.889999999992</v>
      </c>
      <c r="G9" s="5">
        <v>0</v>
      </c>
    </row>
    <row r="10" spans="1:7" x14ac:dyDescent="0.2">
      <c r="A10" t="s">
        <v>98</v>
      </c>
      <c r="B10" t="s">
        <v>99</v>
      </c>
      <c r="C10"/>
      <c r="D10" s="4">
        <v>1</v>
      </c>
      <c r="E10" s="5">
        <v>52540.49</v>
      </c>
      <c r="F10" s="5">
        <v>52540.49</v>
      </c>
      <c r="G10" s="5">
        <v>0</v>
      </c>
    </row>
    <row r="11" spans="1:7" x14ac:dyDescent="0.2">
      <c r="A11" t="s">
        <v>16</v>
      </c>
      <c r="B11" t="s">
        <v>17</v>
      </c>
      <c r="C11"/>
      <c r="D11" s="4">
        <v>1</v>
      </c>
      <c r="E11" s="5">
        <v>117017.9</v>
      </c>
      <c r="F11" s="5">
        <v>117017.9</v>
      </c>
      <c r="G11" s="5">
        <v>0</v>
      </c>
    </row>
    <row r="12" spans="1:7" x14ac:dyDescent="0.2">
      <c r="A12" t="s">
        <v>431</v>
      </c>
      <c r="B12" t="s">
        <v>432</v>
      </c>
      <c r="C12"/>
      <c r="D12" s="4">
        <v>1</v>
      </c>
      <c r="E12" s="5">
        <v>66474.134999999995</v>
      </c>
      <c r="F12" s="5">
        <v>66474.134999999995</v>
      </c>
      <c r="G12" s="5">
        <v>0</v>
      </c>
    </row>
    <row r="13" spans="1:7" x14ac:dyDescent="0.2">
      <c r="A13" s="3">
        <v>45874</v>
      </c>
      <c r="B13" t="s">
        <v>535</v>
      </c>
      <c r="C13" t="s">
        <v>470</v>
      </c>
      <c r="D13" t="s">
        <v>12</v>
      </c>
      <c r="E13" t="s">
        <v>471</v>
      </c>
      <c r="F13" t="s">
        <v>472</v>
      </c>
      <c r="G13" t="s">
        <v>755</v>
      </c>
    </row>
    <row r="14" spans="1:7" x14ac:dyDescent="0.2">
      <c r="A14" t="s">
        <v>60</v>
      </c>
      <c r="B14" t="s">
        <v>61</v>
      </c>
      <c r="C14"/>
      <c r="D14" s="4">
        <v>1</v>
      </c>
      <c r="E14" s="5">
        <v>54638.6</v>
      </c>
      <c r="F14" s="5">
        <v>54638.6</v>
      </c>
      <c r="G14" s="5">
        <v>0</v>
      </c>
    </row>
    <row r="15" spans="1:7" x14ac:dyDescent="0.2">
      <c r="A15" s="3">
        <v>45874</v>
      </c>
      <c r="B15" t="s">
        <v>756</v>
      </c>
      <c r="C15" t="s">
        <v>612</v>
      </c>
      <c r="D15" t="s">
        <v>12</v>
      </c>
      <c r="E15" t="s">
        <v>519</v>
      </c>
      <c r="F15" t="s">
        <v>520</v>
      </c>
      <c r="G15" t="s">
        <v>757</v>
      </c>
    </row>
    <row r="16" spans="1:7" x14ac:dyDescent="0.2">
      <c r="A16" t="s">
        <v>16</v>
      </c>
      <c r="B16" t="s">
        <v>17</v>
      </c>
      <c r="C16"/>
      <c r="D16" s="4">
        <v>1</v>
      </c>
      <c r="E16" s="5">
        <v>117018.03719999999</v>
      </c>
      <c r="F16" s="5">
        <v>117018.03719999999</v>
      </c>
      <c r="G16" s="5">
        <v>0</v>
      </c>
    </row>
    <row r="17" spans="1:7" x14ac:dyDescent="0.2">
      <c r="A17" s="3">
        <v>45874</v>
      </c>
      <c r="B17" t="s">
        <v>758</v>
      </c>
      <c r="C17" t="s">
        <v>11</v>
      </c>
      <c r="D17" t="s">
        <v>12</v>
      </c>
      <c r="E17" t="s">
        <v>35</v>
      </c>
      <c r="F17" t="s">
        <v>36</v>
      </c>
      <c r="G17" t="s">
        <v>759</v>
      </c>
    </row>
    <row r="18" spans="1:7" x14ac:dyDescent="0.2">
      <c r="A18" t="s">
        <v>16</v>
      </c>
      <c r="B18" t="s">
        <v>17</v>
      </c>
      <c r="C18"/>
      <c r="D18" s="4">
        <v>2</v>
      </c>
      <c r="E18" s="5">
        <v>117018.03719999999</v>
      </c>
      <c r="F18" s="5">
        <v>234036.07439999998</v>
      </c>
      <c r="G18" s="5">
        <v>0</v>
      </c>
    </row>
    <row r="19" spans="1:7" x14ac:dyDescent="0.2">
      <c r="A19" t="s">
        <v>60</v>
      </c>
      <c r="B19" t="s">
        <v>61</v>
      </c>
      <c r="C19"/>
      <c r="D19" s="4">
        <v>1</v>
      </c>
      <c r="E19" s="5">
        <v>54638.6</v>
      </c>
      <c r="F19" s="5">
        <v>54638.6</v>
      </c>
      <c r="G19" s="5">
        <v>0</v>
      </c>
    </row>
    <row r="20" spans="1:7" x14ac:dyDescent="0.2">
      <c r="A20" t="s">
        <v>493</v>
      </c>
      <c r="B20" t="s">
        <v>494</v>
      </c>
      <c r="C20"/>
      <c r="D20" s="4">
        <v>2</v>
      </c>
      <c r="E20" s="5">
        <v>22468.202916666665</v>
      </c>
      <c r="F20" s="5">
        <v>44936.405833333331</v>
      </c>
      <c r="G20" s="5">
        <v>0</v>
      </c>
    </row>
    <row r="21" spans="1:7" x14ac:dyDescent="0.2">
      <c r="A21" s="3">
        <v>45875</v>
      </c>
      <c r="B21" t="s">
        <v>620</v>
      </c>
      <c r="C21" t="s">
        <v>11</v>
      </c>
      <c r="D21" t="s">
        <v>12</v>
      </c>
      <c r="E21" t="s">
        <v>41</v>
      </c>
      <c r="F21" t="s">
        <v>42</v>
      </c>
      <c r="G21" t="s">
        <v>294</v>
      </c>
    </row>
    <row r="22" spans="1:7" x14ac:dyDescent="0.2">
      <c r="A22" t="s">
        <v>44</v>
      </c>
      <c r="B22" t="s">
        <v>45</v>
      </c>
      <c r="C22"/>
      <c r="D22" s="4">
        <v>1</v>
      </c>
      <c r="E22" s="5">
        <v>45208.842857142867</v>
      </c>
      <c r="F22" s="5">
        <v>45208.842857142867</v>
      </c>
      <c r="G22" s="5">
        <v>0</v>
      </c>
    </row>
    <row r="23" spans="1:7" x14ac:dyDescent="0.2">
      <c r="A23" t="s">
        <v>54</v>
      </c>
      <c r="B23" t="s">
        <v>55</v>
      </c>
      <c r="C23"/>
      <c r="D23" s="4">
        <v>1</v>
      </c>
      <c r="E23" s="5">
        <v>72972.899999999994</v>
      </c>
      <c r="F23" s="5">
        <v>72972.899999999994</v>
      </c>
      <c r="G23" s="5">
        <v>0</v>
      </c>
    </row>
    <row r="24" spans="1:7" x14ac:dyDescent="0.2">
      <c r="A24" t="s">
        <v>493</v>
      </c>
      <c r="B24" t="s">
        <v>494</v>
      </c>
      <c r="C24"/>
      <c r="D24" s="4">
        <v>1</v>
      </c>
      <c r="E24" s="5">
        <v>22468.202916666665</v>
      </c>
      <c r="F24" s="5">
        <v>22468.202916666665</v>
      </c>
      <c r="G24" s="5">
        <v>0</v>
      </c>
    </row>
    <row r="25" spans="1:7" x14ac:dyDescent="0.2">
      <c r="A25" t="s">
        <v>431</v>
      </c>
      <c r="B25" t="s">
        <v>432</v>
      </c>
      <c r="C25"/>
      <c r="D25" s="4">
        <v>1</v>
      </c>
      <c r="E25" s="5">
        <v>65528.20949999999</v>
      </c>
      <c r="F25" s="5">
        <v>65528.20949999999</v>
      </c>
      <c r="G25" s="5">
        <v>0</v>
      </c>
    </row>
    <row r="26" spans="1:7" x14ac:dyDescent="0.2">
      <c r="A26" s="3">
        <v>45875</v>
      </c>
      <c r="B26" t="s">
        <v>691</v>
      </c>
      <c r="C26" t="s">
        <v>11</v>
      </c>
      <c r="D26" t="s">
        <v>12</v>
      </c>
      <c r="E26" t="s">
        <v>109</v>
      </c>
      <c r="F26" t="s">
        <v>110</v>
      </c>
      <c r="G26" t="s">
        <v>760</v>
      </c>
    </row>
    <row r="27" spans="1:7" x14ac:dyDescent="0.2">
      <c r="A27" t="s">
        <v>16</v>
      </c>
      <c r="B27" t="s">
        <v>17</v>
      </c>
      <c r="C27"/>
      <c r="D27" s="4">
        <v>1</v>
      </c>
      <c r="E27" s="5">
        <v>117018.03719999999</v>
      </c>
      <c r="F27" s="5">
        <v>117018.03719999999</v>
      </c>
      <c r="G27" s="5">
        <v>0</v>
      </c>
    </row>
    <row r="28" spans="1:7" x14ac:dyDescent="0.2">
      <c r="A28" t="s">
        <v>32</v>
      </c>
      <c r="B28" t="s">
        <v>33</v>
      </c>
      <c r="C28"/>
      <c r="D28" s="4">
        <v>1</v>
      </c>
      <c r="E28" s="5">
        <v>47469.324999999997</v>
      </c>
      <c r="F28" s="5">
        <v>47469.324999999997</v>
      </c>
      <c r="G28" s="5">
        <v>0</v>
      </c>
    </row>
    <row r="29" spans="1:7" x14ac:dyDescent="0.2">
      <c r="A29" t="s">
        <v>44</v>
      </c>
      <c r="B29" t="s">
        <v>45</v>
      </c>
      <c r="C29"/>
      <c r="D29" s="4">
        <v>2</v>
      </c>
      <c r="E29" s="5">
        <v>45208.842857142867</v>
      </c>
      <c r="F29" s="5">
        <v>90417.685714285733</v>
      </c>
      <c r="G29" s="5">
        <v>0</v>
      </c>
    </row>
    <row r="30" spans="1:7" x14ac:dyDescent="0.2">
      <c r="A30" t="s">
        <v>24</v>
      </c>
      <c r="B30" t="s">
        <v>25</v>
      </c>
      <c r="C30"/>
      <c r="D30" s="4">
        <v>2</v>
      </c>
      <c r="E30" s="5">
        <v>69729.543749999997</v>
      </c>
      <c r="F30" s="5">
        <v>139459.08749999999</v>
      </c>
      <c r="G30" s="5">
        <v>0</v>
      </c>
    </row>
    <row r="31" spans="1:7" x14ac:dyDescent="0.2">
      <c r="A31" s="3">
        <v>45876</v>
      </c>
      <c r="B31" t="s">
        <v>761</v>
      </c>
      <c r="C31" t="s">
        <v>11</v>
      </c>
      <c r="D31" t="s">
        <v>12</v>
      </c>
      <c r="E31" t="s">
        <v>212</v>
      </c>
      <c r="F31" t="s">
        <v>213</v>
      </c>
      <c r="G31" t="s">
        <v>119</v>
      </c>
    </row>
    <row r="32" spans="1:7" x14ac:dyDescent="0.2">
      <c r="A32" t="s">
        <v>38</v>
      </c>
      <c r="B32" t="s">
        <v>39</v>
      </c>
      <c r="C32"/>
      <c r="D32" s="4">
        <v>1</v>
      </c>
      <c r="E32" s="5">
        <v>71255.251106537922</v>
      </c>
      <c r="F32" s="5">
        <v>71255.251106537922</v>
      </c>
      <c r="G32" s="5">
        <v>0</v>
      </c>
    </row>
    <row r="33" spans="1:7" x14ac:dyDescent="0.2">
      <c r="A33" s="3">
        <v>45876</v>
      </c>
      <c r="B33" t="s">
        <v>333</v>
      </c>
      <c r="C33" t="s">
        <v>11</v>
      </c>
      <c r="D33" t="s">
        <v>12</v>
      </c>
      <c r="E33" t="s">
        <v>298</v>
      </c>
      <c r="F33" t="s">
        <v>299</v>
      </c>
      <c r="G33" t="s">
        <v>762</v>
      </c>
    </row>
    <row r="34" spans="1:7" x14ac:dyDescent="0.2">
      <c r="A34" t="s">
        <v>44</v>
      </c>
      <c r="B34" t="s">
        <v>45</v>
      </c>
      <c r="C34"/>
      <c r="D34" s="4">
        <v>2</v>
      </c>
      <c r="E34" s="5">
        <v>45208.80000000001</v>
      </c>
      <c r="F34" s="5">
        <v>90417.60000000002</v>
      </c>
      <c r="G34" s="5">
        <v>0</v>
      </c>
    </row>
    <row r="35" spans="1:7" x14ac:dyDescent="0.2">
      <c r="A35" t="s">
        <v>392</v>
      </c>
      <c r="B35" t="s">
        <v>393</v>
      </c>
      <c r="C35"/>
      <c r="D35" s="4">
        <v>1</v>
      </c>
      <c r="E35" s="5">
        <v>109686.21</v>
      </c>
      <c r="F35" s="5">
        <v>109686.21</v>
      </c>
      <c r="G35" s="5">
        <v>0</v>
      </c>
    </row>
    <row r="36" spans="1:7" x14ac:dyDescent="0.2">
      <c r="A36" s="3">
        <v>45877</v>
      </c>
      <c r="B36" t="s">
        <v>667</v>
      </c>
      <c r="C36" t="s">
        <v>11</v>
      </c>
      <c r="D36" t="s">
        <v>12</v>
      </c>
      <c r="E36" t="s">
        <v>694</v>
      </c>
      <c r="F36" t="s">
        <v>695</v>
      </c>
      <c r="G36" t="s">
        <v>763</v>
      </c>
    </row>
    <row r="37" spans="1:7" x14ac:dyDescent="0.2">
      <c r="A37" t="s">
        <v>38</v>
      </c>
      <c r="B37" t="s">
        <v>39</v>
      </c>
      <c r="C37"/>
      <c r="D37" s="4">
        <v>2</v>
      </c>
      <c r="E37" s="5">
        <v>71255.251106537922</v>
      </c>
      <c r="F37" s="5">
        <v>142510.50221307584</v>
      </c>
      <c r="G37" s="5">
        <v>0</v>
      </c>
    </row>
    <row r="38" spans="1:7" x14ac:dyDescent="0.2">
      <c r="A38" t="s">
        <v>22</v>
      </c>
      <c r="B38" t="s">
        <v>23</v>
      </c>
      <c r="C38"/>
      <c r="D38" s="4">
        <v>2</v>
      </c>
      <c r="E38" s="5">
        <v>109147.78770144173</v>
      </c>
      <c r="F38" s="5">
        <v>218295.57540288346</v>
      </c>
      <c r="G38" s="5">
        <v>0</v>
      </c>
    </row>
    <row r="39" spans="1:7" x14ac:dyDescent="0.2">
      <c r="A39" s="3">
        <v>45877</v>
      </c>
      <c r="B39" t="s">
        <v>764</v>
      </c>
      <c r="C39" t="s">
        <v>11</v>
      </c>
      <c r="D39" t="s">
        <v>12</v>
      </c>
      <c r="E39" t="s">
        <v>47</v>
      </c>
      <c r="F39" t="s">
        <v>48</v>
      </c>
      <c r="G39" t="s">
        <v>765</v>
      </c>
    </row>
    <row r="40" spans="1:7" x14ac:dyDescent="0.2">
      <c r="A40" t="s">
        <v>431</v>
      </c>
      <c r="B40" t="s">
        <v>432</v>
      </c>
      <c r="C40"/>
      <c r="D40" s="4">
        <v>2</v>
      </c>
      <c r="E40" s="5">
        <v>62604.437999999995</v>
      </c>
      <c r="F40" s="5">
        <v>125208.87599999999</v>
      </c>
      <c r="G40" s="5">
        <v>0</v>
      </c>
    </row>
    <row r="41" spans="1:7" x14ac:dyDescent="0.2">
      <c r="A41" s="3">
        <v>45877</v>
      </c>
      <c r="B41" t="s">
        <v>568</v>
      </c>
      <c r="C41" t="s">
        <v>11</v>
      </c>
      <c r="D41" t="s">
        <v>12</v>
      </c>
      <c r="E41" t="s">
        <v>190</v>
      </c>
      <c r="F41" t="s">
        <v>191</v>
      </c>
      <c r="G41" t="s">
        <v>766</v>
      </c>
    </row>
    <row r="42" spans="1:7" x14ac:dyDescent="0.2">
      <c r="A42" t="s">
        <v>32</v>
      </c>
      <c r="B42" t="s">
        <v>33</v>
      </c>
      <c r="C42"/>
      <c r="D42" s="4">
        <v>3</v>
      </c>
      <c r="E42" s="5">
        <v>49113.468556311411</v>
      </c>
      <c r="F42" s="5">
        <v>147340.40566893423</v>
      </c>
      <c r="G42" s="5">
        <v>0</v>
      </c>
    </row>
    <row r="43" spans="1:7" x14ac:dyDescent="0.2">
      <c r="A43" s="3">
        <v>45878</v>
      </c>
      <c r="B43" t="s">
        <v>580</v>
      </c>
      <c r="C43" t="s">
        <v>11</v>
      </c>
      <c r="D43" t="s">
        <v>12</v>
      </c>
      <c r="E43" t="s">
        <v>310</v>
      </c>
      <c r="F43" t="s">
        <v>311</v>
      </c>
      <c r="G43" t="s">
        <v>767</v>
      </c>
    </row>
    <row r="44" spans="1:7" x14ac:dyDescent="0.2">
      <c r="A44" t="s">
        <v>44</v>
      </c>
      <c r="B44" t="s">
        <v>45</v>
      </c>
      <c r="C44"/>
      <c r="D44" s="4">
        <v>2</v>
      </c>
      <c r="E44" s="5">
        <v>45208.80000000001</v>
      </c>
      <c r="F44" s="5">
        <v>90417.60000000002</v>
      </c>
      <c r="G44" s="5">
        <v>0</v>
      </c>
    </row>
    <row r="45" spans="1:7" x14ac:dyDescent="0.2">
      <c r="A45" t="s">
        <v>493</v>
      </c>
      <c r="B45" t="s">
        <v>494</v>
      </c>
      <c r="C45"/>
      <c r="D45" s="4">
        <v>2</v>
      </c>
      <c r="E45" s="5">
        <v>23861.336096156469</v>
      </c>
      <c r="F45" s="5">
        <v>47722.672192312937</v>
      </c>
      <c r="G45" s="5">
        <v>0</v>
      </c>
    </row>
    <row r="46" spans="1:7" x14ac:dyDescent="0.2">
      <c r="A46" s="3">
        <v>45878</v>
      </c>
      <c r="B46" t="s">
        <v>768</v>
      </c>
      <c r="C46" t="s">
        <v>11</v>
      </c>
      <c r="D46" t="s">
        <v>12</v>
      </c>
      <c r="E46" t="s">
        <v>285</v>
      </c>
      <c r="F46" t="s">
        <v>286</v>
      </c>
      <c r="G46" t="s">
        <v>760</v>
      </c>
    </row>
    <row r="47" spans="1:7" x14ac:dyDescent="0.2">
      <c r="A47" t="s">
        <v>44</v>
      </c>
      <c r="B47" t="s">
        <v>45</v>
      </c>
      <c r="C47"/>
      <c r="D47" s="4">
        <v>1</v>
      </c>
      <c r="E47" s="5">
        <v>45208.80000000001</v>
      </c>
      <c r="F47" s="5">
        <v>45208.80000000001</v>
      </c>
      <c r="G47" s="5">
        <v>0</v>
      </c>
    </row>
    <row r="48" spans="1:7" x14ac:dyDescent="0.2">
      <c r="A48" s="3">
        <v>45878</v>
      </c>
      <c r="B48" t="s">
        <v>769</v>
      </c>
      <c r="C48" t="s">
        <v>11</v>
      </c>
      <c r="D48" t="s">
        <v>12</v>
      </c>
      <c r="E48" t="s">
        <v>632</v>
      </c>
      <c r="F48" t="s">
        <v>633</v>
      </c>
      <c r="G48" t="s">
        <v>770</v>
      </c>
    </row>
    <row r="49" spans="1:7" x14ac:dyDescent="0.2">
      <c r="A49" t="s">
        <v>16</v>
      </c>
      <c r="B49" t="s">
        <v>17</v>
      </c>
      <c r="C49"/>
      <c r="D49" s="4">
        <v>2</v>
      </c>
      <c r="E49" s="5">
        <v>117017.97532464267</v>
      </c>
      <c r="F49" s="5">
        <v>234035.95064928534</v>
      </c>
      <c r="G49" s="5">
        <v>0</v>
      </c>
    </row>
    <row r="50" spans="1:7" x14ac:dyDescent="0.2">
      <c r="A50" t="s">
        <v>403</v>
      </c>
      <c r="B50" t="s">
        <v>404</v>
      </c>
      <c r="C50"/>
      <c r="D50" s="4">
        <v>1</v>
      </c>
      <c r="E50" s="5">
        <v>105361.14000000001</v>
      </c>
      <c r="F50" s="5">
        <v>105361.14000000001</v>
      </c>
      <c r="G50" s="5">
        <v>0</v>
      </c>
    </row>
    <row r="51" spans="1:7" x14ac:dyDescent="0.2">
      <c r="A51" t="s">
        <v>32</v>
      </c>
      <c r="B51" t="s">
        <v>33</v>
      </c>
      <c r="C51"/>
      <c r="D51" s="4">
        <v>1</v>
      </c>
      <c r="E51" s="5">
        <v>49113.468556311411</v>
      </c>
      <c r="F51" s="5">
        <v>49113.468556311411</v>
      </c>
      <c r="G51" s="5">
        <v>0</v>
      </c>
    </row>
    <row r="52" spans="1:7" x14ac:dyDescent="0.2">
      <c r="A52" t="s">
        <v>54</v>
      </c>
      <c r="B52" t="s">
        <v>55</v>
      </c>
      <c r="C52"/>
      <c r="D52" s="4">
        <v>1</v>
      </c>
      <c r="E52" s="5">
        <v>72972.799849098272</v>
      </c>
      <c r="F52" s="5">
        <v>72972.799849098272</v>
      </c>
      <c r="G52" s="5">
        <v>0</v>
      </c>
    </row>
    <row r="53" spans="1:7" x14ac:dyDescent="0.2">
      <c r="A53" t="s">
        <v>493</v>
      </c>
      <c r="B53" t="s">
        <v>494</v>
      </c>
      <c r="C53"/>
      <c r="D53" s="4">
        <v>3</v>
      </c>
      <c r="E53" s="5">
        <v>23861.336096156469</v>
      </c>
      <c r="F53" s="5">
        <v>71584.008288469398</v>
      </c>
      <c r="G53" s="5">
        <v>0</v>
      </c>
    </row>
    <row r="54" spans="1:7" x14ac:dyDescent="0.2">
      <c r="A54" s="3">
        <v>45878</v>
      </c>
      <c r="B54" t="s">
        <v>746</v>
      </c>
      <c r="C54" t="s">
        <v>11</v>
      </c>
      <c r="D54" t="s">
        <v>12</v>
      </c>
      <c r="E54" t="s">
        <v>131</v>
      </c>
      <c r="F54" t="s">
        <v>132</v>
      </c>
      <c r="G54" t="s">
        <v>226</v>
      </c>
    </row>
    <row r="55" spans="1:7" x14ac:dyDescent="0.2">
      <c r="A55" t="s">
        <v>44</v>
      </c>
      <c r="B55" t="s">
        <v>45</v>
      </c>
      <c r="C55"/>
      <c r="D55" s="4">
        <v>2</v>
      </c>
      <c r="E55" s="5">
        <v>45208.80000000001</v>
      </c>
      <c r="F55" s="5">
        <v>90417.60000000002</v>
      </c>
      <c r="G55" s="5">
        <v>0</v>
      </c>
    </row>
    <row r="56" spans="1:7" x14ac:dyDescent="0.2">
      <c r="A56" t="s">
        <v>54</v>
      </c>
      <c r="B56" t="s">
        <v>55</v>
      </c>
      <c r="C56"/>
      <c r="D56" s="4">
        <v>1</v>
      </c>
      <c r="E56" s="5">
        <v>72972.799849098272</v>
      </c>
      <c r="F56" s="5">
        <v>72972.799849098272</v>
      </c>
      <c r="G56" s="5">
        <v>0</v>
      </c>
    </row>
    <row r="57" spans="1:7" x14ac:dyDescent="0.2">
      <c r="A57" t="s">
        <v>493</v>
      </c>
      <c r="B57" t="s">
        <v>494</v>
      </c>
      <c r="C57"/>
      <c r="D57" s="4">
        <v>1</v>
      </c>
      <c r="E57" s="5">
        <v>23861.336096156469</v>
      </c>
      <c r="F57" s="5">
        <v>23861.336096156469</v>
      </c>
      <c r="G57" s="5">
        <v>0</v>
      </c>
    </row>
    <row r="58" spans="1:7" x14ac:dyDescent="0.2">
      <c r="A58" t="s">
        <v>431</v>
      </c>
      <c r="B58" t="s">
        <v>432</v>
      </c>
      <c r="C58"/>
      <c r="D58" s="4">
        <v>1</v>
      </c>
      <c r="E58" s="5">
        <v>62604.437999999995</v>
      </c>
      <c r="F58" s="5">
        <v>62604.437999999995</v>
      </c>
      <c r="G58" s="5">
        <v>0</v>
      </c>
    </row>
    <row r="59" spans="1:7" x14ac:dyDescent="0.2">
      <c r="A59" s="3">
        <v>45878</v>
      </c>
      <c r="B59" t="s">
        <v>437</v>
      </c>
      <c r="C59" t="s">
        <v>11</v>
      </c>
      <c r="D59" t="s">
        <v>12</v>
      </c>
      <c r="E59" t="s">
        <v>277</v>
      </c>
      <c r="F59" t="s">
        <v>278</v>
      </c>
      <c r="G59" t="s">
        <v>771</v>
      </c>
    </row>
    <row r="60" spans="1:7" x14ac:dyDescent="0.2">
      <c r="A60" t="s">
        <v>32</v>
      </c>
      <c r="B60" t="s">
        <v>33</v>
      </c>
      <c r="C60"/>
      <c r="D60" s="4">
        <v>3</v>
      </c>
      <c r="E60" s="5">
        <v>49113.468556311411</v>
      </c>
      <c r="F60" s="5">
        <v>147340.40566893423</v>
      </c>
      <c r="G60" s="5">
        <v>0</v>
      </c>
    </row>
    <row r="61" spans="1:7" x14ac:dyDescent="0.2">
      <c r="A61" t="s">
        <v>493</v>
      </c>
      <c r="B61" t="s">
        <v>494</v>
      </c>
      <c r="C61"/>
      <c r="D61" s="4">
        <v>1</v>
      </c>
      <c r="E61" s="5">
        <v>23861.336096156469</v>
      </c>
      <c r="F61" s="5">
        <v>23861.336096156469</v>
      </c>
      <c r="G61" s="5">
        <v>0</v>
      </c>
    </row>
    <row r="62" spans="1:7" x14ac:dyDescent="0.2">
      <c r="A62" t="s">
        <v>392</v>
      </c>
      <c r="B62" t="s">
        <v>393</v>
      </c>
      <c r="C62"/>
      <c r="D62" s="4">
        <v>1</v>
      </c>
      <c r="E62" s="5">
        <v>109686.21</v>
      </c>
      <c r="F62" s="5">
        <v>109686.21</v>
      </c>
      <c r="G62" s="5">
        <v>0</v>
      </c>
    </row>
    <row r="63" spans="1:7" x14ac:dyDescent="0.2">
      <c r="A63" s="3">
        <v>45881</v>
      </c>
      <c r="B63" t="s">
        <v>772</v>
      </c>
      <c r="C63" t="s">
        <v>11</v>
      </c>
      <c r="D63" t="s">
        <v>12</v>
      </c>
      <c r="E63" t="s">
        <v>117</v>
      </c>
      <c r="F63" t="s">
        <v>335</v>
      </c>
      <c r="G63" t="s">
        <v>773</v>
      </c>
    </row>
    <row r="64" spans="1:7" x14ac:dyDescent="0.2">
      <c r="A64" t="s">
        <v>60</v>
      </c>
      <c r="B64" t="s">
        <v>61</v>
      </c>
      <c r="C64"/>
      <c r="D64" s="4">
        <v>1</v>
      </c>
      <c r="E64" s="5">
        <v>54638.715185185174</v>
      </c>
      <c r="F64" s="5">
        <v>54638.715185185174</v>
      </c>
      <c r="G64" s="5">
        <v>0</v>
      </c>
    </row>
    <row r="65" spans="1:7" x14ac:dyDescent="0.2">
      <c r="A65" t="s">
        <v>32</v>
      </c>
      <c r="B65" t="s">
        <v>33</v>
      </c>
      <c r="C65"/>
      <c r="D65" s="4">
        <v>1</v>
      </c>
      <c r="E65" s="5">
        <v>49318.71</v>
      </c>
      <c r="F65" s="5">
        <v>49318.71</v>
      </c>
      <c r="G65" s="5">
        <v>0</v>
      </c>
    </row>
    <row r="66" spans="1:7" x14ac:dyDescent="0.2">
      <c r="A66" t="s">
        <v>392</v>
      </c>
      <c r="B66" t="s">
        <v>393</v>
      </c>
      <c r="C66"/>
      <c r="D66" s="4">
        <v>2</v>
      </c>
      <c r="E66" s="5">
        <v>109686.21</v>
      </c>
      <c r="F66" s="5">
        <v>219372.42</v>
      </c>
      <c r="G66" s="5">
        <v>0</v>
      </c>
    </row>
    <row r="67" spans="1:7" x14ac:dyDescent="0.2">
      <c r="A67" s="3">
        <v>45881</v>
      </c>
      <c r="B67" t="s">
        <v>112</v>
      </c>
      <c r="C67" t="s">
        <v>526</v>
      </c>
      <c r="D67" t="s">
        <v>12</v>
      </c>
      <c r="E67" t="s">
        <v>178</v>
      </c>
      <c r="F67" t="s">
        <v>179</v>
      </c>
      <c r="G67" t="s">
        <v>774</v>
      </c>
    </row>
    <row r="68" spans="1:7" x14ac:dyDescent="0.2">
      <c r="A68" t="s">
        <v>403</v>
      </c>
      <c r="B68" t="s">
        <v>404</v>
      </c>
      <c r="C68"/>
      <c r="D68" s="4">
        <v>1</v>
      </c>
      <c r="E68" s="5">
        <v>105361.14000000001</v>
      </c>
      <c r="F68" s="5">
        <v>105361.14000000001</v>
      </c>
      <c r="G68" s="5">
        <v>0</v>
      </c>
    </row>
    <row r="69" spans="1:7" x14ac:dyDescent="0.2">
      <c r="A69" t="s">
        <v>44</v>
      </c>
      <c r="B69" t="s">
        <v>45</v>
      </c>
      <c r="C69"/>
      <c r="D69" s="4">
        <v>2</v>
      </c>
      <c r="E69" s="5">
        <v>45208.85</v>
      </c>
      <c r="F69" s="5">
        <v>90417.7</v>
      </c>
      <c r="G69" s="5">
        <v>0</v>
      </c>
    </row>
    <row r="70" spans="1:7" x14ac:dyDescent="0.2">
      <c r="A70" t="s">
        <v>24</v>
      </c>
      <c r="B70" t="s">
        <v>25</v>
      </c>
      <c r="C70"/>
      <c r="D70" s="4">
        <v>1</v>
      </c>
      <c r="E70" s="5">
        <v>69729.5</v>
      </c>
      <c r="F70" s="5">
        <v>69729.5</v>
      </c>
      <c r="G70" s="5">
        <v>0</v>
      </c>
    </row>
    <row r="71" spans="1:7" x14ac:dyDescent="0.2">
      <c r="A71" t="s">
        <v>431</v>
      </c>
      <c r="B71" t="s">
        <v>432</v>
      </c>
      <c r="C71"/>
      <c r="D71" s="4">
        <v>1</v>
      </c>
      <c r="E71" s="5">
        <v>62346.3125</v>
      </c>
      <c r="F71" s="5">
        <v>62346.3125</v>
      </c>
      <c r="G71" s="5">
        <v>0</v>
      </c>
    </row>
    <row r="72" spans="1:7" x14ac:dyDescent="0.2">
      <c r="A72" t="s">
        <v>392</v>
      </c>
      <c r="B72" t="s">
        <v>393</v>
      </c>
      <c r="C72"/>
      <c r="D72" s="4">
        <v>2</v>
      </c>
      <c r="E72" s="5">
        <v>109686.21</v>
      </c>
      <c r="F72" s="5">
        <v>219372.42</v>
      </c>
      <c r="G72" s="5">
        <v>0</v>
      </c>
    </row>
    <row r="73" spans="1:7" x14ac:dyDescent="0.2">
      <c r="A73" s="3">
        <v>45881</v>
      </c>
      <c r="B73" t="s">
        <v>775</v>
      </c>
      <c r="C73" t="s">
        <v>322</v>
      </c>
      <c r="D73" t="s">
        <v>12</v>
      </c>
      <c r="E73" t="s">
        <v>174</v>
      </c>
      <c r="F73" t="s">
        <v>175</v>
      </c>
      <c r="G73" t="s">
        <v>776</v>
      </c>
    </row>
    <row r="74" spans="1:7" x14ac:dyDescent="0.2">
      <c r="A74" t="s">
        <v>54</v>
      </c>
      <c r="B74" t="s">
        <v>55</v>
      </c>
      <c r="C74"/>
      <c r="D74" s="4">
        <v>3</v>
      </c>
      <c r="E74" s="5">
        <v>72972.799849098272</v>
      </c>
      <c r="F74" s="5">
        <v>218918.39954729483</v>
      </c>
      <c r="G74" s="5">
        <v>0</v>
      </c>
    </row>
    <row r="75" spans="1:7" x14ac:dyDescent="0.2">
      <c r="A75" t="s">
        <v>392</v>
      </c>
      <c r="B75" t="s">
        <v>393</v>
      </c>
      <c r="C75"/>
      <c r="D75" s="4">
        <v>1</v>
      </c>
      <c r="E75" s="5">
        <v>109686.21</v>
      </c>
      <c r="F75" s="5">
        <v>109686.21</v>
      </c>
      <c r="G75" s="5">
        <v>0</v>
      </c>
    </row>
    <row r="76" spans="1:7" x14ac:dyDescent="0.2">
      <c r="A76" t="s">
        <v>493</v>
      </c>
      <c r="B76" t="s">
        <v>494</v>
      </c>
      <c r="C76"/>
      <c r="D76" s="4">
        <v>1</v>
      </c>
      <c r="E76" s="5">
        <v>24054.364500000003</v>
      </c>
      <c r="F76" s="5">
        <v>24054.364500000003</v>
      </c>
      <c r="G76" s="5">
        <v>0</v>
      </c>
    </row>
    <row r="77" spans="1:7" x14ac:dyDescent="0.2">
      <c r="A77" t="s">
        <v>24</v>
      </c>
      <c r="B77" t="s">
        <v>25</v>
      </c>
      <c r="C77"/>
      <c r="D77" s="4">
        <v>1</v>
      </c>
      <c r="E77" s="5">
        <v>69729.5</v>
      </c>
      <c r="F77" s="5">
        <v>69729.5</v>
      </c>
      <c r="G77" s="5">
        <v>0</v>
      </c>
    </row>
    <row r="78" spans="1:7" x14ac:dyDescent="0.2">
      <c r="A78" s="3">
        <v>45881</v>
      </c>
      <c r="B78" t="s">
        <v>297</v>
      </c>
      <c r="C78" t="s">
        <v>526</v>
      </c>
      <c r="D78" t="s">
        <v>12</v>
      </c>
      <c r="E78" t="s">
        <v>178</v>
      </c>
      <c r="F78" t="s">
        <v>179</v>
      </c>
      <c r="G78" t="s">
        <v>777</v>
      </c>
    </row>
    <row r="79" spans="1:7" x14ac:dyDescent="0.2">
      <c r="A79" t="s">
        <v>778</v>
      </c>
      <c r="B79" t="s">
        <v>779</v>
      </c>
      <c r="C79"/>
      <c r="D79" s="4">
        <v>2</v>
      </c>
      <c r="E79" s="5">
        <v>23400</v>
      </c>
      <c r="F79" s="5">
        <v>46800</v>
      </c>
      <c r="G79" s="5">
        <v>0</v>
      </c>
    </row>
    <row r="80" spans="1:7" x14ac:dyDescent="0.2">
      <c r="A80" s="3">
        <v>45882</v>
      </c>
      <c r="B80" t="s">
        <v>173</v>
      </c>
      <c r="C80" t="s">
        <v>407</v>
      </c>
      <c r="D80" t="s">
        <v>12</v>
      </c>
      <c r="E80" t="s">
        <v>228</v>
      </c>
      <c r="F80" t="s">
        <v>229</v>
      </c>
      <c r="G80" t="s">
        <v>780</v>
      </c>
    </row>
    <row r="81" spans="1:7" x14ac:dyDescent="0.2">
      <c r="A81" t="s">
        <v>22</v>
      </c>
      <c r="B81" t="s">
        <v>23</v>
      </c>
      <c r="C81"/>
      <c r="D81" s="4">
        <v>1</v>
      </c>
      <c r="E81" s="5">
        <v>109147.93</v>
      </c>
      <c r="F81" s="5">
        <v>109147.93</v>
      </c>
      <c r="G81" s="5">
        <v>0</v>
      </c>
    </row>
    <row r="82" spans="1:7" x14ac:dyDescent="0.2">
      <c r="A82" t="s">
        <v>392</v>
      </c>
      <c r="B82" t="s">
        <v>393</v>
      </c>
      <c r="C82"/>
      <c r="D82" s="4">
        <v>1</v>
      </c>
      <c r="E82" s="5">
        <v>98717.914000000004</v>
      </c>
      <c r="F82" s="5">
        <v>98717.914000000004</v>
      </c>
      <c r="G82" s="5">
        <v>0</v>
      </c>
    </row>
    <row r="83" spans="1:7" x14ac:dyDescent="0.2">
      <c r="A83" t="s">
        <v>38</v>
      </c>
      <c r="B83" t="s">
        <v>39</v>
      </c>
      <c r="C83"/>
      <c r="D83" s="4">
        <v>2</v>
      </c>
      <c r="E83" s="5">
        <v>72167.92</v>
      </c>
      <c r="F83" s="5">
        <v>144335.84</v>
      </c>
      <c r="G83" s="5">
        <v>0</v>
      </c>
    </row>
    <row r="84" spans="1:7" x14ac:dyDescent="0.2">
      <c r="A84" s="3">
        <v>45882</v>
      </c>
      <c r="B84" t="s">
        <v>701</v>
      </c>
      <c r="C84" t="s">
        <v>11</v>
      </c>
      <c r="D84" t="s">
        <v>12</v>
      </c>
      <c r="E84" t="s">
        <v>544</v>
      </c>
      <c r="F84" t="s">
        <v>545</v>
      </c>
      <c r="G84" t="s">
        <v>781</v>
      </c>
    </row>
    <row r="85" spans="1:7" x14ac:dyDescent="0.2">
      <c r="A85" t="s">
        <v>16</v>
      </c>
      <c r="B85" t="s">
        <v>17</v>
      </c>
      <c r="C85"/>
      <c r="D85" s="4">
        <v>2</v>
      </c>
      <c r="E85" s="5">
        <v>117018.07033928572</v>
      </c>
      <c r="F85" s="5">
        <v>234036.14067857145</v>
      </c>
      <c r="G85" s="5">
        <v>0</v>
      </c>
    </row>
    <row r="86" spans="1:7" x14ac:dyDescent="0.2">
      <c r="A86" t="s">
        <v>392</v>
      </c>
      <c r="B86" t="s">
        <v>393</v>
      </c>
      <c r="C86"/>
      <c r="D86" s="4">
        <v>1</v>
      </c>
      <c r="E86" s="5">
        <v>98717.914000000004</v>
      </c>
      <c r="F86" s="5">
        <v>98717.914000000004</v>
      </c>
      <c r="G86" s="5">
        <v>0</v>
      </c>
    </row>
    <row r="87" spans="1:7" x14ac:dyDescent="0.2">
      <c r="A87" s="3">
        <v>45882</v>
      </c>
      <c r="B87" t="s">
        <v>782</v>
      </c>
      <c r="C87" t="s">
        <v>11</v>
      </c>
      <c r="D87" t="s">
        <v>12</v>
      </c>
      <c r="E87" t="s">
        <v>194</v>
      </c>
      <c r="F87" t="s">
        <v>195</v>
      </c>
      <c r="G87" t="s">
        <v>783</v>
      </c>
    </row>
    <row r="88" spans="1:7" x14ac:dyDescent="0.2">
      <c r="A88" t="s">
        <v>16</v>
      </c>
      <c r="B88" t="s">
        <v>17</v>
      </c>
      <c r="C88"/>
      <c r="D88" s="4">
        <v>1</v>
      </c>
      <c r="E88" s="5">
        <v>117018.07033928572</v>
      </c>
      <c r="F88" s="5">
        <v>117018.07033928572</v>
      </c>
      <c r="G88" s="5">
        <v>0</v>
      </c>
    </row>
    <row r="89" spans="1:7" x14ac:dyDescent="0.2">
      <c r="A89" t="s">
        <v>44</v>
      </c>
      <c r="B89" t="s">
        <v>45</v>
      </c>
      <c r="C89"/>
      <c r="D89" s="4">
        <v>1</v>
      </c>
      <c r="E89" s="5">
        <v>45208.800000000003</v>
      </c>
      <c r="F89" s="5">
        <v>45208.800000000003</v>
      </c>
      <c r="G89" s="5">
        <v>0</v>
      </c>
    </row>
    <row r="90" spans="1:7" x14ac:dyDescent="0.2">
      <c r="A90" s="3">
        <v>45882</v>
      </c>
      <c r="B90" t="s">
        <v>640</v>
      </c>
      <c r="C90" t="s">
        <v>11</v>
      </c>
      <c r="D90" t="s">
        <v>12</v>
      </c>
      <c r="E90" t="s">
        <v>88</v>
      </c>
      <c r="F90" t="s">
        <v>89</v>
      </c>
      <c r="G90" t="s">
        <v>784</v>
      </c>
    </row>
    <row r="91" spans="1:7" x14ac:dyDescent="0.2">
      <c r="A91" t="s">
        <v>16</v>
      </c>
      <c r="B91" t="s">
        <v>17</v>
      </c>
      <c r="C91"/>
      <c r="D91" s="4">
        <v>1</v>
      </c>
      <c r="E91" s="5">
        <v>117018.07033928572</v>
      </c>
      <c r="F91" s="5">
        <v>117018.07033928572</v>
      </c>
      <c r="G91" s="5">
        <v>0</v>
      </c>
    </row>
    <row r="92" spans="1:7" x14ac:dyDescent="0.2">
      <c r="A92" t="s">
        <v>44</v>
      </c>
      <c r="B92" t="s">
        <v>45</v>
      </c>
      <c r="C92"/>
      <c r="D92" s="4">
        <v>1</v>
      </c>
      <c r="E92" s="5">
        <v>45208.80000000001</v>
      </c>
      <c r="F92" s="5">
        <v>45208.80000000001</v>
      </c>
      <c r="G92" s="5">
        <v>0</v>
      </c>
    </row>
    <row r="93" spans="1:7" x14ac:dyDescent="0.2">
      <c r="A93" t="s">
        <v>24</v>
      </c>
      <c r="B93" t="s">
        <v>25</v>
      </c>
      <c r="C93"/>
      <c r="D93" s="4">
        <v>2</v>
      </c>
      <c r="E93" s="5">
        <v>69729.574536019543</v>
      </c>
      <c r="F93" s="5">
        <v>139459.14907203909</v>
      </c>
      <c r="G93" s="5">
        <v>0</v>
      </c>
    </row>
    <row r="94" spans="1:7" x14ac:dyDescent="0.2">
      <c r="A94" t="s">
        <v>392</v>
      </c>
      <c r="B94" t="s">
        <v>393</v>
      </c>
      <c r="C94"/>
      <c r="D94" s="4">
        <v>2</v>
      </c>
      <c r="E94" s="5">
        <v>98717.914000000004</v>
      </c>
      <c r="F94" s="5">
        <v>197435.82800000001</v>
      </c>
      <c r="G94" s="5">
        <v>0</v>
      </c>
    </row>
    <row r="95" spans="1:7" x14ac:dyDescent="0.2">
      <c r="A95" s="3">
        <v>45882</v>
      </c>
      <c r="B95" t="s">
        <v>108</v>
      </c>
      <c r="C95" t="s">
        <v>11</v>
      </c>
      <c r="D95" t="s">
        <v>12</v>
      </c>
      <c r="E95" t="s">
        <v>68</v>
      </c>
      <c r="F95" t="s">
        <v>69</v>
      </c>
      <c r="G95" t="s">
        <v>785</v>
      </c>
    </row>
    <row r="96" spans="1:7" x14ac:dyDescent="0.2">
      <c r="A96" t="s">
        <v>778</v>
      </c>
      <c r="B96" t="s">
        <v>779</v>
      </c>
      <c r="C96"/>
      <c r="D96" s="4">
        <v>7</v>
      </c>
      <c r="E96" s="5">
        <v>23400</v>
      </c>
      <c r="F96" s="5">
        <v>163800</v>
      </c>
      <c r="G96" s="5">
        <v>0</v>
      </c>
    </row>
    <row r="97" spans="1:7" x14ac:dyDescent="0.2">
      <c r="A97" s="3">
        <v>45883</v>
      </c>
      <c r="B97" t="s">
        <v>261</v>
      </c>
      <c r="C97" t="s">
        <v>11</v>
      </c>
      <c r="D97" t="s">
        <v>12</v>
      </c>
      <c r="E97" t="s">
        <v>220</v>
      </c>
      <c r="F97" t="s">
        <v>221</v>
      </c>
      <c r="G97" t="s">
        <v>786</v>
      </c>
    </row>
    <row r="98" spans="1:7" x14ac:dyDescent="0.2">
      <c r="A98" t="s">
        <v>60</v>
      </c>
      <c r="B98" t="s">
        <v>61</v>
      </c>
      <c r="C98"/>
      <c r="D98" s="4">
        <v>2</v>
      </c>
      <c r="E98" s="5">
        <v>54638.6</v>
      </c>
      <c r="F98" s="5">
        <v>109277.2</v>
      </c>
      <c r="G98" s="5">
        <v>0</v>
      </c>
    </row>
    <row r="99" spans="1:7" x14ac:dyDescent="0.2">
      <c r="A99" t="s">
        <v>22</v>
      </c>
      <c r="B99" t="s">
        <v>23</v>
      </c>
      <c r="C99"/>
      <c r="D99" s="4">
        <v>2</v>
      </c>
      <c r="E99" s="5">
        <v>109147.93</v>
      </c>
      <c r="F99" s="5">
        <v>218295.86</v>
      </c>
      <c r="G99" s="5">
        <v>0</v>
      </c>
    </row>
    <row r="100" spans="1:7" x14ac:dyDescent="0.2">
      <c r="A100" t="s">
        <v>98</v>
      </c>
      <c r="B100" t="s">
        <v>99</v>
      </c>
      <c r="C100"/>
      <c r="D100" s="4">
        <v>1</v>
      </c>
      <c r="E100" s="5">
        <v>52540.49</v>
      </c>
      <c r="F100" s="5">
        <v>52540.49</v>
      </c>
      <c r="G100" s="5">
        <v>0</v>
      </c>
    </row>
    <row r="101" spans="1:7" x14ac:dyDescent="0.2">
      <c r="A101" t="s">
        <v>392</v>
      </c>
      <c r="B101" t="s">
        <v>393</v>
      </c>
      <c r="C101"/>
      <c r="D101" s="4">
        <v>1</v>
      </c>
      <c r="E101" s="5">
        <v>98717.914000000004</v>
      </c>
      <c r="F101" s="5">
        <v>98717.914000000004</v>
      </c>
      <c r="G101" s="5">
        <v>0</v>
      </c>
    </row>
    <row r="102" spans="1:7" x14ac:dyDescent="0.2">
      <c r="A102" s="3">
        <v>45883</v>
      </c>
      <c r="B102" t="s">
        <v>550</v>
      </c>
      <c r="C102" t="s">
        <v>421</v>
      </c>
      <c r="D102" t="s">
        <v>12</v>
      </c>
      <c r="E102" t="s">
        <v>76</v>
      </c>
      <c r="F102" t="s">
        <v>77</v>
      </c>
      <c r="G102" t="s">
        <v>787</v>
      </c>
    </row>
    <row r="103" spans="1:7" x14ac:dyDescent="0.2">
      <c r="A103" t="s">
        <v>431</v>
      </c>
      <c r="B103" t="s">
        <v>432</v>
      </c>
      <c r="C103"/>
      <c r="D103" s="4">
        <v>1</v>
      </c>
      <c r="E103" s="5">
        <v>68796.13</v>
      </c>
      <c r="F103" s="5">
        <v>68796.13</v>
      </c>
      <c r="G103" s="5">
        <v>0</v>
      </c>
    </row>
    <row r="104" spans="1:7" x14ac:dyDescent="0.2">
      <c r="A104" s="3">
        <v>45883</v>
      </c>
      <c r="B104" t="s">
        <v>565</v>
      </c>
      <c r="C104" t="s">
        <v>11</v>
      </c>
      <c r="D104" t="s">
        <v>12</v>
      </c>
      <c r="E104" t="s">
        <v>220</v>
      </c>
      <c r="F104" t="s">
        <v>221</v>
      </c>
      <c r="G104" t="s">
        <v>788</v>
      </c>
    </row>
    <row r="105" spans="1:7" x14ac:dyDescent="0.2">
      <c r="A105" t="s">
        <v>16</v>
      </c>
      <c r="B105" t="s">
        <v>17</v>
      </c>
      <c r="C105"/>
      <c r="D105" s="4">
        <v>1</v>
      </c>
      <c r="E105" s="5">
        <v>117018.07033928572</v>
      </c>
      <c r="F105" s="5">
        <v>117018.07033928572</v>
      </c>
      <c r="G105" s="5">
        <v>0</v>
      </c>
    </row>
    <row r="106" spans="1:7" x14ac:dyDescent="0.2">
      <c r="A106" t="s">
        <v>44</v>
      </c>
      <c r="B106" t="s">
        <v>45</v>
      </c>
      <c r="C106"/>
      <c r="D106" s="4">
        <v>1</v>
      </c>
      <c r="E106" s="5">
        <v>45208.80000000001</v>
      </c>
      <c r="F106" s="5">
        <v>45208.80000000001</v>
      </c>
      <c r="G106" s="5">
        <v>0</v>
      </c>
    </row>
    <row r="107" spans="1:7" x14ac:dyDescent="0.2">
      <c r="A107" t="s">
        <v>493</v>
      </c>
      <c r="B107" t="s">
        <v>494</v>
      </c>
      <c r="C107"/>
      <c r="D107" s="4">
        <v>2</v>
      </c>
      <c r="E107" s="5">
        <v>24029.138601398605</v>
      </c>
      <c r="F107" s="5">
        <v>48058.27720279721</v>
      </c>
      <c r="G107" s="5">
        <v>0</v>
      </c>
    </row>
    <row r="108" spans="1:7" x14ac:dyDescent="0.2">
      <c r="A108" t="s">
        <v>431</v>
      </c>
      <c r="B108" t="s">
        <v>432</v>
      </c>
      <c r="C108"/>
      <c r="D108" s="4">
        <v>2</v>
      </c>
      <c r="E108" s="5">
        <v>68796.13</v>
      </c>
      <c r="F108" s="5">
        <v>137592.26</v>
      </c>
      <c r="G108" s="5">
        <v>0</v>
      </c>
    </row>
    <row r="109" spans="1:7" x14ac:dyDescent="0.2">
      <c r="A109" s="3">
        <v>45883</v>
      </c>
      <c r="B109" t="s">
        <v>441</v>
      </c>
      <c r="C109" t="s">
        <v>11</v>
      </c>
      <c r="D109" t="s">
        <v>12</v>
      </c>
      <c r="E109" t="s">
        <v>68</v>
      </c>
      <c r="F109" t="s">
        <v>69</v>
      </c>
      <c r="G109" t="s">
        <v>789</v>
      </c>
    </row>
    <row r="110" spans="1:7" x14ac:dyDescent="0.2">
      <c r="A110" t="s">
        <v>60</v>
      </c>
      <c r="B110" t="s">
        <v>61</v>
      </c>
      <c r="C110"/>
      <c r="D110" s="4">
        <v>1</v>
      </c>
      <c r="E110" s="5">
        <v>54638.6</v>
      </c>
      <c r="F110" s="5">
        <v>54638.6</v>
      </c>
      <c r="G110" s="5">
        <v>0</v>
      </c>
    </row>
    <row r="111" spans="1:7" x14ac:dyDescent="0.2">
      <c r="A111" t="s">
        <v>22</v>
      </c>
      <c r="B111" t="s">
        <v>23</v>
      </c>
      <c r="C111"/>
      <c r="D111" s="4">
        <v>2</v>
      </c>
      <c r="E111" s="5">
        <v>109147.93</v>
      </c>
      <c r="F111" s="5">
        <v>218295.86</v>
      </c>
      <c r="G111" s="5">
        <v>0</v>
      </c>
    </row>
    <row r="112" spans="1:7" x14ac:dyDescent="0.2">
      <c r="A112" t="s">
        <v>32</v>
      </c>
      <c r="B112" t="s">
        <v>33</v>
      </c>
      <c r="C112"/>
      <c r="D112" s="4">
        <v>1</v>
      </c>
      <c r="E112" s="5">
        <v>49318.81</v>
      </c>
      <c r="F112" s="5">
        <v>49318.81</v>
      </c>
      <c r="G112" s="5">
        <v>0</v>
      </c>
    </row>
    <row r="113" spans="1:7" x14ac:dyDescent="0.2">
      <c r="A113" t="s">
        <v>24</v>
      </c>
      <c r="B113" t="s">
        <v>25</v>
      </c>
      <c r="C113"/>
      <c r="D113" s="4">
        <v>3</v>
      </c>
      <c r="E113" s="5">
        <v>69729.574536019543</v>
      </c>
      <c r="F113" s="5">
        <v>209188.72360805864</v>
      </c>
      <c r="G113" s="5">
        <v>0</v>
      </c>
    </row>
    <row r="114" spans="1:7" x14ac:dyDescent="0.2">
      <c r="A114" s="3">
        <v>45884</v>
      </c>
      <c r="B114" t="s">
        <v>790</v>
      </c>
      <c r="C114" t="s">
        <v>11</v>
      </c>
      <c r="D114" t="s">
        <v>12</v>
      </c>
      <c r="E114" t="s">
        <v>237</v>
      </c>
      <c r="F114" t="s">
        <v>238</v>
      </c>
      <c r="G114" t="s">
        <v>791</v>
      </c>
    </row>
    <row r="115" spans="1:7" x14ac:dyDescent="0.2">
      <c r="A115" t="s">
        <v>32</v>
      </c>
      <c r="B115" t="s">
        <v>33</v>
      </c>
      <c r="C115"/>
      <c r="D115" s="4">
        <v>1</v>
      </c>
      <c r="E115" s="5">
        <v>49318.77</v>
      </c>
      <c r="F115" s="5">
        <v>49318.77</v>
      </c>
      <c r="G115" s="5">
        <v>0</v>
      </c>
    </row>
    <row r="116" spans="1:7" x14ac:dyDescent="0.2">
      <c r="A116" t="s">
        <v>24</v>
      </c>
      <c r="B116" t="s">
        <v>25</v>
      </c>
      <c r="C116"/>
      <c r="D116" s="4">
        <v>1</v>
      </c>
      <c r="E116" s="5">
        <v>69729.574536019543</v>
      </c>
      <c r="F116" s="5">
        <v>69729.574536019543</v>
      </c>
      <c r="G116" s="5">
        <v>0</v>
      </c>
    </row>
    <row r="117" spans="1:7" x14ac:dyDescent="0.2">
      <c r="A117" t="s">
        <v>54</v>
      </c>
      <c r="B117" t="s">
        <v>55</v>
      </c>
      <c r="C117"/>
      <c r="D117" s="4">
        <v>1</v>
      </c>
      <c r="E117" s="5">
        <v>72972.740000000005</v>
      </c>
      <c r="F117" s="5">
        <v>72972.740000000005</v>
      </c>
      <c r="G117" s="5">
        <v>0</v>
      </c>
    </row>
    <row r="118" spans="1:7" x14ac:dyDescent="0.2">
      <c r="A118" t="s">
        <v>392</v>
      </c>
      <c r="B118" t="s">
        <v>393</v>
      </c>
      <c r="C118"/>
      <c r="D118" s="4">
        <v>3</v>
      </c>
      <c r="E118" s="5">
        <v>104421.41280000001</v>
      </c>
      <c r="F118" s="5">
        <v>313264.23840000003</v>
      </c>
      <c r="G118" s="5">
        <v>0</v>
      </c>
    </row>
    <row r="119" spans="1:7" x14ac:dyDescent="0.2">
      <c r="A119" s="3">
        <v>45884</v>
      </c>
      <c r="B119" t="s">
        <v>46</v>
      </c>
      <c r="C119" t="s">
        <v>11</v>
      </c>
      <c r="D119" t="s">
        <v>12</v>
      </c>
      <c r="E119" t="s">
        <v>13</v>
      </c>
      <c r="F119" t="s">
        <v>14</v>
      </c>
      <c r="G119" t="s">
        <v>792</v>
      </c>
    </row>
    <row r="120" spans="1:7" x14ac:dyDescent="0.2">
      <c r="A120" t="s">
        <v>493</v>
      </c>
      <c r="B120" t="s">
        <v>494</v>
      </c>
      <c r="C120"/>
      <c r="D120" s="4">
        <v>1</v>
      </c>
      <c r="E120" s="5">
        <v>24126.812403628115</v>
      </c>
      <c r="F120" s="5">
        <v>24126.812403628115</v>
      </c>
      <c r="G120" s="5">
        <v>0</v>
      </c>
    </row>
    <row r="121" spans="1:7" x14ac:dyDescent="0.2">
      <c r="A121" t="s">
        <v>431</v>
      </c>
      <c r="B121" t="s">
        <v>432</v>
      </c>
      <c r="C121"/>
      <c r="D121" s="4">
        <v>1</v>
      </c>
      <c r="E121" s="5">
        <v>68796</v>
      </c>
      <c r="F121" s="5">
        <v>68796</v>
      </c>
      <c r="G121" s="5">
        <v>0</v>
      </c>
    </row>
    <row r="122" spans="1:7" x14ac:dyDescent="0.2">
      <c r="A122" s="3">
        <v>45884</v>
      </c>
      <c r="B122" t="s">
        <v>341</v>
      </c>
      <c r="C122" t="s">
        <v>11</v>
      </c>
      <c r="D122" t="s">
        <v>12</v>
      </c>
      <c r="E122" t="s">
        <v>390</v>
      </c>
      <c r="F122" t="s">
        <v>391</v>
      </c>
      <c r="G122" t="s">
        <v>793</v>
      </c>
    </row>
    <row r="123" spans="1:7" x14ac:dyDescent="0.2">
      <c r="A123" t="s">
        <v>22</v>
      </c>
      <c r="B123" t="s">
        <v>23</v>
      </c>
      <c r="C123"/>
      <c r="D123" s="4">
        <v>3</v>
      </c>
      <c r="E123" s="5">
        <v>109147.71388566481</v>
      </c>
      <c r="F123" s="5">
        <v>327443.14165699441</v>
      </c>
      <c r="G123" s="5">
        <v>0</v>
      </c>
    </row>
    <row r="124" spans="1:7" x14ac:dyDescent="0.2">
      <c r="A124" s="3">
        <v>45884</v>
      </c>
      <c r="B124" t="s">
        <v>794</v>
      </c>
      <c r="C124" t="s">
        <v>514</v>
      </c>
      <c r="D124" t="s">
        <v>12</v>
      </c>
      <c r="E124" t="s">
        <v>515</v>
      </c>
      <c r="F124" t="s">
        <v>516</v>
      </c>
      <c r="G124" t="s">
        <v>795</v>
      </c>
    </row>
    <row r="125" spans="1:7" x14ac:dyDescent="0.2">
      <c r="A125" t="s">
        <v>22</v>
      </c>
      <c r="B125" t="s">
        <v>23</v>
      </c>
      <c r="C125"/>
      <c r="D125" s="4">
        <v>1</v>
      </c>
      <c r="E125" s="5">
        <v>109147.71388566481</v>
      </c>
      <c r="F125" s="5">
        <v>109147.71388566481</v>
      </c>
      <c r="G125" s="5">
        <v>0</v>
      </c>
    </row>
    <row r="126" spans="1:7" x14ac:dyDescent="0.2">
      <c r="A126" t="s">
        <v>54</v>
      </c>
      <c r="B126" t="s">
        <v>55</v>
      </c>
      <c r="C126"/>
      <c r="D126" s="4">
        <v>2</v>
      </c>
      <c r="E126" s="5">
        <v>72972.740000000005</v>
      </c>
      <c r="F126" s="5">
        <v>145945.48000000001</v>
      </c>
      <c r="G126" s="5">
        <v>0</v>
      </c>
    </row>
    <row r="127" spans="1:7" x14ac:dyDescent="0.2">
      <c r="A127" s="3">
        <v>45884</v>
      </c>
      <c r="B127" t="s">
        <v>790</v>
      </c>
      <c r="C127" t="s">
        <v>11</v>
      </c>
      <c r="D127" t="s">
        <v>12</v>
      </c>
      <c r="E127" t="s">
        <v>237</v>
      </c>
      <c r="F127" t="s">
        <v>238</v>
      </c>
      <c r="G127" t="s">
        <v>796</v>
      </c>
    </row>
    <row r="128" spans="1:7" x14ac:dyDescent="0.2">
      <c r="A128" t="s">
        <v>16</v>
      </c>
      <c r="B128" t="s">
        <v>17</v>
      </c>
      <c r="C128"/>
      <c r="D128" s="4">
        <v>1</v>
      </c>
      <c r="E128" s="5">
        <v>117017.98042857143</v>
      </c>
      <c r="F128" s="5">
        <v>117017.98042857143</v>
      </c>
      <c r="G128" s="5">
        <v>0</v>
      </c>
    </row>
    <row r="129" spans="1:7" x14ac:dyDescent="0.2">
      <c r="A129" t="s">
        <v>60</v>
      </c>
      <c r="B129" t="s">
        <v>61</v>
      </c>
      <c r="C129"/>
      <c r="D129" s="4">
        <v>2</v>
      </c>
      <c r="E129" s="5">
        <v>54638.621249999997</v>
      </c>
      <c r="F129" s="5">
        <v>109277.24249999999</v>
      </c>
      <c r="G129" s="5">
        <v>0</v>
      </c>
    </row>
    <row r="130" spans="1:7" x14ac:dyDescent="0.2">
      <c r="A130" t="s">
        <v>403</v>
      </c>
      <c r="B130" t="s">
        <v>404</v>
      </c>
      <c r="C130"/>
      <c r="D130" s="4">
        <v>2</v>
      </c>
      <c r="E130" s="5">
        <v>105361.14000000001</v>
      </c>
      <c r="F130" s="5">
        <v>210722.28000000003</v>
      </c>
      <c r="G130" s="5">
        <v>0</v>
      </c>
    </row>
    <row r="131" spans="1:7" x14ac:dyDescent="0.2">
      <c r="A131" t="s">
        <v>431</v>
      </c>
      <c r="B131" t="s">
        <v>432</v>
      </c>
      <c r="C131"/>
      <c r="D131" s="4">
        <v>1</v>
      </c>
      <c r="E131" s="5">
        <v>68796</v>
      </c>
      <c r="F131" s="5">
        <v>68796</v>
      </c>
      <c r="G131" s="5">
        <v>0</v>
      </c>
    </row>
    <row r="132" spans="1:7" x14ac:dyDescent="0.2">
      <c r="A132" s="3">
        <v>45885</v>
      </c>
      <c r="B132" t="s">
        <v>595</v>
      </c>
      <c r="C132" t="s">
        <v>11</v>
      </c>
      <c r="D132" t="s">
        <v>12</v>
      </c>
      <c r="E132" t="s">
        <v>349</v>
      </c>
      <c r="F132" t="s">
        <v>350</v>
      </c>
      <c r="G132" t="s">
        <v>797</v>
      </c>
    </row>
    <row r="133" spans="1:7" x14ac:dyDescent="0.2">
      <c r="A133" t="s">
        <v>32</v>
      </c>
      <c r="B133" t="s">
        <v>33</v>
      </c>
      <c r="C133"/>
      <c r="D133" s="4">
        <v>3</v>
      </c>
      <c r="E133" s="5">
        <v>48948.953000000009</v>
      </c>
      <c r="F133" s="5">
        <v>146846.85900000003</v>
      </c>
      <c r="G133" s="5">
        <v>0</v>
      </c>
    </row>
    <row r="134" spans="1:7" x14ac:dyDescent="0.2">
      <c r="A134" t="s">
        <v>30</v>
      </c>
      <c r="B134" t="s">
        <v>31</v>
      </c>
      <c r="C134"/>
      <c r="D134" s="4">
        <v>2</v>
      </c>
      <c r="E134" s="5">
        <v>59999.886666666673</v>
      </c>
      <c r="F134" s="5">
        <v>119999.77333333335</v>
      </c>
      <c r="G134" s="5">
        <v>0</v>
      </c>
    </row>
    <row r="135" spans="1:7" x14ac:dyDescent="0.2">
      <c r="A135" t="s">
        <v>431</v>
      </c>
      <c r="B135" t="s">
        <v>432</v>
      </c>
      <c r="C135"/>
      <c r="D135" s="4">
        <v>4</v>
      </c>
      <c r="E135" s="5">
        <v>67979.149875000003</v>
      </c>
      <c r="F135" s="5">
        <v>271916.59950000001</v>
      </c>
      <c r="G135" s="5">
        <v>0</v>
      </c>
    </row>
    <row r="136" spans="1:7" x14ac:dyDescent="0.2">
      <c r="A136" t="s">
        <v>392</v>
      </c>
      <c r="B136" t="s">
        <v>393</v>
      </c>
      <c r="C136"/>
      <c r="D136" s="4">
        <v>2</v>
      </c>
      <c r="E136" s="5">
        <v>96524.176000000021</v>
      </c>
      <c r="F136" s="5">
        <v>193048.35200000004</v>
      </c>
      <c r="G136" s="5">
        <v>0</v>
      </c>
    </row>
    <row r="137" spans="1:7" x14ac:dyDescent="0.2">
      <c r="A137" s="3">
        <v>45886</v>
      </c>
      <c r="B137" t="s">
        <v>448</v>
      </c>
      <c r="C137" t="s">
        <v>11</v>
      </c>
      <c r="D137" t="s">
        <v>12</v>
      </c>
      <c r="E137" t="s">
        <v>632</v>
      </c>
      <c r="F137" t="s">
        <v>633</v>
      </c>
      <c r="G137" t="s">
        <v>107</v>
      </c>
    </row>
    <row r="138" spans="1:7" x14ac:dyDescent="0.2">
      <c r="A138" t="s">
        <v>431</v>
      </c>
      <c r="B138" t="s">
        <v>432</v>
      </c>
      <c r="C138"/>
      <c r="D138" s="4">
        <v>3</v>
      </c>
      <c r="E138" s="5">
        <v>67979.149875000003</v>
      </c>
      <c r="F138" s="5">
        <v>203937.44962500001</v>
      </c>
      <c r="G138" s="5">
        <v>0</v>
      </c>
    </row>
    <row r="139" spans="1:7" x14ac:dyDescent="0.2">
      <c r="A139" s="3">
        <v>45887</v>
      </c>
      <c r="B139" t="s">
        <v>798</v>
      </c>
      <c r="C139" t="s">
        <v>11</v>
      </c>
      <c r="D139" t="s">
        <v>12</v>
      </c>
      <c r="E139" t="s">
        <v>146</v>
      </c>
      <c r="F139" t="s">
        <v>147</v>
      </c>
      <c r="G139" t="s">
        <v>799</v>
      </c>
    </row>
    <row r="140" spans="1:7" x14ac:dyDescent="0.2">
      <c r="A140" t="s">
        <v>60</v>
      </c>
      <c r="B140" t="s">
        <v>61</v>
      </c>
      <c r="C140"/>
      <c r="D140" s="4">
        <v>1</v>
      </c>
      <c r="E140" s="5">
        <v>53764.447199999995</v>
      </c>
      <c r="F140" s="5">
        <v>53764.447199999995</v>
      </c>
      <c r="G140" s="5">
        <v>0</v>
      </c>
    </row>
    <row r="141" spans="1:7" x14ac:dyDescent="0.2">
      <c r="A141" t="s">
        <v>44</v>
      </c>
      <c r="B141" t="s">
        <v>45</v>
      </c>
      <c r="C141"/>
      <c r="D141" s="4">
        <v>1</v>
      </c>
      <c r="E141" s="5">
        <v>45208.827272727278</v>
      </c>
      <c r="F141" s="5">
        <v>45208.827272727278</v>
      </c>
      <c r="G141" s="5">
        <v>0</v>
      </c>
    </row>
    <row r="142" spans="1:7" x14ac:dyDescent="0.2">
      <c r="A142" t="s">
        <v>778</v>
      </c>
      <c r="B142" t="s">
        <v>779</v>
      </c>
      <c r="C142"/>
      <c r="D142" s="4">
        <v>3</v>
      </c>
      <c r="E142" s="5">
        <v>23400</v>
      </c>
      <c r="F142" s="5">
        <v>70200</v>
      </c>
      <c r="G142" s="5">
        <v>0</v>
      </c>
    </row>
    <row r="143" spans="1:7" x14ac:dyDescent="0.2">
      <c r="A143" s="3">
        <v>45887</v>
      </c>
      <c r="B143" t="s">
        <v>800</v>
      </c>
      <c r="C143" t="s">
        <v>650</v>
      </c>
      <c r="D143" t="s">
        <v>12</v>
      </c>
      <c r="E143" t="s">
        <v>47</v>
      </c>
      <c r="F143" t="s">
        <v>48</v>
      </c>
      <c r="G143" t="s">
        <v>801</v>
      </c>
    </row>
    <row r="144" spans="1:7" x14ac:dyDescent="0.2">
      <c r="A144" t="s">
        <v>778</v>
      </c>
      <c r="B144" t="s">
        <v>779</v>
      </c>
      <c r="C144"/>
      <c r="D144" s="4">
        <v>2</v>
      </c>
      <c r="E144" s="5">
        <v>23400</v>
      </c>
      <c r="F144" s="5">
        <v>46800</v>
      </c>
      <c r="G144" s="5">
        <v>0</v>
      </c>
    </row>
    <row r="145" spans="1:7" x14ac:dyDescent="0.2">
      <c r="A145" s="3">
        <v>45888</v>
      </c>
      <c r="B145" t="s">
        <v>573</v>
      </c>
      <c r="C145" t="s">
        <v>802</v>
      </c>
      <c r="D145" t="s">
        <v>12</v>
      </c>
      <c r="E145" t="s">
        <v>57</v>
      </c>
      <c r="F145" t="s">
        <v>58</v>
      </c>
      <c r="G145" t="s">
        <v>757</v>
      </c>
    </row>
    <row r="146" spans="1:7" x14ac:dyDescent="0.2">
      <c r="A146" t="s">
        <v>493</v>
      </c>
      <c r="B146" t="s">
        <v>494</v>
      </c>
      <c r="C146"/>
      <c r="D146" s="4">
        <v>5</v>
      </c>
      <c r="E146" s="5">
        <v>24126.735999999997</v>
      </c>
      <c r="F146" s="5">
        <v>120633.68</v>
      </c>
      <c r="G146" s="5">
        <v>0</v>
      </c>
    </row>
    <row r="147" spans="1:7" x14ac:dyDescent="0.2">
      <c r="A147" s="3">
        <v>45889</v>
      </c>
      <c r="B147" t="s">
        <v>473</v>
      </c>
      <c r="C147" t="s">
        <v>11</v>
      </c>
      <c r="D147" t="s">
        <v>12</v>
      </c>
      <c r="E147" t="s">
        <v>194</v>
      </c>
      <c r="F147" t="s">
        <v>195</v>
      </c>
      <c r="G147" t="s">
        <v>803</v>
      </c>
    </row>
    <row r="148" spans="1:7" x14ac:dyDescent="0.2">
      <c r="A148" t="s">
        <v>60</v>
      </c>
      <c r="B148" t="s">
        <v>61</v>
      </c>
      <c r="C148"/>
      <c r="D148" s="4">
        <v>1</v>
      </c>
      <c r="E148" s="5">
        <v>53764.447199999995</v>
      </c>
      <c r="F148" s="5">
        <v>53764.447199999995</v>
      </c>
      <c r="G148" s="5">
        <v>0</v>
      </c>
    </row>
    <row r="149" spans="1:7" x14ac:dyDescent="0.2">
      <c r="A149" s="3">
        <v>45889</v>
      </c>
      <c r="B149" t="s">
        <v>332</v>
      </c>
      <c r="C149" t="s">
        <v>11</v>
      </c>
      <c r="D149" t="s">
        <v>12</v>
      </c>
      <c r="E149" t="s">
        <v>689</v>
      </c>
      <c r="F149" t="s">
        <v>690</v>
      </c>
      <c r="G149" t="s">
        <v>804</v>
      </c>
    </row>
    <row r="150" spans="1:7" x14ac:dyDescent="0.2">
      <c r="A150" t="s">
        <v>32</v>
      </c>
      <c r="B150" t="s">
        <v>33</v>
      </c>
      <c r="C150"/>
      <c r="D150" s="4">
        <v>1</v>
      </c>
      <c r="E150" s="5">
        <v>48948.953000000009</v>
      </c>
      <c r="F150" s="5">
        <v>48948.953000000009</v>
      </c>
      <c r="G150" s="5">
        <v>0</v>
      </c>
    </row>
    <row r="151" spans="1:7" x14ac:dyDescent="0.2">
      <c r="A151" t="s">
        <v>431</v>
      </c>
      <c r="B151" t="s">
        <v>432</v>
      </c>
      <c r="C151"/>
      <c r="D151" s="4">
        <v>1</v>
      </c>
      <c r="E151" s="5">
        <v>67979.149875000003</v>
      </c>
      <c r="F151" s="5">
        <v>67979.149875000003</v>
      </c>
      <c r="G151" s="5">
        <v>0</v>
      </c>
    </row>
    <row r="152" spans="1:7" x14ac:dyDescent="0.2">
      <c r="A152" t="s">
        <v>392</v>
      </c>
      <c r="B152" t="s">
        <v>393</v>
      </c>
      <c r="C152"/>
      <c r="D152" s="4">
        <v>1</v>
      </c>
      <c r="E152" s="5">
        <v>96524.176000000021</v>
      </c>
      <c r="F152" s="5">
        <v>96524.176000000021</v>
      </c>
      <c r="G152" s="5">
        <v>0</v>
      </c>
    </row>
    <row r="153" spans="1:7" x14ac:dyDescent="0.2">
      <c r="A153" s="3">
        <v>45889</v>
      </c>
      <c r="B153" t="s">
        <v>805</v>
      </c>
      <c r="C153" t="s">
        <v>11</v>
      </c>
      <c r="D153" t="s">
        <v>12</v>
      </c>
      <c r="E153" t="s">
        <v>483</v>
      </c>
      <c r="F153" t="s">
        <v>484</v>
      </c>
      <c r="G153" t="s">
        <v>806</v>
      </c>
    </row>
    <row r="154" spans="1:7" x14ac:dyDescent="0.2">
      <c r="A154" t="s">
        <v>22</v>
      </c>
      <c r="B154" t="s">
        <v>23</v>
      </c>
      <c r="C154"/>
      <c r="D154" s="4">
        <v>1</v>
      </c>
      <c r="E154" s="5">
        <v>108961.75261363637</v>
      </c>
      <c r="F154" s="5">
        <v>108961.75261363637</v>
      </c>
      <c r="G154" s="5">
        <v>0</v>
      </c>
    </row>
    <row r="155" spans="1:7" x14ac:dyDescent="0.2">
      <c r="A155" s="3">
        <v>45889</v>
      </c>
      <c r="B155" t="s">
        <v>807</v>
      </c>
      <c r="C155" t="s">
        <v>470</v>
      </c>
      <c r="D155" t="s">
        <v>12</v>
      </c>
      <c r="E155" t="s">
        <v>471</v>
      </c>
      <c r="F155" t="s">
        <v>472</v>
      </c>
      <c r="G155" t="s">
        <v>808</v>
      </c>
    </row>
    <row r="156" spans="1:7" x14ac:dyDescent="0.2">
      <c r="A156" t="s">
        <v>778</v>
      </c>
      <c r="B156" t="s">
        <v>779</v>
      </c>
      <c r="C156"/>
      <c r="D156" s="4">
        <v>3</v>
      </c>
      <c r="E156" s="5">
        <v>23400</v>
      </c>
      <c r="F156" s="5">
        <v>70200</v>
      </c>
      <c r="G156" s="5">
        <v>0</v>
      </c>
    </row>
    <row r="157" spans="1:7" x14ac:dyDescent="0.2">
      <c r="A157" s="3">
        <v>45890</v>
      </c>
      <c r="B157" t="s">
        <v>351</v>
      </c>
      <c r="C157" t="s">
        <v>686</v>
      </c>
      <c r="D157" t="s">
        <v>12</v>
      </c>
      <c r="E157" t="s">
        <v>142</v>
      </c>
      <c r="F157" t="s">
        <v>143</v>
      </c>
      <c r="G157" t="s">
        <v>809</v>
      </c>
    </row>
    <row r="158" spans="1:7" x14ac:dyDescent="0.2">
      <c r="A158" t="s">
        <v>392</v>
      </c>
      <c r="B158" t="s">
        <v>393</v>
      </c>
      <c r="C158"/>
      <c r="D158" s="4">
        <v>1</v>
      </c>
      <c r="E158" s="5">
        <v>96524.176000000021</v>
      </c>
      <c r="F158" s="5">
        <v>96524.176000000021</v>
      </c>
      <c r="G158" s="5">
        <v>0</v>
      </c>
    </row>
    <row r="159" spans="1:7" x14ac:dyDescent="0.2">
      <c r="A159" t="s">
        <v>24</v>
      </c>
      <c r="B159" t="s">
        <v>25</v>
      </c>
      <c r="C159"/>
      <c r="D159" s="4">
        <v>1</v>
      </c>
      <c r="E159" s="5">
        <v>69729.638749999998</v>
      </c>
      <c r="F159" s="5">
        <v>69729.638749999998</v>
      </c>
      <c r="G159" s="5">
        <v>0</v>
      </c>
    </row>
    <row r="160" spans="1:7" x14ac:dyDescent="0.2">
      <c r="A160" t="s">
        <v>778</v>
      </c>
      <c r="B160" t="s">
        <v>779</v>
      </c>
      <c r="C160"/>
      <c r="D160" s="4">
        <v>3</v>
      </c>
      <c r="E160" s="5">
        <v>23400</v>
      </c>
      <c r="F160" s="5">
        <v>70200</v>
      </c>
      <c r="G160" s="5">
        <v>0</v>
      </c>
    </row>
    <row r="161" spans="1:7" x14ac:dyDescent="0.2">
      <c r="A161" t="s">
        <v>431</v>
      </c>
      <c r="B161" t="s">
        <v>432</v>
      </c>
      <c r="C161"/>
      <c r="D161" s="4">
        <v>1</v>
      </c>
      <c r="E161" s="5">
        <v>62346.375</v>
      </c>
      <c r="F161" s="5">
        <v>62346.375</v>
      </c>
      <c r="G161" s="5">
        <v>0</v>
      </c>
    </row>
    <row r="162" spans="1:7" x14ac:dyDescent="0.2">
      <c r="A162" s="3">
        <v>45891</v>
      </c>
      <c r="B162" t="s">
        <v>511</v>
      </c>
      <c r="C162" t="s">
        <v>11</v>
      </c>
      <c r="D162" t="s">
        <v>12</v>
      </c>
      <c r="E162" t="s">
        <v>131</v>
      </c>
      <c r="F162" t="s">
        <v>132</v>
      </c>
      <c r="G162" t="s">
        <v>785</v>
      </c>
    </row>
    <row r="163" spans="1:7" x14ac:dyDescent="0.2">
      <c r="A163" t="s">
        <v>22</v>
      </c>
      <c r="B163" t="s">
        <v>23</v>
      </c>
      <c r="C163"/>
      <c r="D163" s="4">
        <v>2</v>
      </c>
      <c r="E163" s="5">
        <v>109147.78000000001</v>
      </c>
      <c r="F163" s="5">
        <v>218295.56000000003</v>
      </c>
      <c r="G163" s="5">
        <v>0</v>
      </c>
    </row>
    <row r="164" spans="1:7" x14ac:dyDescent="0.2">
      <c r="A164" t="s">
        <v>431</v>
      </c>
      <c r="B164" t="s">
        <v>432</v>
      </c>
      <c r="C164"/>
      <c r="D164" s="4">
        <v>3</v>
      </c>
      <c r="E164" s="5">
        <v>62346.375</v>
      </c>
      <c r="F164" s="5">
        <v>187039.125</v>
      </c>
      <c r="G164" s="5">
        <v>0</v>
      </c>
    </row>
    <row r="165" spans="1:7" x14ac:dyDescent="0.2">
      <c r="A165" t="s">
        <v>810</v>
      </c>
      <c r="B165" t="s">
        <v>811</v>
      </c>
      <c r="C165"/>
      <c r="D165" s="4">
        <v>2</v>
      </c>
      <c r="E165" s="5">
        <v>24750</v>
      </c>
      <c r="F165" s="5">
        <v>49500</v>
      </c>
      <c r="G165" s="5">
        <v>0</v>
      </c>
    </row>
    <row r="166" spans="1:7" x14ac:dyDescent="0.2">
      <c r="A166" t="s">
        <v>778</v>
      </c>
      <c r="B166" t="s">
        <v>779</v>
      </c>
      <c r="C166"/>
      <c r="D166" s="4">
        <v>5</v>
      </c>
      <c r="E166" s="5">
        <v>23400</v>
      </c>
      <c r="F166" s="5">
        <v>117000</v>
      </c>
      <c r="G166" s="5">
        <v>0</v>
      </c>
    </row>
    <row r="167" spans="1:7" x14ac:dyDescent="0.2">
      <c r="A167" s="3">
        <v>45891</v>
      </c>
      <c r="B167" t="s">
        <v>71</v>
      </c>
      <c r="C167" t="s">
        <v>11</v>
      </c>
      <c r="D167" t="s">
        <v>12</v>
      </c>
      <c r="E167" t="s">
        <v>101</v>
      </c>
      <c r="F167" t="s">
        <v>102</v>
      </c>
      <c r="G167" t="s">
        <v>196</v>
      </c>
    </row>
    <row r="168" spans="1:7" x14ac:dyDescent="0.2">
      <c r="A168" t="s">
        <v>778</v>
      </c>
      <c r="B168" t="s">
        <v>779</v>
      </c>
      <c r="C168"/>
      <c r="D168" s="4">
        <v>2</v>
      </c>
      <c r="E168" s="5">
        <v>23400</v>
      </c>
      <c r="F168" s="5">
        <v>46800</v>
      </c>
      <c r="G168" s="5">
        <v>0</v>
      </c>
    </row>
    <row r="169" spans="1:7" x14ac:dyDescent="0.2">
      <c r="A169" s="3">
        <v>45891</v>
      </c>
      <c r="B169" t="s">
        <v>619</v>
      </c>
      <c r="C169" t="s">
        <v>11</v>
      </c>
      <c r="D169" t="s">
        <v>12</v>
      </c>
      <c r="E169" t="s">
        <v>464</v>
      </c>
      <c r="F169" t="s">
        <v>465</v>
      </c>
      <c r="G169" t="s">
        <v>812</v>
      </c>
    </row>
    <row r="170" spans="1:7" x14ac:dyDescent="0.2">
      <c r="A170" t="s">
        <v>810</v>
      </c>
      <c r="B170" t="s">
        <v>811</v>
      </c>
      <c r="C170"/>
      <c r="D170" s="4">
        <v>1</v>
      </c>
      <c r="E170" s="5">
        <v>24750</v>
      </c>
      <c r="F170" s="5">
        <v>24750</v>
      </c>
      <c r="G170" s="5">
        <v>0</v>
      </c>
    </row>
    <row r="171" spans="1:7" x14ac:dyDescent="0.2">
      <c r="A171" t="s">
        <v>778</v>
      </c>
      <c r="B171" t="s">
        <v>779</v>
      </c>
      <c r="C171"/>
      <c r="D171" s="4">
        <v>2</v>
      </c>
      <c r="E171" s="5">
        <v>23400</v>
      </c>
      <c r="F171" s="5">
        <v>46800</v>
      </c>
      <c r="G171" s="5">
        <v>0</v>
      </c>
    </row>
    <row r="172" spans="1:7" x14ac:dyDescent="0.2">
      <c r="A172" s="3">
        <v>45891</v>
      </c>
      <c r="B172" t="s">
        <v>813</v>
      </c>
      <c r="C172" t="s">
        <v>458</v>
      </c>
      <c r="D172" t="s">
        <v>12</v>
      </c>
      <c r="E172" t="s">
        <v>96</v>
      </c>
      <c r="F172" t="s">
        <v>97</v>
      </c>
      <c r="G172" t="s">
        <v>814</v>
      </c>
    </row>
    <row r="173" spans="1:7" x14ac:dyDescent="0.2">
      <c r="A173" t="s">
        <v>392</v>
      </c>
      <c r="B173" t="s">
        <v>393</v>
      </c>
      <c r="C173"/>
      <c r="D173" s="4">
        <v>1</v>
      </c>
      <c r="E173" s="5">
        <v>96524.176000000021</v>
      </c>
      <c r="F173" s="5">
        <v>96524.176000000021</v>
      </c>
      <c r="G173" s="5">
        <v>0</v>
      </c>
    </row>
    <row r="174" spans="1:7" x14ac:dyDescent="0.2">
      <c r="A174" t="s">
        <v>16</v>
      </c>
      <c r="B174" t="s">
        <v>17</v>
      </c>
      <c r="C174"/>
      <c r="D174" s="4">
        <v>2</v>
      </c>
      <c r="E174" s="5">
        <v>117017.97999999998</v>
      </c>
      <c r="F174" s="5">
        <v>234035.95999999996</v>
      </c>
      <c r="G174" s="5">
        <v>0</v>
      </c>
    </row>
    <row r="175" spans="1:7" x14ac:dyDescent="0.2">
      <c r="A175" t="s">
        <v>431</v>
      </c>
      <c r="B175" t="s">
        <v>432</v>
      </c>
      <c r="C175"/>
      <c r="D175" s="4">
        <v>1</v>
      </c>
      <c r="E175" s="5">
        <v>62346.375</v>
      </c>
      <c r="F175" s="5">
        <v>62346.375</v>
      </c>
      <c r="G175" s="5">
        <v>0</v>
      </c>
    </row>
    <row r="176" spans="1:7" x14ac:dyDescent="0.2">
      <c r="A176" t="s">
        <v>44</v>
      </c>
      <c r="B176" t="s">
        <v>45</v>
      </c>
      <c r="C176"/>
      <c r="D176" s="4">
        <v>2</v>
      </c>
      <c r="E176" s="5">
        <v>45208.800000000003</v>
      </c>
      <c r="F176" s="5">
        <v>90417.600000000006</v>
      </c>
      <c r="G176" s="5">
        <v>0</v>
      </c>
    </row>
    <row r="177" spans="1:8" x14ac:dyDescent="0.2">
      <c r="A177" s="3">
        <v>45891</v>
      </c>
      <c r="B177" t="s">
        <v>815</v>
      </c>
      <c r="C177" t="s">
        <v>612</v>
      </c>
      <c r="D177" t="s">
        <v>12</v>
      </c>
      <c r="E177" t="s">
        <v>519</v>
      </c>
      <c r="F177" t="s">
        <v>520</v>
      </c>
      <c r="G177" t="s">
        <v>816</v>
      </c>
    </row>
    <row r="178" spans="1:8" x14ac:dyDescent="0.2">
      <c r="A178" t="s">
        <v>392</v>
      </c>
      <c r="B178" t="s">
        <v>393</v>
      </c>
      <c r="C178"/>
      <c r="D178" s="4">
        <v>1</v>
      </c>
      <c r="E178" s="5">
        <v>96524.176000000021</v>
      </c>
      <c r="F178" s="5">
        <v>96524.176000000021</v>
      </c>
      <c r="G178" s="5">
        <v>0</v>
      </c>
    </row>
    <row r="179" spans="1:8" x14ac:dyDescent="0.2">
      <c r="A179" s="3">
        <v>45891</v>
      </c>
      <c r="B179" t="s">
        <v>772</v>
      </c>
      <c r="C179" t="s">
        <v>11</v>
      </c>
      <c r="D179" t="s">
        <v>12</v>
      </c>
      <c r="E179" t="s">
        <v>464</v>
      </c>
      <c r="F179" t="s">
        <v>465</v>
      </c>
      <c r="G179" t="s">
        <v>43</v>
      </c>
    </row>
    <row r="180" spans="1:8" x14ac:dyDescent="0.2">
      <c r="A180" t="s">
        <v>22</v>
      </c>
      <c r="B180" t="s">
        <v>23</v>
      </c>
      <c r="C180"/>
      <c r="D180" s="4">
        <v>2</v>
      </c>
      <c r="E180" s="5">
        <v>109147.78000000001</v>
      </c>
      <c r="F180" s="5">
        <v>218295.56000000003</v>
      </c>
      <c r="G180" s="5">
        <v>0</v>
      </c>
    </row>
    <row r="181" spans="1:8" x14ac:dyDescent="0.2">
      <c r="A181" t="s">
        <v>24</v>
      </c>
      <c r="B181" t="s">
        <v>25</v>
      </c>
      <c r="C181"/>
      <c r="D181" s="4">
        <v>1</v>
      </c>
      <c r="E181" s="5">
        <v>69729.638749999998</v>
      </c>
      <c r="F181" s="5">
        <v>69729.638749999998</v>
      </c>
      <c r="G181" s="5">
        <v>0</v>
      </c>
    </row>
    <row r="182" spans="1:8" x14ac:dyDescent="0.2">
      <c r="A182" s="3">
        <v>45891</v>
      </c>
      <c r="B182" t="s">
        <v>326</v>
      </c>
      <c r="C182" t="s">
        <v>11</v>
      </c>
      <c r="D182" t="s">
        <v>12</v>
      </c>
      <c r="E182" t="s">
        <v>252</v>
      </c>
      <c r="F182" t="s">
        <v>253</v>
      </c>
      <c r="G182" t="s">
        <v>817</v>
      </c>
    </row>
    <row r="183" spans="1:8" x14ac:dyDescent="0.2">
      <c r="A183" t="s">
        <v>60</v>
      </c>
      <c r="B183" t="s">
        <v>61</v>
      </c>
      <c r="C183"/>
      <c r="D183" s="4">
        <v>2</v>
      </c>
      <c r="E183" s="5">
        <v>52453.217999999986</v>
      </c>
      <c r="F183" s="5">
        <v>104906.43599999997</v>
      </c>
      <c r="G183" s="5">
        <v>0</v>
      </c>
    </row>
    <row r="184" spans="1:8" x14ac:dyDescent="0.2">
      <c r="A184" t="s">
        <v>32</v>
      </c>
      <c r="B184" t="s">
        <v>33</v>
      </c>
      <c r="C184"/>
      <c r="D184" s="4">
        <v>2</v>
      </c>
      <c r="E184" s="5">
        <v>49318.71</v>
      </c>
      <c r="F184" s="5">
        <v>98637.42</v>
      </c>
      <c r="G184" s="5">
        <v>0</v>
      </c>
    </row>
    <row r="185" spans="1:8" x14ac:dyDescent="0.2">
      <c r="A185" s="53" t="s">
        <v>44</v>
      </c>
      <c r="B185" s="53" t="s">
        <v>45</v>
      </c>
      <c r="C185" s="53"/>
      <c r="D185" s="54">
        <v>1</v>
      </c>
      <c r="E185" s="55">
        <v>45208.80000000001</v>
      </c>
      <c r="F185" s="55">
        <v>45208.80000000001</v>
      </c>
      <c r="G185" s="5">
        <v>0</v>
      </c>
      <c r="H185" s="1" t="s">
        <v>818</v>
      </c>
    </row>
    <row r="186" spans="1:8" x14ac:dyDescent="0.2">
      <c r="A186" s="3">
        <v>45891</v>
      </c>
      <c r="B186" t="s">
        <v>709</v>
      </c>
      <c r="C186" t="s">
        <v>11</v>
      </c>
      <c r="D186" t="s">
        <v>12</v>
      </c>
      <c r="E186" t="s">
        <v>252</v>
      </c>
      <c r="F186" t="s">
        <v>253</v>
      </c>
      <c r="G186" t="s">
        <v>789</v>
      </c>
    </row>
    <row r="187" spans="1:8" x14ac:dyDescent="0.2">
      <c r="A187" t="s">
        <v>778</v>
      </c>
      <c r="B187" t="s">
        <v>779</v>
      </c>
      <c r="C187"/>
      <c r="D187" s="4">
        <v>5</v>
      </c>
      <c r="E187" s="5">
        <v>23400</v>
      </c>
      <c r="F187" s="5">
        <v>117000</v>
      </c>
      <c r="G187" s="5">
        <v>0</v>
      </c>
    </row>
    <row r="188" spans="1:8" x14ac:dyDescent="0.2">
      <c r="A188" s="3">
        <v>45892</v>
      </c>
      <c r="B188" t="s">
        <v>819</v>
      </c>
      <c r="C188" t="s">
        <v>11</v>
      </c>
      <c r="D188" t="s">
        <v>12</v>
      </c>
      <c r="E188" t="s">
        <v>267</v>
      </c>
      <c r="F188" t="s">
        <v>268</v>
      </c>
      <c r="G188" t="s">
        <v>820</v>
      </c>
    </row>
    <row r="189" spans="1:8" x14ac:dyDescent="0.2">
      <c r="A189" t="s">
        <v>44</v>
      </c>
      <c r="B189" t="s">
        <v>45</v>
      </c>
      <c r="C189"/>
      <c r="D189" s="4">
        <v>1</v>
      </c>
      <c r="E189" s="5">
        <v>45208.800000000003</v>
      </c>
      <c r="F189" s="5">
        <v>45208.800000000003</v>
      </c>
      <c r="G189" s="5">
        <v>0</v>
      </c>
    </row>
    <row r="190" spans="1:8" x14ac:dyDescent="0.2">
      <c r="A190" t="s">
        <v>24</v>
      </c>
      <c r="B190" t="s">
        <v>25</v>
      </c>
      <c r="C190"/>
      <c r="D190" s="4">
        <v>1</v>
      </c>
      <c r="E190" s="5">
        <v>69729.638749999998</v>
      </c>
      <c r="F190" s="5">
        <v>69729.638749999998</v>
      </c>
      <c r="G190" s="5">
        <v>0</v>
      </c>
    </row>
    <row r="191" spans="1:8" x14ac:dyDescent="0.2">
      <c r="A191" t="s">
        <v>54</v>
      </c>
      <c r="B191" t="s">
        <v>55</v>
      </c>
      <c r="C191"/>
      <c r="D191" s="4">
        <v>1</v>
      </c>
      <c r="E191" s="5">
        <v>72972.820000000007</v>
      </c>
      <c r="F191" s="5">
        <v>72972.820000000007</v>
      </c>
      <c r="G191" s="5">
        <v>0</v>
      </c>
    </row>
    <row r="192" spans="1:8" x14ac:dyDescent="0.2">
      <c r="A192" t="s">
        <v>431</v>
      </c>
      <c r="B192" t="s">
        <v>432</v>
      </c>
      <c r="C192"/>
      <c r="D192" s="4">
        <v>3</v>
      </c>
      <c r="E192" s="5">
        <v>62346.375</v>
      </c>
      <c r="F192" s="5">
        <v>187039.125</v>
      </c>
      <c r="G192" s="5">
        <v>0</v>
      </c>
    </row>
    <row r="193" spans="1:7" x14ac:dyDescent="0.2">
      <c r="A193" s="3">
        <v>45892</v>
      </c>
      <c r="B193" t="s">
        <v>821</v>
      </c>
      <c r="C193" t="s">
        <v>508</v>
      </c>
      <c r="D193" t="s">
        <v>12</v>
      </c>
      <c r="E193" t="s">
        <v>224</v>
      </c>
      <c r="F193" t="s">
        <v>225</v>
      </c>
      <c r="G193" t="s">
        <v>822</v>
      </c>
    </row>
    <row r="194" spans="1:7" x14ac:dyDescent="0.2">
      <c r="A194" t="s">
        <v>810</v>
      </c>
      <c r="B194" t="s">
        <v>811</v>
      </c>
      <c r="C194"/>
      <c r="D194" s="4">
        <v>1</v>
      </c>
      <c r="E194" s="5">
        <v>24750</v>
      </c>
      <c r="F194" s="5">
        <v>24750</v>
      </c>
      <c r="G194" s="5">
        <v>0</v>
      </c>
    </row>
    <row r="195" spans="1:7" x14ac:dyDescent="0.2">
      <c r="A195" t="s">
        <v>778</v>
      </c>
      <c r="B195" t="s">
        <v>779</v>
      </c>
      <c r="C195"/>
      <c r="D195" s="4">
        <v>2</v>
      </c>
      <c r="E195" s="5">
        <v>23400</v>
      </c>
      <c r="F195" s="5">
        <v>46800</v>
      </c>
      <c r="G195" s="5">
        <v>0</v>
      </c>
    </row>
    <row r="196" spans="1:7" x14ac:dyDescent="0.2">
      <c r="A196" s="3">
        <v>45892</v>
      </c>
      <c r="B196" t="s">
        <v>433</v>
      </c>
      <c r="C196" t="s">
        <v>629</v>
      </c>
      <c r="D196" t="s">
        <v>12</v>
      </c>
      <c r="E196" t="s">
        <v>138</v>
      </c>
      <c r="F196" t="s">
        <v>139</v>
      </c>
      <c r="G196" t="s">
        <v>823</v>
      </c>
    </row>
    <row r="197" spans="1:7" x14ac:dyDescent="0.2">
      <c r="A197" t="s">
        <v>778</v>
      </c>
      <c r="B197" t="s">
        <v>779</v>
      </c>
      <c r="C197"/>
      <c r="D197" s="4">
        <v>2</v>
      </c>
      <c r="E197" s="5">
        <v>23400</v>
      </c>
      <c r="F197" s="5">
        <v>46800</v>
      </c>
      <c r="G197" s="5">
        <v>0</v>
      </c>
    </row>
    <row r="198" spans="1:7" x14ac:dyDescent="0.2">
      <c r="A198" s="3">
        <v>45892</v>
      </c>
      <c r="B198" t="s">
        <v>95</v>
      </c>
      <c r="C198" t="s">
        <v>11</v>
      </c>
      <c r="D198" t="s">
        <v>12</v>
      </c>
      <c r="E198" t="s">
        <v>208</v>
      </c>
      <c r="F198" t="s">
        <v>209</v>
      </c>
      <c r="G198" t="s">
        <v>785</v>
      </c>
    </row>
    <row r="199" spans="1:7" x14ac:dyDescent="0.2">
      <c r="A199" t="s">
        <v>810</v>
      </c>
      <c r="B199" t="s">
        <v>811</v>
      </c>
      <c r="C199"/>
      <c r="D199" s="4">
        <v>2</v>
      </c>
      <c r="E199" s="5">
        <v>24750</v>
      </c>
      <c r="F199" s="5">
        <v>49500</v>
      </c>
      <c r="G199" s="5">
        <v>0</v>
      </c>
    </row>
    <row r="200" spans="1:7" x14ac:dyDescent="0.2">
      <c r="A200" t="s">
        <v>778</v>
      </c>
      <c r="B200" t="s">
        <v>779</v>
      </c>
      <c r="C200"/>
      <c r="D200" s="4">
        <v>5</v>
      </c>
      <c r="E200" s="5">
        <v>23400</v>
      </c>
      <c r="F200" s="5">
        <v>117000</v>
      </c>
      <c r="G200" s="5">
        <v>0</v>
      </c>
    </row>
    <row r="201" spans="1:7" x14ac:dyDescent="0.2">
      <c r="A201" s="3">
        <v>45894</v>
      </c>
      <c r="B201" t="s">
        <v>568</v>
      </c>
      <c r="C201" t="s">
        <v>824</v>
      </c>
      <c r="D201" t="s">
        <v>12</v>
      </c>
      <c r="E201" t="s">
        <v>146</v>
      </c>
      <c r="F201" t="s">
        <v>147</v>
      </c>
      <c r="G201" t="s">
        <v>825</v>
      </c>
    </row>
    <row r="202" spans="1:7" x14ac:dyDescent="0.2">
      <c r="A202" t="s">
        <v>22</v>
      </c>
      <c r="B202" t="s">
        <v>23</v>
      </c>
      <c r="C202"/>
      <c r="D202" s="4">
        <v>1</v>
      </c>
      <c r="E202" s="5">
        <v>109147.8775</v>
      </c>
      <c r="F202" s="5">
        <v>109147.8775</v>
      </c>
      <c r="G202" s="5">
        <v>0</v>
      </c>
    </row>
    <row r="203" spans="1:7" x14ac:dyDescent="0.2">
      <c r="A203" s="3">
        <v>45894</v>
      </c>
      <c r="B203" t="s">
        <v>761</v>
      </c>
      <c r="C203" t="s">
        <v>826</v>
      </c>
      <c r="D203" t="s">
        <v>12</v>
      </c>
      <c r="E203" t="s">
        <v>483</v>
      </c>
      <c r="F203" t="s">
        <v>484</v>
      </c>
      <c r="G203" t="s">
        <v>827</v>
      </c>
    </row>
    <row r="204" spans="1:7" x14ac:dyDescent="0.2">
      <c r="A204" t="s">
        <v>32</v>
      </c>
      <c r="B204" t="s">
        <v>33</v>
      </c>
      <c r="C204"/>
      <c r="D204" s="4">
        <v>3</v>
      </c>
      <c r="E204" s="5">
        <v>48654.044368080569</v>
      </c>
      <c r="F204" s="5">
        <v>145962.13310424172</v>
      </c>
      <c r="G204" s="5">
        <v>0</v>
      </c>
    </row>
    <row r="205" spans="1:7" x14ac:dyDescent="0.2">
      <c r="A205" s="3">
        <v>45895</v>
      </c>
      <c r="B205" t="s">
        <v>71</v>
      </c>
      <c r="C205" t="s">
        <v>11</v>
      </c>
      <c r="D205" t="s">
        <v>12</v>
      </c>
      <c r="E205" t="s">
        <v>285</v>
      </c>
      <c r="F205" t="s">
        <v>286</v>
      </c>
      <c r="G205" t="s">
        <v>828</v>
      </c>
    </row>
    <row r="206" spans="1:7" x14ac:dyDescent="0.2">
      <c r="A206" t="s">
        <v>16</v>
      </c>
      <c r="B206" t="s">
        <v>17</v>
      </c>
      <c r="C206"/>
      <c r="D206" s="4">
        <v>1</v>
      </c>
      <c r="E206" s="5">
        <v>117018.02429999999</v>
      </c>
      <c r="F206" s="5">
        <v>117018.02429999999</v>
      </c>
      <c r="G206" s="5">
        <v>0</v>
      </c>
    </row>
    <row r="207" spans="1:7" x14ac:dyDescent="0.2">
      <c r="A207" t="s">
        <v>431</v>
      </c>
      <c r="B207" t="s">
        <v>432</v>
      </c>
      <c r="C207"/>
      <c r="D207" s="4">
        <v>1</v>
      </c>
      <c r="E207" s="5">
        <v>62346.375</v>
      </c>
      <c r="F207" s="5">
        <v>62346.375</v>
      </c>
      <c r="G207" s="5">
        <v>0</v>
      </c>
    </row>
    <row r="208" spans="1:7" x14ac:dyDescent="0.2">
      <c r="A208" s="3">
        <v>45896</v>
      </c>
      <c r="B208" t="s">
        <v>521</v>
      </c>
      <c r="C208" t="s">
        <v>11</v>
      </c>
      <c r="D208" t="s">
        <v>12</v>
      </c>
      <c r="E208" t="s">
        <v>80</v>
      </c>
      <c r="F208" t="s">
        <v>81</v>
      </c>
      <c r="G208" t="s">
        <v>817</v>
      </c>
    </row>
    <row r="209" spans="1:7" x14ac:dyDescent="0.2">
      <c r="A209" t="s">
        <v>38</v>
      </c>
      <c r="B209" t="s">
        <v>39</v>
      </c>
      <c r="C209"/>
      <c r="D209" s="4">
        <v>2</v>
      </c>
      <c r="E209" s="5">
        <v>72168.012857142865</v>
      </c>
      <c r="F209" s="5">
        <v>144336.02571428573</v>
      </c>
      <c r="G209" s="5">
        <v>0</v>
      </c>
    </row>
    <row r="210" spans="1:7" x14ac:dyDescent="0.2">
      <c r="A210" t="s">
        <v>16</v>
      </c>
      <c r="B210" t="s">
        <v>17</v>
      </c>
      <c r="C210"/>
      <c r="D210" s="4">
        <v>1</v>
      </c>
      <c r="E210" s="5">
        <v>117018.02429999999</v>
      </c>
      <c r="F210" s="5">
        <v>117018.02429999999</v>
      </c>
      <c r="G210" s="5">
        <v>0</v>
      </c>
    </row>
    <row r="211" spans="1:7" x14ac:dyDescent="0.2">
      <c r="A211" t="s">
        <v>32</v>
      </c>
      <c r="B211" t="s">
        <v>33</v>
      </c>
      <c r="C211"/>
      <c r="D211" s="4">
        <v>1</v>
      </c>
      <c r="E211" s="5">
        <v>48654.044368080569</v>
      </c>
      <c r="F211" s="5">
        <v>48654.044368080569</v>
      </c>
      <c r="G211" s="5">
        <v>0</v>
      </c>
    </row>
    <row r="212" spans="1:7" x14ac:dyDescent="0.2">
      <c r="A212" t="s">
        <v>44</v>
      </c>
      <c r="B212" t="s">
        <v>45</v>
      </c>
      <c r="C212"/>
      <c r="D212" s="4">
        <v>1</v>
      </c>
      <c r="E212" s="5">
        <v>45208.819047619058</v>
      </c>
      <c r="F212" s="5">
        <v>45208.819047619058</v>
      </c>
      <c r="G212" s="5">
        <v>0</v>
      </c>
    </row>
    <row r="213" spans="1:7" x14ac:dyDescent="0.2">
      <c r="A213" t="s">
        <v>431</v>
      </c>
      <c r="B213" t="s">
        <v>432</v>
      </c>
      <c r="C213"/>
      <c r="D213" s="4">
        <v>2</v>
      </c>
      <c r="E213" s="5">
        <v>62346.375</v>
      </c>
      <c r="F213" s="5">
        <v>124692.75</v>
      </c>
      <c r="G213" s="5">
        <v>0</v>
      </c>
    </row>
    <row r="214" spans="1:7" x14ac:dyDescent="0.2">
      <c r="A214" t="s">
        <v>778</v>
      </c>
      <c r="B214" t="s">
        <v>779</v>
      </c>
      <c r="C214"/>
      <c r="D214" s="4">
        <v>1</v>
      </c>
      <c r="E214" s="5">
        <v>19164.599999999999</v>
      </c>
      <c r="F214" s="5">
        <v>19164.599999999999</v>
      </c>
      <c r="G214" s="5">
        <v>0</v>
      </c>
    </row>
    <row r="215" spans="1:7" x14ac:dyDescent="0.2">
      <c r="A215" s="3">
        <v>45896</v>
      </c>
      <c r="B215" t="s">
        <v>829</v>
      </c>
      <c r="C215" t="s">
        <v>11</v>
      </c>
      <c r="D215" t="s">
        <v>12</v>
      </c>
      <c r="E215" t="s">
        <v>80</v>
      </c>
      <c r="F215" t="s">
        <v>81</v>
      </c>
      <c r="G215" t="s">
        <v>785</v>
      </c>
    </row>
    <row r="216" spans="1:7" x14ac:dyDescent="0.2">
      <c r="A216" t="s">
        <v>44</v>
      </c>
      <c r="B216" t="s">
        <v>45</v>
      </c>
      <c r="C216"/>
      <c r="D216" s="4">
        <v>1</v>
      </c>
      <c r="E216" s="5">
        <v>45208.819047619058</v>
      </c>
      <c r="F216" s="5">
        <v>45208.819047619058</v>
      </c>
      <c r="G216" s="5">
        <v>0</v>
      </c>
    </row>
    <row r="217" spans="1:7" x14ac:dyDescent="0.2">
      <c r="A217" t="s">
        <v>24</v>
      </c>
      <c r="B217" t="s">
        <v>25</v>
      </c>
      <c r="C217"/>
      <c r="D217" s="4">
        <v>1</v>
      </c>
      <c r="E217" s="5">
        <v>69729.5</v>
      </c>
      <c r="F217" s="5">
        <v>69729.5</v>
      </c>
      <c r="G217" s="5">
        <v>0</v>
      </c>
    </row>
    <row r="218" spans="1:7" x14ac:dyDescent="0.2">
      <c r="A218" t="s">
        <v>54</v>
      </c>
      <c r="B218" t="s">
        <v>55</v>
      </c>
      <c r="C218"/>
      <c r="D218" s="4">
        <v>2</v>
      </c>
      <c r="E218" s="5">
        <v>72972.78</v>
      </c>
      <c r="F218" s="5">
        <v>145945.56</v>
      </c>
      <c r="G218" s="5">
        <v>0</v>
      </c>
    </row>
    <row r="219" spans="1:7" x14ac:dyDescent="0.2">
      <c r="A219" t="s">
        <v>431</v>
      </c>
      <c r="B219" t="s">
        <v>432</v>
      </c>
      <c r="C219"/>
      <c r="D219" s="4">
        <v>1</v>
      </c>
      <c r="E219" s="5">
        <v>62346.375</v>
      </c>
      <c r="F219" s="5">
        <v>62346.375</v>
      </c>
      <c r="G219" s="5">
        <v>0</v>
      </c>
    </row>
    <row r="220" spans="1:7" x14ac:dyDescent="0.2">
      <c r="A220" s="3">
        <v>45897</v>
      </c>
      <c r="B220" t="s">
        <v>746</v>
      </c>
      <c r="C220" t="s">
        <v>11</v>
      </c>
      <c r="D220" t="s">
        <v>12</v>
      </c>
      <c r="E220" t="s">
        <v>68</v>
      </c>
      <c r="F220" t="s">
        <v>69</v>
      </c>
      <c r="G220" t="s">
        <v>246</v>
      </c>
    </row>
    <row r="221" spans="1:7" x14ac:dyDescent="0.2">
      <c r="A221" t="s">
        <v>431</v>
      </c>
      <c r="B221" t="s">
        <v>432</v>
      </c>
      <c r="C221"/>
      <c r="D221" s="4">
        <v>2</v>
      </c>
      <c r="E221" s="5">
        <v>62346.375</v>
      </c>
      <c r="F221" s="5">
        <v>124692.75</v>
      </c>
      <c r="G221" s="5">
        <v>0</v>
      </c>
    </row>
    <row r="222" spans="1:7" x14ac:dyDescent="0.2">
      <c r="A222" s="3">
        <v>45897</v>
      </c>
      <c r="B222" t="s">
        <v>830</v>
      </c>
      <c r="C222" t="s">
        <v>11</v>
      </c>
      <c r="D222" t="s">
        <v>12</v>
      </c>
      <c r="E222" t="s">
        <v>285</v>
      </c>
      <c r="F222" t="s">
        <v>286</v>
      </c>
      <c r="G222" t="s">
        <v>831</v>
      </c>
    </row>
    <row r="223" spans="1:7" x14ac:dyDescent="0.2">
      <c r="A223" t="s">
        <v>778</v>
      </c>
      <c r="B223" t="s">
        <v>779</v>
      </c>
      <c r="C223"/>
      <c r="D223" s="4">
        <v>3</v>
      </c>
      <c r="E223" s="5">
        <v>19164.599999999999</v>
      </c>
      <c r="F223" s="5">
        <v>57493.8</v>
      </c>
      <c r="G223" s="5">
        <v>0</v>
      </c>
    </row>
    <row r="224" spans="1:7" x14ac:dyDescent="0.2">
      <c r="A224" s="3">
        <v>45900</v>
      </c>
      <c r="B224" t="s">
        <v>240</v>
      </c>
      <c r="C224" t="s">
        <v>11</v>
      </c>
      <c r="D224" t="s">
        <v>12</v>
      </c>
      <c r="E224" t="s">
        <v>390</v>
      </c>
      <c r="F224" t="s">
        <v>391</v>
      </c>
      <c r="G224" t="s">
        <v>812</v>
      </c>
    </row>
    <row r="225" spans="1:7" x14ac:dyDescent="0.2">
      <c r="A225" t="s">
        <v>32</v>
      </c>
      <c r="B225" t="s">
        <v>33</v>
      </c>
      <c r="C225"/>
      <c r="D225" s="4">
        <v>3</v>
      </c>
      <c r="E225" s="5">
        <v>49318.927499999998</v>
      </c>
      <c r="F225" s="5">
        <v>147956.7825</v>
      </c>
      <c r="G225" s="5">
        <v>0</v>
      </c>
    </row>
    <row r="229" spans="1:7" x14ac:dyDescent="0.2">
      <c r="A229" s="24" t="s">
        <v>301</v>
      </c>
      <c r="B229" s="24" t="s">
        <v>302</v>
      </c>
      <c r="C229" s="24" t="s">
        <v>303</v>
      </c>
      <c r="D229" s="24" t="s">
        <v>304</v>
      </c>
      <c r="E229" s="24" t="s">
        <v>305</v>
      </c>
      <c r="F229" s="24" t="s">
        <v>306</v>
      </c>
      <c r="G229" s="25" t="s">
        <v>307</v>
      </c>
    </row>
    <row r="230" spans="1:7" x14ac:dyDescent="0.2">
      <c r="A230" s="34" t="s">
        <v>38</v>
      </c>
      <c r="B230" s="34" t="s">
        <v>39</v>
      </c>
      <c r="C230" s="35">
        <f t="shared" ref="C230:C245" si="0">+SUMIF($A$1:$A$225,A230,$D$1:$D$225)</f>
        <v>8</v>
      </c>
      <c r="D230" s="36">
        <v>66822.209000000003</v>
      </c>
      <c r="E230" s="36">
        <f t="shared" ref="E230:E245" si="1">+D230*C230</f>
        <v>534577.67200000002</v>
      </c>
      <c r="F230" s="36">
        <f t="shared" ref="F230:F245" si="2">+E230*8%</f>
        <v>42766.213760000006</v>
      </c>
      <c r="G230" s="37">
        <f t="shared" ref="G230:G245" si="3">+E230+F230</f>
        <v>577343.88575999998</v>
      </c>
    </row>
    <row r="231" spans="1:7" x14ac:dyDescent="0.2">
      <c r="A231" s="34" t="s">
        <v>16</v>
      </c>
      <c r="B231" s="34" t="s">
        <v>17</v>
      </c>
      <c r="C231" s="35">
        <f t="shared" si="0"/>
        <v>17</v>
      </c>
      <c r="D231" s="36">
        <v>108350.05899999999</v>
      </c>
      <c r="E231" s="36">
        <f t="shared" si="1"/>
        <v>1841951.0029999998</v>
      </c>
      <c r="F231" s="36">
        <f t="shared" si="2"/>
        <v>147356.08023999998</v>
      </c>
      <c r="G231" s="37">
        <f t="shared" si="3"/>
        <v>1989307.0832399998</v>
      </c>
    </row>
    <row r="232" spans="1:7" x14ac:dyDescent="0.2">
      <c r="A232" s="34" t="s">
        <v>60</v>
      </c>
      <c r="B232" s="34" t="s">
        <v>61</v>
      </c>
      <c r="C232" s="35">
        <f t="shared" si="0"/>
        <v>13</v>
      </c>
      <c r="D232" s="36">
        <v>50591.45</v>
      </c>
      <c r="E232" s="36">
        <f t="shared" si="1"/>
        <v>657688.85</v>
      </c>
      <c r="F232" s="36">
        <f t="shared" si="2"/>
        <v>52615.108</v>
      </c>
      <c r="G232" s="37">
        <f t="shared" si="3"/>
        <v>710303.95799999998</v>
      </c>
    </row>
    <row r="233" spans="1:7" x14ac:dyDescent="0.2">
      <c r="A233" s="34" t="s">
        <v>403</v>
      </c>
      <c r="B233" s="34" t="s">
        <v>404</v>
      </c>
      <c r="C233" s="35">
        <f t="shared" si="0"/>
        <v>4</v>
      </c>
      <c r="D233" s="36">
        <v>97556.67</v>
      </c>
      <c r="E233" s="36">
        <f t="shared" si="1"/>
        <v>390226.68</v>
      </c>
      <c r="F233" s="36">
        <f t="shared" si="2"/>
        <v>31218.134399999999</v>
      </c>
      <c r="G233" s="37">
        <f t="shared" si="3"/>
        <v>421444.81439999997</v>
      </c>
    </row>
    <row r="234" spans="1:7" x14ac:dyDescent="0.2">
      <c r="A234" s="34" t="s">
        <v>22</v>
      </c>
      <c r="B234" s="34" t="s">
        <v>23</v>
      </c>
      <c r="C234" s="35">
        <f t="shared" si="0"/>
        <v>18</v>
      </c>
      <c r="D234" s="36">
        <v>80850.222999999998</v>
      </c>
      <c r="E234" s="36">
        <f t="shared" si="1"/>
        <v>1455304.014</v>
      </c>
      <c r="F234" s="36">
        <f t="shared" si="2"/>
        <v>116424.32111999999</v>
      </c>
      <c r="G234" s="37">
        <f t="shared" si="3"/>
        <v>1571728.3351199999</v>
      </c>
    </row>
    <row r="235" spans="1:7" x14ac:dyDescent="0.2">
      <c r="A235" s="34" t="s">
        <v>32</v>
      </c>
      <c r="B235" s="34" t="s">
        <v>33</v>
      </c>
      <c r="C235" s="35">
        <f t="shared" si="0"/>
        <v>26</v>
      </c>
      <c r="D235" s="36">
        <v>45665.62</v>
      </c>
      <c r="E235" s="36">
        <f t="shared" si="1"/>
        <v>1187306.1200000001</v>
      </c>
      <c r="F235" s="36">
        <f t="shared" si="2"/>
        <v>94984.489600000015</v>
      </c>
      <c r="G235" s="37">
        <f t="shared" si="3"/>
        <v>1282290.6096000001</v>
      </c>
    </row>
    <row r="236" spans="1:7" x14ac:dyDescent="0.2">
      <c r="A236" s="34" t="s">
        <v>44</v>
      </c>
      <c r="B236" s="34" t="s">
        <v>45</v>
      </c>
      <c r="C236" s="35">
        <f t="shared" si="0"/>
        <v>22</v>
      </c>
      <c r="D236" s="36">
        <v>41860</v>
      </c>
      <c r="E236" s="36">
        <f t="shared" si="1"/>
        <v>920920</v>
      </c>
      <c r="F236" s="36">
        <f t="shared" si="2"/>
        <v>73673.600000000006</v>
      </c>
      <c r="G236" s="37">
        <f t="shared" si="3"/>
        <v>994593.6</v>
      </c>
    </row>
    <row r="237" spans="1:7" x14ac:dyDescent="0.2">
      <c r="A237" s="34" t="s">
        <v>98</v>
      </c>
      <c r="B237" s="34" t="s">
        <v>99</v>
      </c>
      <c r="C237" s="35">
        <f t="shared" si="0"/>
        <v>2</v>
      </c>
      <c r="D237" s="36">
        <v>54054</v>
      </c>
      <c r="E237" s="36">
        <f t="shared" si="1"/>
        <v>108108</v>
      </c>
      <c r="F237" s="36">
        <f t="shared" si="2"/>
        <v>8648.64</v>
      </c>
      <c r="G237" s="37">
        <f t="shared" si="3"/>
        <v>116756.64</v>
      </c>
    </row>
    <row r="238" spans="1:7" x14ac:dyDescent="0.2">
      <c r="A238" s="34" t="s">
        <v>30</v>
      </c>
      <c r="B238" s="34" t="s">
        <v>31</v>
      </c>
      <c r="C238" s="35">
        <f t="shared" si="0"/>
        <v>2</v>
      </c>
      <c r="D238" s="36">
        <v>55556</v>
      </c>
      <c r="E238" s="36">
        <f t="shared" si="1"/>
        <v>111112</v>
      </c>
      <c r="F238" s="36">
        <f t="shared" si="2"/>
        <v>8888.9600000000009</v>
      </c>
      <c r="G238" s="37">
        <f t="shared" si="3"/>
        <v>120000.96000000001</v>
      </c>
    </row>
    <row r="239" spans="1:7" x14ac:dyDescent="0.2">
      <c r="A239" s="34" t="s">
        <v>24</v>
      </c>
      <c r="B239" s="34" t="s">
        <v>25</v>
      </c>
      <c r="C239" s="35">
        <f t="shared" si="0"/>
        <v>14</v>
      </c>
      <c r="D239" s="36">
        <v>64565</v>
      </c>
      <c r="E239" s="36">
        <f t="shared" si="1"/>
        <v>903910</v>
      </c>
      <c r="F239" s="36">
        <f t="shared" si="2"/>
        <v>72312.800000000003</v>
      </c>
      <c r="G239" s="37">
        <f t="shared" si="3"/>
        <v>976222.8</v>
      </c>
    </row>
    <row r="240" spans="1:7" x14ac:dyDescent="0.2">
      <c r="A240" s="34" t="s">
        <v>54</v>
      </c>
      <c r="B240" s="34" t="s">
        <v>55</v>
      </c>
      <c r="C240" s="35">
        <f t="shared" si="0"/>
        <v>12</v>
      </c>
      <c r="D240" s="36">
        <v>67568</v>
      </c>
      <c r="E240" s="36">
        <f t="shared" si="1"/>
        <v>810816</v>
      </c>
      <c r="F240" s="36">
        <f t="shared" si="2"/>
        <v>64865.279999999999</v>
      </c>
      <c r="G240" s="37">
        <f t="shared" si="3"/>
        <v>875681.28000000003</v>
      </c>
    </row>
    <row r="241" spans="1:7" x14ac:dyDescent="0.2">
      <c r="A241" s="34" t="s">
        <v>493</v>
      </c>
      <c r="B241" s="34" t="s">
        <v>494</v>
      </c>
      <c r="C241" s="35">
        <f t="shared" si="0"/>
        <v>19</v>
      </c>
      <c r="D241" s="36">
        <v>22339.623</v>
      </c>
      <c r="E241" s="36">
        <f t="shared" si="1"/>
        <v>424452.837</v>
      </c>
      <c r="F241" s="36">
        <f t="shared" si="2"/>
        <v>33956.22696</v>
      </c>
      <c r="G241" s="37">
        <f t="shared" si="3"/>
        <v>458409.06396</v>
      </c>
    </row>
    <row r="242" spans="1:7" x14ac:dyDescent="0.2">
      <c r="A242" s="34" t="s">
        <v>431</v>
      </c>
      <c r="B242" s="34" t="s">
        <v>432</v>
      </c>
      <c r="C242" s="35">
        <f t="shared" si="0"/>
        <v>33</v>
      </c>
      <c r="D242" s="36">
        <v>54145.120000000003</v>
      </c>
      <c r="E242" s="36">
        <f t="shared" si="1"/>
        <v>1786788.9600000002</v>
      </c>
      <c r="F242" s="36">
        <f t="shared" si="2"/>
        <v>142943.11680000002</v>
      </c>
      <c r="G242" s="37">
        <f t="shared" si="3"/>
        <v>1929732.0768000002</v>
      </c>
    </row>
    <row r="243" spans="1:7" x14ac:dyDescent="0.2">
      <c r="A243" s="34" t="s">
        <v>392</v>
      </c>
      <c r="B243" s="34" t="s">
        <v>393</v>
      </c>
      <c r="C243" s="35">
        <f t="shared" si="0"/>
        <v>21</v>
      </c>
      <c r="D243" s="36">
        <v>101561.307</v>
      </c>
      <c r="E243" s="36">
        <f t="shared" si="1"/>
        <v>2132787.4470000002</v>
      </c>
      <c r="F243" s="36">
        <f t="shared" si="2"/>
        <v>170622.99576000002</v>
      </c>
      <c r="G243" s="37">
        <f t="shared" si="3"/>
        <v>2303410.44276</v>
      </c>
    </row>
    <row r="244" spans="1:7" x14ac:dyDescent="0.2">
      <c r="A244" s="34" t="s">
        <v>810</v>
      </c>
      <c r="B244" s="34" t="s">
        <v>811</v>
      </c>
      <c r="C244" s="35">
        <f t="shared" si="0"/>
        <v>6</v>
      </c>
      <c r="D244" s="36">
        <v>20475</v>
      </c>
      <c r="E244" s="36">
        <f t="shared" si="1"/>
        <v>122850</v>
      </c>
      <c r="F244" s="36">
        <f t="shared" si="2"/>
        <v>9828</v>
      </c>
      <c r="G244" s="37">
        <f t="shared" si="3"/>
        <v>132678</v>
      </c>
    </row>
    <row r="245" spans="1:7" x14ac:dyDescent="0.2">
      <c r="A245" s="34" t="s">
        <v>778</v>
      </c>
      <c r="B245" s="34" t="s">
        <v>779</v>
      </c>
      <c r="C245" s="35">
        <f t="shared" si="0"/>
        <v>47</v>
      </c>
      <c r="D245" s="36">
        <v>19716.976999999999</v>
      </c>
      <c r="E245" s="36">
        <f t="shared" si="1"/>
        <v>926697.91899999999</v>
      </c>
      <c r="F245" s="36">
        <f t="shared" si="2"/>
        <v>74135.83352</v>
      </c>
      <c r="G245" s="37">
        <f t="shared" si="3"/>
        <v>1000833.75252</v>
      </c>
    </row>
    <row r="246" spans="1:7" x14ac:dyDescent="0.2">
      <c r="A246" s="87" t="s">
        <v>832</v>
      </c>
      <c r="B246" s="87"/>
      <c r="C246" s="32">
        <f t="shared" ref="C246:G246" si="4">SUM(C230:C245)</f>
        <v>264</v>
      </c>
      <c r="D246" s="32"/>
      <c r="E246" s="32">
        <f t="shared" si="4"/>
        <v>14315497.502000002</v>
      </c>
      <c r="F246" s="32">
        <f t="shared" si="4"/>
        <v>1145239.8001600003</v>
      </c>
      <c r="G246" s="38">
        <f t="shared" si="4"/>
        <v>15460737.30216</v>
      </c>
    </row>
  </sheetData>
  <mergeCells count="1">
    <mergeCell ref="A246:B246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C0258-3FC3-4B5A-86D4-10207ED2F00F}">
  <dimension ref="A1:G54"/>
  <sheetViews>
    <sheetView topLeftCell="A19" zoomScaleSheetLayoutView="100" workbookViewId="0">
      <selection activeCell="A2" sqref="A2:F39"/>
    </sheetView>
  </sheetViews>
  <sheetFormatPr defaultRowHeight="12.75" x14ac:dyDescent="0.2"/>
  <cols>
    <col min="1" max="1" width="35.7109375" style="1" customWidth="1"/>
    <col min="2" max="2" width="35.42578125" style="1" customWidth="1"/>
    <col min="3" max="3" width="16.85546875" style="1" customWidth="1"/>
    <col min="4" max="4" width="22.28515625" style="1" customWidth="1"/>
    <col min="5" max="5" width="10" style="1" customWidth="1"/>
    <col min="6" max="6" width="17.85546875" style="1" customWidth="1"/>
    <col min="7" max="7" width="12" style="1" customWidth="1"/>
    <col min="8" max="16384" width="9.140625" style="1"/>
  </cols>
  <sheetData>
    <row r="1" spans="1:7" x14ac:dyDescent="0.2">
      <c r="A1" t="s">
        <v>0</v>
      </c>
      <c r="B1" t="s">
        <v>1</v>
      </c>
      <c r="C1" s="2">
        <v>46022</v>
      </c>
      <c r="D1" t="s">
        <v>750</v>
      </c>
      <c r="E1"/>
      <c r="F1"/>
      <c r="G1"/>
    </row>
    <row r="2" spans="1:7" x14ac:dyDescent="0.2">
      <c r="A2" s="3">
        <v>45871</v>
      </c>
      <c r="B2" t="s">
        <v>833</v>
      </c>
      <c r="C2" t="s">
        <v>748</v>
      </c>
      <c r="D2" s="22" t="s">
        <v>12</v>
      </c>
      <c r="E2" t="s">
        <v>202</v>
      </c>
      <c r="F2" t="s">
        <v>203</v>
      </c>
      <c r="G2" t="s">
        <v>834</v>
      </c>
    </row>
    <row r="3" spans="1:7" x14ac:dyDescent="0.2">
      <c r="A3" t="s">
        <v>44</v>
      </c>
      <c r="B3" t="s">
        <v>45</v>
      </c>
      <c r="C3"/>
      <c r="D3" s="23">
        <v>4</v>
      </c>
      <c r="E3" s="5">
        <v>43513.47</v>
      </c>
      <c r="F3" s="5">
        <v>174053.88</v>
      </c>
      <c r="G3" s="5">
        <v>0</v>
      </c>
    </row>
    <row r="4" spans="1:7" x14ac:dyDescent="0.2">
      <c r="A4" t="s">
        <v>54</v>
      </c>
      <c r="B4" t="s">
        <v>55</v>
      </c>
      <c r="C4"/>
      <c r="D4" s="23">
        <v>2</v>
      </c>
      <c r="E4" s="5">
        <v>72973.100000000006</v>
      </c>
      <c r="F4" s="5">
        <v>145946.20000000001</v>
      </c>
      <c r="G4" s="5">
        <v>0</v>
      </c>
    </row>
    <row r="5" spans="1:7" x14ac:dyDescent="0.2">
      <c r="A5" t="s">
        <v>24</v>
      </c>
      <c r="B5" t="s">
        <v>25</v>
      </c>
      <c r="C5"/>
      <c r="D5" s="23">
        <v>1</v>
      </c>
      <c r="E5" s="5">
        <v>69729.5</v>
      </c>
      <c r="F5" s="5">
        <v>69729.5</v>
      </c>
      <c r="G5" s="5">
        <v>0</v>
      </c>
    </row>
    <row r="6" spans="1:7" x14ac:dyDescent="0.2">
      <c r="A6" t="s">
        <v>403</v>
      </c>
      <c r="B6" t="s">
        <v>404</v>
      </c>
      <c r="C6"/>
      <c r="D6" s="23">
        <v>2</v>
      </c>
      <c r="E6" s="5">
        <v>105361.14000000001</v>
      </c>
      <c r="F6" s="5">
        <v>210722.28000000003</v>
      </c>
      <c r="G6" s="5">
        <v>0</v>
      </c>
    </row>
    <row r="7" spans="1:7" x14ac:dyDescent="0.2">
      <c r="A7" s="3">
        <v>45875</v>
      </c>
      <c r="B7" t="s">
        <v>435</v>
      </c>
      <c r="C7" t="s">
        <v>438</v>
      </c>
      <c r="D7" s="22" t="s">
        <v>12</v>
      </c>
      <c r="E7" t="s">
        <v>88</v>
      </c>
      <c r="F7" t="s">
        <v>89</v>
      </c>
      <c r="G7" t="s">
        <v>835</v>
      </c>
    </row>
    <row r="8" spans="1:7" x14ac:dyDescent="0.2">
      <c r="A8" t="s">
        <v>32</v>
      </c>
      <c r="B8" t="s">
        <v>33</v>
      </c>
      <c r="C8"/>
      <c r="D8" s="23">
        <v>4</v>
      </c>
      <c r="E8" s="5">
        <v>47469.324999999997</v>
      </c>
      <c r="F8" s="5">
        <v>189877.3</v>
      </c>
      <c r="G8" s="5">
        <v>0</v>
      </c>
    </row>
    <row r="9" spans="1:7" x14ac:dyDescent="0.2">
      <c r="A9" s="3">
        <v>45878</v>
      </c>
      <c r="B9" t="s">
        <v>836</v>
      </c>
      <c r="C9" t="s">
        <v>370</v>
      </c>
      <c r="D9" s="22" t="s">
        <v>12</v>
      </c>
      <c r="E9" t="s">
        <v>181</v>
      </c>
      <c r="F9" t="s">
        <v>182</v>
      </c>
      <c r="G9" t="s">
        <v>837</v>
      </c>
    </row>
    <row r="10" spans="1:7" x14ac:dyDescent="0.2">
      <c r="A10" t="s">
        <v>44</v>
      </c>
      <c r="B10" t="s">
        <v>45</v>
      </c>
      <c r="C10"/>
      <c r="D10" s="23">
        <v>1</v>
      </c>
      <c r="E10" s="5">
        <v>45208.80000000001</v>
      </c>
      <c r="F10" s="5">
        <v>45208.80000000001</v>
      </c>
      <c r="G10" s="5">
        <v>0</v>
      </c>
    </row>
    <row r="11" spans="1:7" x14ac:dyDescent="0.2">
      <c r="A11" t="s">
        <v>493</v>
      </c>
      <c r="B11" t="s">
        <v>494</v>
      </c>
      <c r="C11"/>
      <c r="D11" s="23">
        <v>1</v>
      </c>
      <c r="E11" s="5">
        <v>23861.336096156469</v>
      </c>
      <c r="F11" s="5">
        <v>23861.336096156469</v>
      </c>
      <c r="G11" s="5">
        <v>0</v>
      </c>
    </row>
    <row r="12" spans="1:7" x14ac:dyDescent="0.2">
      <c r="A12" s="3">
        <v>45882</v>
      </c>
      <c r="B12" t="s">
        <v>838</v>
      </c>
      <c r="C12" t="s">
        <v>11</v>
      </c>
      <c r="D12" s="22" t="s">
        <v>12</v>
      </c>
      <c r="E12" t="s">
        <v>208</v>
      </c>
      <c r="F12" t="s">
        <v>209</v>
      </c>
      <c r="G12" t="s">
        <v>789</v>
      </c>
    </row>
    <row r="13" spans="1:7" x14ac:dyDescent="0.2">
      <c r="A13" t="s">
        <v>431</v>
      </c>
      <c r="B13" t="s">
        <v>432</v>
      </c>
      <c r="C13"/>
      <c r="D13" s="23">
        <v>1</v>
      </c>
      <c r="E13" s="5">
        <v>68796.13</v>
      </c>
      <c r="F13" s="5">
        <v>68796.13</v>
      </c>
      <c r="G13" s="5">
        <v>0</v>
      </c>
    </row>
    <row r="14" spans="1:7" x14ac:dyDescent="0.2">
      <c r="A14" s="3">
        <v>45884</v>
      </c>
      <c r="B14" t="s">
        <v>326</v>
      </c>
      <c r="C14" t="s">
        <v>11</v>
      </c>
      <c r="D14" s="22" t="s">
        <v>12</v>
      </c>
      <c r="E14" t="s">
        <v>186</v>
      </c>
      <c r="F14" t="s">
        <v>187</v>
      </c>
      <c r="G14" t="s">
        <v>786</v>
      </c>
    </row>
    <row r="15" spans="1:7" x14ac:dyDescent="0.2">
      <c r="A15" t="s">
        <v>32</v>
      </c>
      <c r="B15" t="s">
        <v>33</v>
      </c>
      <c r="C15"/>
      <c r="D15" s="23">
        <v>3</v>
      </c>
      <c r="E15" s="5">
        <v>49318.77</v>
      </c>
      <c r="F15" s="5">
        <v>147956.31</v>
      </c>
      <c r="G15" s="5">
        <v>0</v>
      </c>
    </row>
    <row r="16" spans="1:7" x14ac:dyDescent="0.2">
      <c r="A16" t="s">
        <v>431</v>
      </c>
      <c r="B16" t="s">
        <v>432</v>
      </c>
      <c r="C16"/>
      <c r="D16" s="23">
        <v>1</v>
      </c>
      <c r="E16" s="5">
        <v>68796</v>
      </c>
      <c r="F16" s="5">
        <v>68796</v>
      </c>
      <c r="G16" s="5">
        <v>0</v>
      </c>
    </row>
    <row r="17" spans="1:7" x14ac:dyDescent="0.2">
      <c r="A17" s="3">
        <v>45884</v>
      </c>
      <c r="B17" t="s">
        <v>839</v>
      </c>
      <c r="C17" t="s">
        <v>11</v>
      </c>
      <c r="D17" s="22" t="s">
        <v>12</v>
      </c>
      <c r="E17" t="s">
        <v>248</v>
      </c>
      <c r="F17" t="s">
        <v>249</v>
      </c>
      <c r="G17" t="s">
        <v>840</v>
      </c>
    </row>
    <row r="18" spans="1:7" x14ac:dyDescent="0.2">
      <c r="A18" t="s">
        <v>778</v>
      </c>
      <c r="B18" t="s">
        <v>779</v>
      </c>
      <c r="C18"/>
      <c r="D18" s="23">
        <v>2</v>
      </c>
      <c r="E18" s="5">
        <v>23400</v>
      </c>
      <c r="F18" s="5">
        <v>46800</v>
      </c>
      <c r="G18" s="5">
        <v>0</v>
      </c>
    </row>
    <row r="19" spans="1:7" x14ac:dyDescent="0.2">
      <c r="A19" s="3">
        <v>45889</v>
      </c>
      <c r="B19" t="s">
        <v>389</v>
      </c>
      <c r="C19" t="s">
        <v>366</v>
      </c>
      <c r="D19" s="22" t="s">
        <v>12</v>
      </c>
      <c r="E19" t="s">
        <v>165</v>
      </c>
      <c r="F19" t="s">
        <v>166</v>
      </c>
      <c r="G19" t="s">
        <v>823</v>
      </c>
    </row>
    <row r="20" spans="1:7" x14ac:dyDescent="0.2">
      <c r="A20" t="s">
        <v>778</v>
      </c>
      <c r="B20" t="s">
        <v>779</v>
      </c>
      <c r="C20"/>
      <c r="D20" s="23">
        <v>3</v>
      </c>
      <c r="E20" s="5">
        <v>23400</v>
      </c>
      <c r="F20" s="5">
        <v>70200</v>
      </c>
      <c r="G20" s="5">
        <v>0</v>
      </c>
    </row>
    <row r="21" spans="1:7" x14ac:dyDescent="0.2">
      <c r="A21" s="3">
        <v>45891</v>
      </c>
      <c r="B21" t="s">
        <v>346</v>
      </c>
      <c r="C21" t="s">
        <v>11</v>
      </c>
      <c r="D21" s="22" t="s">
        <v>12</v>
      </c>
      <c r="E21" t="s">
        <v>186</v>
      </c>
      <c r="F21" t="s">
        <v>187</v>
      </c>
      <c r="G21" t="s">
        <v>135</v>
      </c>
    </row>
    <row r="22" spans="1:7" x14ac:dyDescent="0.2">
      <c r="A22" t="s">
        <v>778</v>
      </c>
      <c r="B22" t="s">
        <v>779</v>
      </c>
      <c r="C22"/>
      <c r="D22" s="23">
        <v>2</v>
      </c>
      <c r="E22" s="5">
        <v>23400</v>
      </c>
      <c r="F22" s="5">
        <v>46800</v>
      </c>
      <c r="G22" s="5">
        <v>0</v>
      </c>
    </row>
    <row r="23" spans="1:7" x14ac:dyDescent="0.2">
      <c r="A23" s="3">
        <v>45891</v>
      </c>
      <c r="B23" t="s">
        <v>841</v>
      </c>
      <c r="C23" t="s">
        <v>11</v>
      </c>
      <c r="D23" s="22" t="s">
        <v>12</v>
      </c>
      <c r="E23" t="s">
        <v>289</v>
      </c>
      <c r="F23" t="s">
        <v>290</v>
      </c>
      <c r="G23" t="s">
        <v>783</v>
      </c>
    </row>
    <row r="24" spans="1:7" x14ac:dyDescent="0.2">
      <c r="A24" t="s">
        <v>22</v>
      </c>
      <c r="B24" t="s">
        <v>23</v>
      </c>
      <c r="C24"/>
      <c r="D24" s="23">
        <v>1</v>
      </c>
      <c r="E24" s="5">
        <v>109147.78000000001</v>
      </c>
      <c r="F24" s="5">
        <v>109147.78000000001</v>
      </c>
      <c r="G24" s="5">
        <v>0</v>
      </c>
    </row>
    <row r="25" spans="1:7" x14ac:dyDescent="0.2">
      <c r="A25" s="3">
        <v>45891</v>
      </c>
      <c r="B25" t="s">
        <v>62</v>
      </c>
      <c r="C25" t="s">
        <v>11</v>
      </c>
      <c r="D25" s="22" t="s">
        <v>12</v>
      </c>
      <c r="E25" t="s">
        <v>68</v>
      </c>
      <c r="F25" t="s">
        <v>69</v>
      </c>
      <c r="G25" t="s">
        <v>842</v>
      </c>
    </row>
    <row r="26" spans="1:7" x14ac:dyDescent="0.2">
      <c r="A26" t="s">
        <v>493</v>
      </c>
      <c r="B26" t="s">
        <v>494</v>
      </c>
      <c r="C26"/>
      <c r="D26" s="23">
        <v>4</v>
      </c>
      <c r="E26" s="5">
        <v>24049.788203083463</v>
      </c>
      <c r="F26" s="5">
        <v>96199.15281233385</v>
      </c>
      <c r="G26" s="5">
        <v>0</v>
      </c>
    </row>
    <row r="27" spans="1:7" x14ac:dyDescent="0.2">
      <c r="A27" s="3">
        <v>45893</v>
      </c>
      <c r="B27" t="s">
        <v>843</v>
      </c>
      <c r="C27" t="s">
        <v>744</v>
      </c>
      <c r="D27" s="22" t="s">
        <v>12</v>
      </c>
      <c r="E27" t="s">
        <v>256</v>
      </c>
      <c r="F27" t="s">
        <v>257</v>
      </c>
      <c r="G27" t="s">
        <v>844</v>
      </c>
    </row>
    <row r="28" spans="1:7" x14ac:dyDescent="0.2">
      <c r="A28" t="s">
        <v>54</v>
      </c>
      <c r="B28" t="s">
        <v>55</v>
      </c>
      <c r="C28"/>
      <c r="D28" s="23">
        <v>1</v>
      </c>
      <c r="E28" s="5">
        <v>72972.820000000007</v>
      </c>
      <c r="F28" s="5">
        <v>72972.820000000007</v>
      </c>
      <c r="G28" s="5">
        <v>0</v>
      </c>
    </row>
    <row r="29" spans="1:7" x14ac:dyDescent="0.2">
      <c r="A29" s="3">
        <v>45894</v>
      </c>
      <c r="B29" t="s">
        <v>87</v>
      </c>
      <c r="C29" t="s">
        <v>11</v>
      </c>
      <c r="D29" s="22" t="s">
        <v>12</v>
      </c>
      <c r="E29" t="s">
        <v>202</v>
      </c>
      <c r="F29" t="s">
        <v>203</v>
      </c>
      <c r="G29" t="s">
        <v>845</v>
      </c>
    </row>
    <row r="30" spans="1:7" x14ac:dyDescent="0.2">
      <c r="A30" t="s">
        <v>778</v>
      </c>
      <c r="B30" t="s">
        <v>779</v>
      </c>
      <c r="C30"/>
      <c r="D30" s="23">
        <v>5</v>
      </c>
      <c r="E30" s="5">
        <v>23400</v>
      </c>
      <c r="F30" s="5">
        <v>117000</v>
      </c>
      <c r="G30" s="5">
        <v>0</v>
      </c>
    </row>
    <row r="31" spans="1:7" x14ac:dyDescent="0.2">
      <c r="A31" s="3">
        <v>45896</v>
      </c>
      <c r="B31" t="s">
        <v>846</v>
      </c>
      <c r="C31" t="s">
        <v>11</v>
      </c>
      <c r="D31" s="22" t="s">
        <v>12</v>
      </c>
      <c r="E31" t="s">
        <v>220</v>
      </c>
      <c r="F31" t="s">
        <v>221</v>
      </c>
      <c r="G31" t="s">
        <v>43</v>
      </c>
    </row>
    <row r="32" spans="1:7" x14ac:dyDescent="0.2">
      <c r="A32" t="s">
        <v>392</v>
      </c>
      <c r="B32" t="s">
        <v>393</v>
      </c>
      <c r="C32"/>
      <c r="D32" s="23">
        <v>1</v>
      </c>
      <c r="E32" s="5">
        <v>104463.17523809524</v>
      </c>
      <c r="F32" s="5">
        <v>104463.17523809524</v>
      </c>
      <c r="G32" s="5">
        <v>0</v>
      </c>
    </row>
    <row r="33" spans="1:7" x14ac:dyDescent="0.2">
      <c r="A33" s="3">
        <v>45896</v>
      </c>
      <c r="B33" t="s">
        <v>156</v>
      </c>
      <c r="C33" t="s">
        <v>11</v>
      </c>
      <c r="D33" s="22" t="s">
        <v>12</v>
      </c>
      <c r="E33" t="s">
        <v>544</v>
      </c>
      <c r="F33" t="s">
        <v>545</v>
      </c>
      <c r="G33" t="s">
        <v>789</v>
      </c>
    </row>
    <row r="34" spans="1:7" x14ac:dyDescent="0.2">
      <c r="A34" t="s">
        <v>778</v>
      </c>
      <c r="B34" t="s">
        <v>779</v>
      </c>
      <c r="C34"/>
      <c r="D34" s="23">
        <v>2</v>
      </c>
      <c r="E34" s="5">
        <v>19164.599999999999</v>
      </c>
      <c r="F34" s="5">
        <v>38329.199999999997</v>
      </c>
      <c r="G34" s="5">
        <v>0</v>
      </c>
    </row>
    <row r="35" spans="1:7" x14ac:dyDescent="0.2">
      <c r="A35" s="3">
        <v>45897</v>
      </c>
      <c r="B35" t="s">
        <v>67</v>
      </c>
      <c r="C35" t="s">
        <v>11</v>
      </c>
      <c r="D35" s="22" t="s">
        <v>12</v>
      </c>
      <c r="E35" t="s">
        <v>694</v>
      </c>
      <c r="F35" t="s">
        <v>695</v>
      </c>
      <c r="G35" t="s">
        <v>847</v>
      </c>
    </row>
    <row r="36" spans="1:7" x14ac:dyDescent="0.2">
      <c r="A36" t="s">
        <v>810</v>
      </c>
      <c r="B36" t="s">
        <v>811</v>
      </c>
      <c r="C36"/>
      <c r="D36" s="23">
        <v>1</v>
      </c>
      <c r="E36" s="5">
        <v>19901.599999999999</v>
      </c>
      <c r="F36" s="5">
        <v>19901.599999999999</v>
      </c>
      <c r="G36" s="5">
        <v>0</v>
      </c>
    </row>
    <row r="37" spans="1:7" x14ac:dyDescent="0.2">
      <c r="A37" t="s">
        <v>778</v>
      </c>
      <c r="B37" t="s">
        <v>779</v>
      </c>
      <c r="C37"/>
      <c r="D37" s="23">
        <v>3</v>
      </c>
      <c r="E37" s="5">
        <v>19164.599999999999</v>
      </c>
      <c r="F37" s="5">
        <v>57493.8</v>
      </c>
      <c r="G37" s="5">
        <v>0</v>
      </c>
    </row>
    <row r="38" spans="1:7" x14ac:dyDescent="0.2">
      <c r="A38" t="s">
        <v>44</v>
      </c>
      <c r="B38" t="s">
        <v>45</v>
      </c>
      <c r="C38"/>
      <c r="D38" s="23">
        <v>1</v>
      </c>
      <c r="E38" s="5">
        <v>45208.800000000003</v>
      </c>
      <c r="F38" s="5">
        <v>45208.800000000003</v>
      </c>
      <c r="G38" s="5">
        <v>0</v>
      </c>
    </row>
    <row r="39" spans="1:7" x14ac:dyDescent="0.2">
      <c r="A39" t="s">
        <v>431</v>
      </c>
      <c r="B39" t="s">
        <v>432</v>
      </c>
      <c r="C39"/>
      <c r="D39" s="23">
        <v>1</v>
      </c>
      <c r="E39" s="5">
        <v>62346.375</v>
      </c>
      <c r="F39" s="5">
        <v>62346.375</v>
      </c>
      <c r="G39" s="5">
        <v>0</v>
      </c>
    </row>
    <row r="42" spans="1:7" x14ac:dyDescent="0.2">
      <c r="A42" s="24" t="s">
        <v>301</v>
      </c>
      <c r="B42" s="24" t="s">
        <v>302</v>
      </c>
      <c r="C42" s="24" t="s">
        <v>303</v>
      </c>
      <c r="D42" s="24" t="s">
        <v>304</v>
      </c>
      <c r="E42" s="24" t="s">
        <v>305</v>
      </c>
      <c r="F42" s="24" t="s">
        <v>306</v>
      </c>
      <c r="G42" s="25" t="s">
        <v>307</v>
      </c>
    </row>
    <row r="43" spans="1:7" x14ac:dyDescent="0.2">
      <c r="A43" s="34" t="s">
        <v>403</v>
      </c>
      <c r="B43" s="34" t="s">
        <v>404</v>
      </c>
      <c r="C43" s="35">
        <f t="shared" ref="C43:C53" si="0">+SUMIF($A$1:$A$39,A43,$D$1:$D$39)</f>
        <v>2</v>
      </c>
      <c r="D43" s="36">
        <v>97556.67</v>
      </c>
      <c r="E43" s="36">
        <f>+D43*C43</f>
        <v>195113.34</v>
      </c>
      <c r="F43" s="36">
        <f>+E43*8%</f>
        <v>15609.0672</v>
      </c>
      <c r="G43" s="37">
        <f>+E43+F43</f>
        <v>210722.40719999999</v>
      </c>
    </row>
    <row r="44" spans="1:7" x14ac:dyDescent="0.2">
      <c r="A44" s="34" t="s">
        <v>22</v>
      </c>
      <c r="B44" s="34" t="s">
        <v>23</v>
      </c>
      <c r="C44" s="35">
        <f t="shared" si="0"/>
        <v>1</v>
      </c>
      <c r="D44" s="36">
        <v>80850.222999999998</v>
      </c>
      <c r="E44" s="36">
        <f>+D44*C44</f>
        <v>80850.222999999998</v>
      </c>
      <c r="F44" s="36">
        <f>+E44*8%</f>
        <v>6468.0178400000004</v>
      </c>
      <c r="G44" s="37">
        <f>+E44+F44</f>
        <v>87318.240839999999</v>
      </c>
    </row>
    <row r="45" spans="1:7" x14ac:dyDescent="0.2">
      <c r="A45" s="34" t="s">
        <v>32</v>
      </c>
      <c r="B45" s="34" t="s">
        <v>33</v>
      </c>
      <c r="C45" s="35">
        <f t="shared" si="0"/>
        <v>7</v>
      </c>
      <c r="D45" s="36">
        <v>45665.62</v>
      </c>
      <c r="E45" s="36">
        <f>+D45*C45</f>
        <v>319659.34000000003</v>
      </c>
      <c r="F45" s="36">
        <f>+E45*8%</f>
        <v>25572.747200000002</v>
      </c>
      <c r="G45" s="37">
        <f>+E45+F45</f>
        <v>345232.08720000001</v>
      </c>
    </row>
    <row r="46" spans="1:7" x14ac:dyDescent="0.2">
      <c r="A46" s="34" t="s">
        <v>44</v>
      </c>
      <c r="B46" s="34" t="s">
        <v>45</v>
      </c>
      <c r="C46" s="35">
        <f t="shared" si="0"/>
        <v>6</v>
      </c>
      <c r="D46" s="36">
        <v>41860</v>
      </c>
      <c r="E46" s="36">
        <f>+D46*C46</f>
        <v>251160</v>
      </c>
      <c r="F46" s="36">
        <f>+E46*8%</f>
        <v>20092.8</v>
      </c>
      <c r="G46" s="37">
        <f>+E46+F46</f>
        <v>271252.8</v>
      </c>
    </row>
    <row r="47" spans="1:7" x14ac:dyDescent="0.2">
      <c r="A47" s="34" t="s">
        <v>24</v>
      </c>
      <c r="B47" s="34" t="s">
        <v>25</v>
      </c>
      <c r="C47" s="35">
        <f t="shared" si="0"/>
        <v>1</v>
      </c>
      <c r="D47" s="36">
        <v>64565</v>
      </c>
      <c r="E47" s="36">
        <f t="shared" ref="E47:E53" si="1">+D47*C47</f>
        <v>64565</v>
      </c>
      <c r="F47" s="36">
        <f t="shared" ref="F47:F53" si="2">+E47*8%</f>
        <v>5165.2</v>
      </c>
      <c r="G47" s="37">
        <f t="shared" ref="G47:G53" si="3">+E47+F47</f>
        <v>69730.2</v>
      </c>
    </row>
    <row r="48" spans="1:7" x14ac:dyDescent="0.2">
      <c r="A48" s="34" t="s">
        <v>54</v>
      </c>
      <c r="B48" s="34" t="s">
        <v>55</v>
      </c>
      <c r="C48" s="35">
        <f t="shared" si="0"/>
        <v>3</v>
      </c>
      <c r="D48" s="36">
        <v>67568</v>
      </c>
      <c r="E48" s="36">
        <f t="shared" si="1"/>
        <v>202704</v>
      </c>
      <c r="F48" s="36">
        <f t="shared" si="2"/>
        <v>16216.32</v>
      </c>
      <c r="G48" s="37">
        <f t="shared" si="3"/>
        <v>218920.32000000001</v>
      </c>
    </row>
    <row r="49" spans="1:7" x14ac:dyDescent="0.2">
      <c r="A49" s="34" t="s">
        <v>493</v>
      </c>
      <c r="B49" s="34" t="s">
        <v>494</v>
      </c>
      <c r="C49" s="35">
        <f t="shared" si="0"/>
        <v>5</v>
      </c>
      <c r="D49" s="36">
        <v>22339.623</v>
      </c>
      <c r="E49" s="36">
        <f t="shared" si="1"/>
        <v>111698.11499999999</v>
      </c>
      <c r="F49" s="36">
        <f t="shared" si="2"/>
        <v>8935.8491999999987</v>
      </c>
      <c r="G49" s="37">
        <f t="shared" si="3"/>
        <v>120633.96419999999</v>
      </c>
    </row>
    <row r="50" spans="1:7" x14ac:dyDescent="0.2">
      <c r="A50" s="34" t="s">
        <v>431</v>
      </c>
      <c r="B50" s="34" t="s">
        <v>432</v>
      </c>
      <c r="C50" s="35">
        <f t="shared" si="0"/>
        <v>3</v>
      </c>
      <c r="D50" s="36">
        <v>54145.120000000003</v>
      </c>
      <c r="E50" s="36">
        <f t="shared" si="1"/>
        <v>162435.36000000002</v>
      </c>
      <c r="F50" s="36">
        <f t="shared" si="2"/>
        <v>12994.828800000001</v>
      </c>
      <c r="G50" s="37">
        <f t="shared" si="3"/>
        <v>175430.1888</v>
      </c>
    </row>
    <row r="51" spans="1:7" x14ac:dyDescent="0.2">
      <c r="A51" s="34" t="s">
        <v>392</v>
      </c>
      <c r="B51" s="34" t="s">
        <v>393</v>
      </c>
      <c r="C51" s="35">
        <f t="shared" si="0"/>
        <v>1</v>
      </c>
      <c r="D51" s="36">
        <v>101561.307</v>
      </c>
      <c r="E51" s="36">
        <f t="shared" si="1"/>
        <v>101561.307</v>
      </c>
      <c r="F51" s="36">
        <f t="shared" si="2"/>
        <v>8124.9045599999999</v>
      </c>
      <c r="G51" s="37">
        <f t="shared" si="3"/>
        <v>109686.21156</v>
      </c>
    </row>
    <row r="52" spans="1:7" x14ac:dyDescent="0.2">
      <c r="A52" s="34" t="s">
        <v>810</v>
      </c>
      <c r="B52" s="34" t="s">
        <v>811</v>
      </c>
      <c r="C52" s="35">
        <f t="shared" si="0"/>
        <v>1</v>
      </c>
      <c r="D52" s="36">
        <v>20475</v>
      </c>
      <c r="E52" s="36">
        <f t="shared" si="1"/>
        <v>20475</v>
      </c>
      <c r="F52" s="36">
        <f t="shared" si="2"/>
        <v>1638</v>
      </c>
      <c r="G52" s="37">
        <f t="shared" si="3"/>
        <v>22113</v>
      </c>
    </row>
    <row r="53" spans="1:7" x14ac:dyDescent="0.2">
      <c r="A53" s="34" t="s">
        <v>778</v>
      </c>
      <c r="B53" s="34" t="s">
        <v>779</v>
      </c>
      <c r="C53" s="35">
        <f t="shared" si="0"/>
        <v>17</v>
      </c>
      <c r="D53" s="36">
        <v>19716.976999999999</v>
      </c>
      <c r="E53" s="36">
        <f t="shared" si="1"/>
        <v>335188.609</v>
      </c>
      <c r="F53" s="36">
        <f t="shared" si="2"/>
        <v>26815.08872</v>
      </c>
      <c r="G53" s="37">
        <f t="shared" si="3"/>
        <v>362003.69772</v>
      </c>
    </row>
    <row r="54" spans="1:7" x14ac:dyDescent="0.2">
      <c r="A54" s="87" t="s">
        <v>848</v>
      </c>
      <c r="B54" s="87"/>
      <c r="C54" s="32">
        <f>SUM(C43:C53)</f>
        <v>47</v>
      </c>
      <c r="D54" s="32"/>
      <c r="E54" s="32">
        <f>SUM(E43:E53)</f>
        <v>1845410.294</v>
      </c>
      <c r="F54" s="32">
        <f>SUM(F43:F53)</f>
        <v>147632.82351999998</v>
      </c>
      <c r="G54" s="38">
        <f>SUM(G43:G53)</f>
        <v>1993043.1175200001</v>
      </c>
    </row>
  </sheetData>
  <mergeCells count="1">
    <mergeCell ref="A54:B54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B1692-F5F5-49E4-824A-F69E50E71DFF}">
  <sheetPr>
    <tabColor rgb="FFFFFF00"/>
  </sheetPr>
  <dimension ref="A1:G325"/>
  <sheetViews>
    <sheetView topLeftCell="A299" zoomScaleSheetLayoutView="100" workbookViewId="0">
      <selection activeCell="I310" sqref="I310:I322"/>
    </sheetView>
  </sheetViews>
  <sheetFormatPr defaultColWidth="8" defaultRowHeight="12.75" customHeight="1" x14ac:dyDescent="0.2"/>
  <cols>
    <col min="1" max="8" width="11.7109375" customWidth="1"/>
  </cols>
  <sheetData>
    <row r="1" spans="1:7" ht="12.75" customHeight="1" x14ac:dyDescent="0.2">
      <c r="A1" t="s">
        <v>0</v>
      </c>
      <c r="B1" t="s">
        <v>1</v>
      </c>
      <c r="C1" s="2">
        <v>46022</v>
      </c>
      <c r="D1" t="s">
        <v>849</v>
      </c>
    </row>
    <row r="2" spans="1:7" ht="12.75" customHeight="1" x14ac:dyDescent="0.2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</row>
    <row r="3" spans="1:7" ht="12.75" customHeight="1" x14ac:dyDescent="0.2">
      <c r="A3" s="3">
        <v>45902</v>
      </c>
      <c r="B3" t="s">
        <v>704</v>
      </c>
      <c r="C3" t="s">
        <v>11</v>
      </c>
      <c r="D3" t="s">
        <v>12</v>
      </c>
      <c r="E3" t="s">
        <v>397</v>
      </c>
      <c r="F3" t="s">
        <v>398</v>
      </c>
      <c r="G3" t="s">
        <v>15</v>
      </c>
    </row>
    <row r="4" spans="1:7" ht="12.75" customHeight="1" x14ac:dyDescent="0.2">
      <c r="A4" t="s">
        <v>44</v>
      </c>
      <c r="B4" t="s">
        <v>45</v>
      </c>
      <c r="D4" s="4">
        <v>1</v>
      </c>
      <c r="E4" s="5">
        <v>40688</v>
      </c>
      <c r="F4" s="5">
        <v>40688</v>
      </c>
      <c r="G4" s="5">
        <v>0</v>
      </c>
    </row>
    <row r="5" spans="1:7" ht="12.75" customHeight="1" x14ac:dyDescent="0.2">
      <c r="A5" t="s">
        <v>24</v>
      </c>
      <c r="B5" t="s">
        <v>25</v>
      </c>
      <c r="D5" s="4">
        <v>2</v>
      </c>
      <c r="E5" s="5">
        <v>69729.599000000002</v>
      </c>
      <c r="F5" s="5">
        <v>139459.198</v>
      </c>
      <c r="G5" s="5">
        <v>0</v>
      </c>
    </row>
    <row r="6" spans="1:7" ht="12.75" customHeight="1" x14ac:dyDescent="0.2">
      <c r="A6" t="s">
        <v>54</v>
      </c>
      <c r="B6" t="s">
        <v>55</v>
      </c>
      <c r="D6" s="4">
        <v>1</v>
      </c>
      <c r="E6" s="5">
        <v>72972.740000000005</v>
      </c>
      <c r="F6" s="5">
        <v>72972.740000000005</v>
      </c>
      <c r="G6" s="5">
        <v>0</v>
      </c>
    </row>
    <row r="7" spans="1:7" ht="12.75" customHeight="1" x14ac:dyDescent="0.2">
      <c r="A7" t="s">
        <v>16</v>
      </c>
      <c r="B7" t="s">
        <v>17</v>
      </c>
      <c r="D7" s="4">
        <v>1</v>
      </c>
      <c r="E7" s="5">
        <v>117017.57</v>
      </c>
      <c r="F7" s="5">
        <v>117017.57</v>
      </c>
      <c r="G7" s="5">
        <v>0</v>
      </c>
    </row>
    <row r="8" spans="1:7" ht="12.75" customHeight="1" x14ac:dyDescent="0.2">
      <c r="A8" s="3">
        <v>45903</v>
      </c>
      <c r="B8" t="s">
        <v>850</v>
      </c>
      <c r="C8" t="s">
        <v>11</v>
      </c>
      <c r="D8" t="s">
        <v>12</v>
      </c>
      <c r="E8" t="s">
        <v>256</v>
      </c>
      <c r="F8" t="s">
        <v>257</v>
      </c>
      <c r="G8" t="s">
        <v>264</v>
      </c>
    </row>
    <row r="9" spans="1:7" ht="12.75" customHeight="1" x14ac:dyDescent="0.2">
      <c r="A9" t="s">
        <v>24</v>
      </c>
      <c r="B9" t="s">
        <v>25</v>
      </c>
      <c r="D9" s="4">
        <v>1</v>
      </c>
      <c r="E9" s="5">
        <v>69729.599000000002</v>
      </c>
      <c r="F9" s="5">
        <v>69729.599000000002</v>
      </c>
      <c r="G9" s="5">
        <v>0</v>
      </c>
    </row>
    <row r="10" spans="1:7" ht="12.75" customHeight="1" x14ac:dyDescent="0.2">
      <c r="A10" s="3">
        <v>45903</v>
      </c>
      <c r="B10" t="s">
        <v>851</v>
      </c>
      <c r="C10" t="s">
        <v>11</v>
      </c>
      <c r="D10" t="s">
        <v>12</v>
      </c>
      <c r="E10" t="s">
        <v>289</v>
      </c>
      <c r="F10" t="s">
        <v>290</v>
      </c>
      <c r="G10" t="s">
        <v>852</v>
      </c>
    </row>
    <row r="11" spans="1:7" ht="12.75" customHeight="1" x14ac:dyDescent="0.2">
      <c r="A11" t="s">
        <v>38</v>
      </c>
      <c r="B11" t="s">
        <v>39</v>
      </c>
      <c r="D11" s="4">
        <v>1</v>
      </c>
      <c r="E11" s="5">
        <v>72160.12629235677</v>
      </c>
      <c r="F11" s="5">
        <v>72160.12629235677</v>
      </c>
      <c r="G11" s="5">
        <v>0</v>
      </c>
    </row>
    <row r="12" spans="1:7" ht="12.75" customHeight="1" x14ac:dyDescent="0.2">
      <c r="A12" t="s">
        <v>493</v>
      </c>
      <c r="B12" t="s">
        <v>494</v>
      </c>
      <c r="D12" s="4">
        <v>3</v>
      </c>
      <c r="E12" s="5">
        <v>24126.6855</v>
      </c>
      <c r="F12" s="5">
        <v>72380.056499999992</v>
      </c>
      <c r="G12" s="5">
        <v>0</v>
      </c>
    </row>
    <row r="13" spans="1:7" ht="12.75" customHeight="1" x14ac:dyDescent="0.2">
      <c r="A13" s="3">
        <v>45903</v>
      </c>
      <c r="B13" t="s">
        <v>853</v>
      </c>
      <c r="C13" t="s">
        <v>11</v>
      </c>
      <c r="D13" t="s">
        <v>12</v>
      </c>
      <c r="E13" t="s">
        <v>153</v>
      </c>
      <c r="F13" t="s">
        <v>154</v>
      </c>
      <c r="G13" t="s">
        <v>260</v>
      </c>
    </row>
    <row r="14" spans="1:7" ht="12.75" customHeight="1" x14ac:dyDescent="0.2">
      <c r="A14" t="s">
        <v>32</v>
      </c>
      <c r="B14" t="s">
        <v>33</v>
      </c>
      <c r="D14" s="4">
        <v>2</v>
      </c>
      <c r="E14" s="5">
        <v>49318.71</v>
      </c>
      <c r="F14" s="5">
        <v>98637.42</v>
      </c>
      <c r="G14" s="5">
        <v>0</v>
      </c>
    </row>
    <row r="15" spans="1:7" ht="12.75" customHeight="1" x14ac:dyDescent="0.2">
      <c r="A15" t="s">
        <v>24</v>
      </c>
      <c r="B15" t="s">
        <v>25</v>
      </c>
      <c r="D15" s="4">
        <v>1</v>
      </c>
      <c r="E15" s="5">
        <v>69729.5</v>
      </c>
      <c r="F15" s="5">
        <v>69729.5</v>
      </c>
      <c r="G15" s="5">
        <v>0</v>
      </c>
    </row>
    <row r="16" spans="1:7" ht="12.75" customHeight="1" x14ac:dyDescent="0.2">
      <c r="A16" t="s">
        <v>493</v>
      </c>
      <c r="B16" t="s">
        <v>494</v>
      </c>
      <c r="D16" s="4">
        <v>1</v>
      </c>
      <c r="E16" s="5">
        <v>24126.6855</v>
      </c>
      <c r="F16" s="5">
        <v>24126.6855</v>
      </c>
      <c r="G16" s="5">
        <v>0</v>
      </c>
    </row>
    <row r="17" spans="1:7" ht="12.75" customHeight="1" x14ac:dyDescent="0.2">
      <c r="A17" t="s">
        <v>60</v>
      </c>
      <c r="B17" t="s">
        <v>61</v>
      </c>
      <c r="D17" s="4">
        <v>1</v>
      </c>
      <c r="E17" s="5">
        <v>54638.79822222222</v>
      </c>
      <c r="F17" s="5">
        <v>54638.79822222222</v>
      </c>
      <c r="G17" s="5">
        <v>0</v>
      </c>
    </row>
    <row r="18" spans="1:7" ht="12.75" customHeight="1" x14ac:dyDescent="0.2">
      <c r="A18" t="s">
        <v>431</v>
      </c>
      <c r="B18" t="s">
        <v>432</v>
      </c>
      <c r="D18" s="4">
        <v>3</v>
      </c>
      <c r="E18" s="5">
        <v>67828.556249999994</v>
      </c>
      <c r="F18" s="5">
        <v>203485.66875000001</v>
      </c>
      <c r="G18" s="5">
        <v>0</v>
      </c>
    </row>
    <row r="19" spans="1:7" ht="12.75" customHeight="1" x14ac:dyDescent="0.2">
      <c r="A19" s="3">
        <v>45903</v>
      </c>
      <c r="B19" t="s">
        <v>634</v>
      </c>
      <c r="C19" t="s">
        <v>11</v>
      </c>
      <c r="D19" t="s">
        <v>12</v>
      </c>
      <c r="E19" t="s">
        <v>65</v>
      </c>
      <c r="F19" t="s">
        <v>66</v>
      </c>
      <c r="G19" t="s">
        <v>135</v>
      </c>
    </row>
    <row r="20" spans="1:7" ht="12.75" customHeight="1" x14ac:dyDescent="0.2">
      <c r="A20" t="s">
        <v>54</v>
      </c>
      <c r="B20" t="s">
        <v>55</v>
      </c>
      <c r="D20" s="4">
        <v>2</v>
      </c>
      <c r="E20" s="5">
        <v>72972.740000000005</v>
      </c>
      <c r="F20" s="5">
        <v>145945.48000000001</v>
      </c>
      <c r="G20" s="5">
        <v>0</v>
      </c>
    </row>
    <row r="21" spans="1:7" ht="12.75" customHeight="1" x14ac:dyDescent="0.2">
      <c r="A21" t="s">
        <v>431</v>
      </c>
      <c r="B21" t="s">
        <v>432</v>
      </c>
      <c r="D21" s="4">
        <v>2</v>
      </c>
      <c r="E21" s="5">
        <v>68795.94</v>
      </c>
      <c r="F21" s="5">
        <v>137591.88</v>
      </c>
      <c r="G21" s="5">
        <v>0</v>
      </c>
    </row>
    <row r="22" spans="1:7" ht="12.75" customHeight="1" x14ac:dyDescent="0.2">
      <c r="A22" t="s">
        <v>392</v>
      </c>
      <c r="B22" t="s">
        <v>393</v>
      </c>
      <c r="D22" s="4">
        <v>1</v>
      </c>
      <c r="E22" s="5">
        <v>97499.104444444441</v>
      </c>
      <c r="F22" s="5">
        <v>97499.104444444441</v>
      </c>
      <c r="G22" s="5">
        <v>0</v>
      </c>
    </row>
    <row r="23" spans="1:7" ht="12.75" customHeight="1" x14ac:dyDescent="0.2">
      <c r="A23" t="s">
        <v>22</v>
      </c>
      <c r="B23" t="s">
        <v>23</v>
      </c>
      <c r="D23" s="4">
        <v>2</v>
      </c>
      <c r="E23" s="5">
        <v>109147.77142857143</v>
      </c>
      <c r="F23" s="5">
        <v>218295.54285714286</v>
      </c>
      <c r="G23" s="5">
        <v>0</v>
      </c>
    </row>
    <row r="24" spans="1:7" ht="12.75" customHeight="1" x14ac:dyDescent="0.2">
      <c r="A24" s="3">
        <v>45903</v>
      </c>
      <c r="B24" t="s">
        <v>854</v>
      </c>
      <c r="C24" t="s">
        <v>11</v>
      </c>
      <c r="D24" t="s">
        <v>12</v>
      </c>
      <c r="E24" t="s">
        <v>390</v>
      </c>
      <c r="F24" t="s">
        <v>391</v>
      </c>
      <c r="G24" t="s">
        <v>855</v>
      </c>
    </row>
    <row r="25" spans="1:7" ht="12.75" customHeight="1" x14ac:dyDescent="0.2">
      <c r="A25" t="s">
        <v>54</v>
      </c>
      <c r="B25" t="s">
        <v>55</v>
      </c>
      <c r="D25" s="4">
        <v>1</v>
      </c>
      <c r="E25" s="5">
        <v>72972.74771428571</v>
      </c>
      <c r="F25" s="5">
        <v>72972.74771428571</v>
      </c>
      <c r="G25" s="5">
        <v>0</v>
      </c>
    </row>
    <row r="26" spans="1:7" ht="12.75" customHeight="1" x14ac:dyDescent="0.2">
      <c r="A26" s="3">
        <v>45903</v>
      </c>
      <c r="B26" t="s">
        <v>341</v>
      </c>
      <c r="C26" t="s">
        <v>337</v>
      </c>
      <c r="D26" t="s">
        <v>12</v>
      </c>
      <c r="E26" t="s">
        <v>84</v>
      </c>
      <c r="F26" t="s">
        <v>85</v>
      </c>
      <c r="G26" t="s">
        <v>757</v>
      </c>
    </row>
    <row r="27" spans="1:7" ht="12.75" customHeight="1" x14ac:dyDescent="0.2">
      <c r="A27" t="s">
        <v>392</v>
      </c>
      <c r="B27" t="s">
        <v>393</v>
      </c>
      <c r="D27" s="4">
        <v>2</v>
      </c>
      <c r="E27" s="5">
        <v>97499.104444444441</v>
      </c>
      <c r="F27" s="5">
        <v>194998.20888888888</v>
      </c>
      <c r="G27" s="5">
        <v>0</v>
      </c>
    </row>
    <row r="28" spans="1:7" ht="12.75" customHeight="1" x14ac:dyDescent="0.2">
      <c r="A28" t="s">
        <v>22</v>
      </c>
      <c r="B28" t="s">
        <v>23</v>
      </c>
      <c r="D28" s="4">
        <v>1</v>
      </c>
      <c r="E28" s="5">
        <v>109147.77142857143</v>
      </c>
      <c r="F28" s="5">
        <v>109147.77142857143</v>
      </c>
      <c r="G28" s="5">
        <v>0</v>
      </c>
    </row>
    <row r="29" spans="1:7" ht="12.75" customHeight="1" x14ac:dyDescent="0.2">
      <c r="A29" t="s">
        <v>431</v>
      </c>
      <c r="B29" t="s">
        <v>432</v>
      </c>
      <c r="D29" s="4">
        <v>1</v>
      </c>
      <c r="E29" s="5">
        <v>68795.94</v>
      </c>
      <c r="F29" s="5">
        <v>68795.94</v>
      </c>
      <c r="G29" s="5">
        <v>0</v>
      </c>
    </row>
    <row r="30" spans="1:7" ht="12.75" customHeight="1" x14ac:dyDescent="0.2">
      <c r="A30" t="s">
        <v>778</v>
      </c>
      <c r="B30" t="s">
        <v>779</v>
      </c>
      <c r="D30" s="4">
        <v>5</v>
      </c>
      <c r="E30" s="5">
        <v>17248</v>
      </c>
      <c r="F30" s="5">
        <v>86240</v>
      </c>
      <c r="G30" s="5">
        <v>0</v>
      </c>
    </row>
    <row r="31" spans="1:7" ht="12.75" customHeight="1" x14ac:dyDescent="0.2">
      <c r="A31" s="3">
        <v>45903</v>
      </c>
      <c r="B31" t="s">
        <v>434</v>
      </c>
      <c r="C31" t="s">
        <v>463</v>
      </c>
      <c r="D31" t="s">
        <v>12</v>
      </c>
      <c r="E31" t="s">
        <v>464</v>
      </c>
      <c r="F31" t="s">
        <v>465</v>
      </c>
      <c r="G31" t="s">
        <v>856</v>
      </c>
    </row>
    <row r="32" spans="1:7" ht="12.75" customHeight="1" x14ac:dyDescent="0.2">
      <c r="A32" t="s">
        <v>493</v>
      </c>
      <c r="B32" t="s">
        <v>494</v>
      </c>
      <c r="D32" s="4">
        <v>1</v>
      </c>
      <c r="E32" s="5">
        <v>24126.6855</v>
      </c>
      <c r="F32" s="5">
        <v>24126.6855</v>
      </c>
      <c r="G32" s="5">
        <v>0</v>
      </c>
    </row>
    <row r="33" spans="1:7" ht="12.75" customHeight="1" x14ac:dyDescent="0.2">
      <c r="A33" t="s">
        <v>431</v>
      </c>
      <c r="B33" t="s">
        <v>432</v>
      </c>
      <c r="D33" s="4">
        <v>2</v>
      </c>
      <c r="E33" s="5">
        <v>68795.94</v>
      </c>
      <c r="F33" s="5">
        <v>137591.88</v>
      </c>
      <c r="G33" s="5">
        <v>0</v>
      </c>
    </row>
    <row r="34" spans="1:7" ht="12.75" customHeight="1" x14ac:dyDescent="0.2">
      <c r="A34" t="s">
        <v>44</v>
      </c>
      <c r="B34" t="s">
        <v>45</v>
      </c>
      <c r="D34" s="4">
        <v>2</v>
      </c>
      <c r="E34" s="5">
        <v>40688</v>
      </c>
      <c r="F34" s="5">
        <v>81376</v>
      </c>
      <c r="G34" s="5">
        <v>0</v>
      </c>
    </row>
    <row r="35" spans="1:7" ht="12.75" customHeight="1" x14ac:dyDescent="0.2">
      <c r="A35" t="s">
        <v>60</v>
      </c>
      <c r="B35" t="s">
        <v>61</v>
      </c>
      <c r="D35" s="4">
        <v>2</v>
      </c>
      <c r="E35" s="5">
        <v>54638.6</v>
      </c>
      <c r="F35" s="5">
        <v>109277.2</v>
      </c>
      <c r="G35" s="5">
        <v>0</v>
      </c>
    </row>
    <row r="36" spans="1:7" ht="12.75" customHeight="1" x14ac:dyDescent="0.2">
      <c r="A36" s="3">
        <v>45903</v>
      </c>
      <c r="B36" t="s">
        <v>478</v>
      </c>
      <c r="C36" t="s">
        <v>470</v>
      </c>
      <c r="D36" t="s">
        <v>12</v>
      </c>
      <c r="E36" t="s">
        <v>471</v>
      </c>
      <c r="F36" t="s">
        <v>472</v>
      </c>
      <c r="G36" t="s">
        <v>857</v>
      </c>
    </row>
    <row r="37" spans="1:7" ht="12.75" customHeight="1" x14ac:dyDescent="0.2">
      <c r="A37" t="s">
        <v>431</v>
      </c>
      <c r="B37" t="s">
        <v>432</v>
      </c>
      <c r="D37" s="4">
        <v>1</v>
      </c>
      <c r="E37" s="5">
        <v>68795.94</v>
      </c>
      <c r="F37" s="5">
        <v>68795.94</v>
      </c>
      <c r="G37" s="5">
        <v>0</v>
      </c>
    </row>
    <row r="38" spans="1:7" ht="12.75" customHeight="1" x14ac:dyDescent="0.2">
      <c r="A38" t="s">
        <v>392</v>
      </c>
      <c r="B38" t="s">
        <v>393</v>
      </c>
      <c r="D38" s="4">
        <v>2</v>
      </c>
      <c r="E38" s="5">
        <v>97499.104444444441</v>
      </c>
      <c r="F38" s="5">
        <v>194998.20888888888</v>
      </c>
      <c r="G38" s="5">
        <v>0</v>
      </c>
    </row>
    <row r="39" spans="1:7" ht="12.75" customHeight="1" x14ac:dyDescent="0.2">
      <c r="A39" s="3">
        <v>45903</v>
      </c>
      <c r="B39" t="s">
        <v>709</v>
      </c>
      <c r="C39" t="s">
        <v>11</v>
      </c>
      <c r="D39" t="s">
        <v>12</v>
      </c>
      <c r="E39" t="s">
        <v>65</v>
      </c>
      <c r="F39" t="s">
        <v>66</v>
      </c>
      <c r="G39" t="s">
        <v>858</v>
      </c>
    </row>
    <row r="40" spans="1:7" ht="12.75" customHeight="1" x14ac:dyDescent="0.2">
      <c r="A40" t="s">
        <v>44</v>
      </c>
      <c r="B40" t="s">
        <v>45</v>
      </c>
      <c r="D40" s="4">
        <v>2</v>
      </c>
      <c r="E40" s="5">
        <v>40688</v>
      </c>
      <c r="F40" s="5">
        <v>81376</v>
      </c>
      <c r="G40" s="5">
        <v>0</v>
      </c>
    </row>
    <row r="41" spans="1:7" ht="12.75" customHeight="1" x14ac:dyDescent="0.2">
      <c r="A41" t="s">
        <v>54</v>
      </c>
      <c r="B41" t="s">
        <v>55</v>
      </c>
      <c r="D41" s="4">
        <v>2</v>
      </c>
      <c r="E41" s="5">
        <v>72972.740000000005</v>
      </c>
      <c r="F41" s="5">
        <v>145945.48000000001</v>
      </c>
      <c r="G41" s="5">
        <v>0</v>
      </c>
    </row>
    <row r="42" spans="1:7" ht="12.75" customHeight="1" x14ac:dyDescent="0.2">
      <c r="A42" t="s">
        <v>431</v>
      </c>
      <c r="B42" t="s">
        <v>432</v>
      </c>
      <c r="D42" s="4">
        <v>1</v>
      </c>
      <c r="E42" s="5">
        <v>68795.94</v>
      </c>
      <c r="F42" s="5">
        <v>68795.94</v>
      </c>
      <c r="G42" s="5">
        <v>0</v>
      </c>
    </row>
    <row r="43" spans="1:7" ht="12.75" customHeight="1" x14ac:dyDescent="0.2">
      <c r="A43" t="s">
        <v>392</v>
      </c>
      <c r="B43" t="s">
        <v>393</v>
      </c>
      <c r="D43" s="4">
        <v>1</v>
      </c>
      <c r="E43" s="5">
        <v>97499.104444444441</v>
      </c>
      <c r="F43" s="5">
        <v>97499.104444444441</v>
      </c>
      <c r="G43" s="5">
        <v>0</v>
      </c>
    </row>
    <row r="44" spans="1:7" ht="12.75" customHeight="1" x14ac:dyDescent="0.2">
      <c r="A44" s="3">
        <v>45903</v>
      </c>
      <c r="B44" t="s">
        <v>610</v>
      </c>
      <c r="C44" t="s">
        <v>11</v>
      </c>
      <c r="D44" t="s">
        <v>12</v>
      </c>
      <c r="E44" t="s">
        <v>131</v>
      </c>
      <c r="F44" t="s">
        <v>132</v>
      </c>
      <c r="G44" t="s">
        <v>859</v>
      </c>
    </row>
    <row r="45" spans="1:7" ht="12.75" customHeight="1" x14ac:dyDescent="0.2">
      <c r="A45" t="s">
        <v>22</v>
      </c>
      <c r="B45" t="s">
        <v>23</v>
      </c>
      <c r="D45" s="4">
        <v>3</v>
      </c>
      <c r="E45" s="5">
        <v>109147.77142857143</v>
      </c>
      <c r="F45" s="5">
        <v>327443.3142857143</v>
      </c>
      <c r="G45" s="5">
        <v>0</v>
      </c>
    </row>
    <row r="46" spans="1:7" ht="12.75" customHeight="1" x14ac:dyDescent="0.2">
      <c r="A46" t="s">
        <v>431</v>
      </c>
      <c r="B46" t="s">
        <v>432</v>
      </c>
      <c r="D46" s="4">
        <v>1</v>
      </c>
      <c r="E46" s="5">
        <v>68795.94</v>
      </c>
      <c r="F46" s="5">
        <v>68795.94</v>
      </c>
      <c r="G46" s="5">
        <v>0</v>
      </c>
    </row>
    <row r="47" spans="1:7" ht="12.75" customHeight="1" x14ac:dyDescent="0.2">
      <c r="A47" s="3">
        <v>45904</v>
      </c>
      <c r="B47" t="s">
        <v>860</v>
      </c>
      <c r="C47" t="s">
        <v>394</v>
      </c>
      <c r="D47" t="s">
        <v>12</v>
      </c>
      <c r="E47" t="s">
        <v>186</v>
      </c>
      <c r="F47" t="s">
        <v>187</v>
      </c>
      <c r="G47" t="s">
        <v>861</v>
      </c>
    </row>
    <row r="48" spans="1:7" ht="12.75" customHeight="1" x14ac:dyDescent="0.2">
      <c r="A48" t="s">
        <v>44</v>
      </c>
      <c r="B48" t="s">
        <v>45</v>
      </c>
      <c r="D48" s="4">
        <v>3</v>
      </c>
      <c r="E48" s="5">
        <v>45208.755281868122</v>
      </c>
      <c r="F48" s="5">
        <v>135626.26584560436</v>
      </c>
      <c r="G48" s="5">
        <v>0</v>
      </c>
    </row>
    <row r="49" spans="1:7" ht="12.75" customHeight="1" x14ac:dyDescent="0.2">
      <c r="A49" s="3">
        <v>45905</v>
      </c>
      <c r="B49" t="s">
        <v>324</v>
      </c>
      <c r="C49" t="s">
        <v>11</v>
      </c>
      <c r="D49" t="s">
        <v>12</v>
      </c>
      <c r="E49" t="s">
        <v>483</v>
      </c>
      <c r="F49" t="s">
        <v>484</v>
      </c>
      <c r="G49" t="s">
        <v>840</v>
      </c>
    </row>
    <row r="50" spans="1:7" ht="12.75" customHeight="1" x14ac:dyDescent="0.2">
      <c r="A50" t="s">
        <v>44</v>
      </c>
      <c r="B50" t="s">
        <v>45</v>
      </c>
      <c r="D50" s="4">
        <v>1</v>
      </c>
      <c r="E50" s="5">
        <v>45208.800000000003</v>
      </c>
      <c r="F50" s="5">
        <v>45208.800000000003</v>
      </c>
      <c r="G50" s="5">
        <v>0</v>
      </c>
    </row>
    <row r="51" spans="1:7" ht="12.75" customHeight="1" x14ac:dyDescent="0.2">
      <c r="A51" t="s">
        <v>431</v>
      </c>
      <c r="B51" t="s">
        <v>432</v>
      </c>
      <c r="D51" s="4">
        <v>2</v>
      </c>
      <c r="E51" s="5">
        <v>66814.675199999998</v>
      </c>
      <c r="F51" s="5">
        <v>133629.3504</v>
      </c>
      <c r="G51" s="5">
        <v>0</v>
      </c>
    </row>
    <row r="52" spans="1:7" ht="12.75" customHeight="1" x14ac:dyDescent="0.2">
      <c r="A52" s="3">
        <v>45905</v>
      </c>
      <c r="B52" t="s">
        <v>862</v>
      </c>
      <c r="C52" t="s">
        <v>11</v>
      </c>
      <c r="D52" t="s">
        <v>12</v>
      </c>
      <c r="E52" t="s">
        <v>425</v>
      </c>
      <c r="F52" t="s">
        <v>426</v>
      </c>
      <c r="G52" t="s">
        <v>863</v>
      </c>
    </row>
    <row r="53" spans="1:7" ht="12.75" customHeight="1" x14ac:dyDescent="0.2">
      <c r="A53" t="s">
        <v>54</v>
      </c>
      <c r="B53" t="s">
        <v>55</v>
      </c>
      <c r="D53" s="4">
        <v>3</v>
      </c>
      <c r="E53" s="5">
        <v>72972.685024999999</v>
      </c>
      <c r="F53" s="5">
        <v>218918.05507499995</v>
      </c>
      <c r="G53" s="5">
        <v>0</v>
      </c>
    </row>
    <row r="54" spans="1:7" ht="12.75" customHeight="1" x14ac:dyDescent="0.2">
      <c r="A54" s="3">
        <v>45905</v>
      </c>
      <c r="B54" t="s">
        <v>492</v>
      </c>
      <c r="C54" t="s">
        <v>11</v>
      </c>
      <c r="D54" t="s">
        <v>12</v>
      </c>
      <c r="E54" t="s">
        <v>544</v>
      </c>
      <c r="F54" t="s">
        <v>545</v>
      </c>
      <c r="G54" t="s">
        <v>864</v>
      </c>
    </row>
    <row r="55" spans="1:7" ht="12.75" customHeight="1" x14ac:dyDescent="0.2">
      <c r="A55" t="s">
        <v>24</v>
      </c>
      <c r="B55" t="s">
        <v>25</v>
      </c>
      <c r="D55" s="4">
        <v>1</v>
      </c>
      <c r="E55" s="5">
        <v>69729.5</v>
      </c>
      <c r="F55" s="5">
        <v>69729.5</v>
      </c>
      <c r="G55" s="5">
        <v>0</v>
      </c>
    </row>
    <row r="56" spans="1:7" ht="12.75" customHeight="1" x14ac:dyDescent="0.2">
      <c r="A56" s="3">
        <v>45906</v>
      </c>
      <c r="B56" t="s">
        <v>865</v>
      </c>
      <c r="C56" t="s">
        <v>396</v>
      </c>
      <c r="D56" t="s">
        <v>12</v>
      </c>
      <c r="E56" t="s">
        <v>397</v>
      </c>
      <c r="F56" t="s">
        <v>398</v>
      </c>
      <c r="G56" t="s">
        <v>866</v>
      </c>
    </row>
    <row r="57" spans="1:7" ht="12.75" customHeight="1" x14ac:dyDescent="0.2">
      <c r="A57" t="s">
        <v>778</v>
      </c>
      <c r="B57" t="s">
        <v>779</v>
      </c>
      <c r="D57" s="4">
        <v>1</v>
      </c>
      <c r="E57" s="5">
        <v>19164.599999999999</v>
      </c>
      <c r="F57" s="5">
        <v>19164.599999999999</v>
      </c>
      <c r="G57" s="5">
        <v>0</v>
      </c>
    </row>
    <row r="58" spans="1:7" ht="12.75" customHeight="1" x14ac:dyDescent="0.2">
      <c r="A58" s="3">
        <v>45906</v>
      </c>
      <c r="B58" t="s">
        <v>441</v>
      </c>
      <c r="C58" t="s">
        <v>11</v>
      </c>
      <c r="D58" t="s">
        <v>12</v>
      </c>
      <c r="E58" t="s">
        <v>146</v>
      </c>
      <c r="F58" t="s">
        <v>147</v>
      </c>
      <c r="G58" t="s">
        <v>867</v>
      </c>
    </row>
    <row r="59" spans="1:7" ht="12.75" customHeight="1" x14ac:dyDescent="0.2">
      <c r="A59" t="s">
        <v>392</v>
      </c>
      <c r="B59" t="s">
        <v>393</v>
      </c>
      <c r="D59" s="4">
        <v>1</v>
      </c>
      <c r="E59" s="5">
        <v>109686.35999999999</v>
      </c>
      <c r="F59" s="5">
        <v>109686.35999999999</v>
      </c>
      <c r="G59" s="5">
        <v>0</v>
      </c>
    </row>
    <row r="60" spans="1:7" ht="12.75" customHeight="1" x14ac:dyDescent="0.2">
      <c r="A60" t="s">
        <v>810</v>
      </c>
      <c r="B60" t="s">
        <v>811</v>
      </c>
      <c r="D60" s="4">
        <v>1</v>
      </c>
      <c r="E60" s="5">
        <v>24750</v>
      </c>
      <c r="F60" s="5">
        <v>24750</v>
      </c>
      <c r="G60" s="5">
        <v>0</v>
      </c>
    </row>
    <row r="61" spans="1:7" ht="12.75" customHeight="1" x14ac:dyDescent="0.2">
      <c r="A61" s="3">
        <v>45906</v>
      </c>
      <c r="B61" t="s">
        <v>193</v>
      </c>
      <c r="C61" t="s">
        <v>11</v>
      </c>
      <c r="D61" t="s">
        <v>12</v>
      </c>
      <c r="E61" t="s">
        <v>632</v>
      </c>
      <c r="F61" t="s">
        <v>633</v>
      </c>
      <c r="G61" t="s">
        <v>63</v>
      </c>
    </row>
    <row r="62" spans="1:7" ht="12.75" customHeight="1" x14ac:dyDescent="0.2">
      <c r="A62" t="s">
        <v>32</v>
      </c>
      <c r="B62" t="s">
        <v>33</v>
      </c>
      <c r="D62" s="4">
        <v>1</v>
      </c>
      <c r="E62" s="5">
        <v>48763.935000000012</v>
      </c>
      <c r="F62" s="5">
        <v>48763.935000000012</v>
      </c>
      <c r="G62" s="5">
        <v>0</v>
      </c>
    </row>
    <row r="63" spans="1:7" ht="12.75" customHeight="1" x14ac:dyDescent="0.2">
      <c r="A63" t="s">
        <v>44</v>
      </c>
      <c r="B63" t="s">
        <v>45</v>
      </c>
      <c r="D63" s="4">
        <v>2</v>
      </c>
      <c r="E63" s="5">
        <v>45208.82</v>
      </c>
      <c r="F63" s="5">
        <v>90417.64</v>
      </c>
      <c r="G63" s="5">
        <v>0</v>
      </c>
    </row>
    <row r="64" spans="1:7" ht="12.75" customHeight="1" x14ac:dyDescent="0.2">
      <c r="A64" s="3">
        <v>45907</v>
      </c>
      <c r="B64" t="s">
        <v>666</v>
      </c>
      <c r="C64" t="s">
        <v>547</v>
      </c>
      <c r="D64" t="s">
        <v>12</v>
      </c>
      <c r="E64" t="s">
        <v>92</v>
      </c>
      <c r="F64" t="s">
        <v>93</v>
      </c>
      <c r="G64" t="s">
        <v>868</v>
      </c>
    </row>
    <row r="65" spans="1:7" ht="12.75" customHeight="1" x14ac:dyDescent="0.2">
      <c r="A65" t="s">
        <v>16</v>
      </c>
      <c r="B65" t="s">
        <v>17</v>
      </c>
      <c r="D65" s="4">
        <v>1</v>
      </c>
      <c r="E65" s="5">
        <v>117017.97954195012</v>
      </c>
      <c r="F65" s="5">
        <v>117017.97954195012</v>
      </c>
      <c r="G65" s="5">
        <v>0</v>
      </c>
    </row>
    <row r="66" spans="1:7" ht="12.75" customHeight="1" x14ac:dyDescent="0.2">
      <c r="A66" t="s">
        <v>32</v>
      </c>
      <c r="B66" t="s">
        <v>33</v>
      </c>
      <c r="D66" s="4">
        <v>2</v>
      </c>
      <c r="E66" s="5">
        <v>49318.903333333343</v>
      </c>
      <c r="F66" s="5">
        <v>98637.806666666685</v>
      </c>
      <c r="G66" s="5">
        <v>0</v>
      </c>
    </row>
    <row r="67" spans="1:7" ht="12.75" customHeight="1" x14ac:dyDescent="0.2">
      <c r="A67" t="s">
        <v>44</v>
      </c>
      <c r="B67" t="s">
        <v>45</v>
      </c>
      <c r="D67" s="4">
        <v>2</v>
      </c>
      <c r="E67" s="5">
        <v>45208.773914423073</v>
      </c>
      <c r="F67" s="5">
        <v>90417.547828846145</v>
      </c>
      <c r="G67" s="5">
        <v>0</v>
      </c>
    </row>
    <row r="68" spans="1:7" ht="12.75" customHeight="1" x14ac:dyDescent="0.2">
      <c r="A68" t="s">
        <v>22</v>
      </c>
      <c r="B68" t="s">
        <v>23</v>
      </c>
      <c r="D68" s="4">
        <v>2</v>
      </c>
      <c r="E68" s="5">
        <v>109147.80291021318</v>
      </c>
      <c r="F68" s="5">
        <v>218295.60582042637</v>
      </c>
      <c r="G68" s="5">
        <v>0</v>
      </c>
    </row>
    <row r="69" spans="1:7" ht="12.75" customHeight="1" x14ac:dyDescent="0.2">
      <c r="A69" t="s">
        <v>431</v>
      </c>
      <c r="B69" t="s">
        <v>432</v>
      </c>
      <c r="D69" s="4">
        <v>3</v>
      </c>
      <c r="E69" s="5">
        <v>68796</v>
      </c>
      <c r="F69" s="5">
        <v>206388</v>
      </c>
      <c r="G69" s="5">
        <v>0</v>
      </c>
    </row>
    <row r="70" spans="1:7" ht="12.75" customHeight="1" x14ac:dyDescent="0.2">
      <c r="A70" t="s">
        <v>493</v>
      </c>
      <c r="B70" t="s">
        <v>494</v>
      </c>
      <c r="D70" s="4">
        <v>2</v>
      </c>
      <c r="E70" s="5">
        <v>24126.764999999999</v>
      </c>
      <c r="F70" s="5">
        <v>48253.53</v>
      </c>
      <c r="G70" s="5">
        <v>0</v>
      </c>
    </row>
    <row r="71" spans="1:7" ht="12.75" customHeight="1" x14ac:dyDescent="0.2">
      <c r="A71" s="3">
        <v>45908</v>
      </c>
      <c r="B71" t="s">
        <v>614</v>
      </c>
      <c r="C71" t="s">
        <v>342</v>
      </c>
      <c r="D71" t="s">
        <v>12</v>
      </c>
      <c r="E71" t="s">
        <v>35</v>
      </c>
      <c r="F71" t="s">
        <v>36</v>
      </c>
      <c r="G71" t="s">
        <v>869</v>
      </c>
    </row>
    <row r="72" spans="1:7" ht="12.75" customHeight="1" x14ac:dyDescent="0.2">
      <c r="A72" t="s">
        <v>38</v>
      </c>
      <c r="B72" t="s">
        <v>39</v>
      </c>
      <c r="D72" s="4">
        <v>1</v>
      </c>
      <c r="E72" s="5">
        <v>72168.063082932698</v>
      </c>
      <c r="F72" s="5">
        <v>72168.063082932698</v>
      </c>
      <c r="G72" s="5">
        <v>0</v>
      </c>
    </row>
    <row r="73" spans="1:7" ht="12.75" customHeight="1" x14ac:dyDescent="0.2">
      <c r="A73" t="s">
        <v>98</v>
      </c>
      <c r="B73" t="s">
        <v>99</v>
      </c>
      <c r="D73" s="4">
        <v>1</v>
      </c>
      <c r="E73" s="5">
        <v>52540.49</v>
      </c>
      <c r="F73" s="5">
        <v>52540.49</v>
      </c>
      <c r="G73" s="5">
        <v>0</v>
      </c>
    </row>
    <row r="74" spans="1:7" ht="12.75" customHeight="1" x14ac:dyDescent="0.2">
      <c r="A74" t="s">
        <v>54</v>
      </c>
      <c r="B74" t="s">
        <v>55</v>
      </c>
      <c r="D74" s="4">
        <v>1</v>
      </c>
      <c r="E74" s="5">
        <v>72972.764285714293</v>
      </c>
      <c r="F74" s="5">
        <v>72972.764285714293</v>
      </c>
      <c r="G74" s="5">
        <v>0</v>
      </c>
    </row>
    <row r="75" spans="1:7" ht="12.75" customHeight="1" x14ac:dyDescent="0.2">
      <c r="A75" t="s">
        <v>392</v>
      </c>
      <c r="B75" t="s">
        <v>393</v>
      </c>
      <c r="D75" s="4">
        <v>2</v>
      </c>
      <c r="E75" s="5">
        <v>109686.21</v>
      </c>
      <c r="F75" s="5">
        <v>219372.42</v>
      </c>
      <c r="G75" s="5">
        <v>0</v>
      </c>
    </row>
    <row r="76" spans="1:7" ht="12.75" customHeight="1" x14ac:dyDescent="0.2">
      <c r="A76" t="s">
        <v>778</v>
      </c>
      <c r="B76" t="s">
        <v>779</v>
      </c>
      <c r="D76" s="4">
        <v>4</v>
      </c>
      <c r="E76" s="5">
        <v>19164.599999999999</v>
      </c>
      <c r="F76" s="5">
        <v>76658.399999999994</v>
      </c>
      <c r="G76" s="5">
        <v>0</v>
      </c>
    </row>
    <row r="77" spans="1:7" ht="12.75" customHeight="1" x14ac:dyDescent="0.2">
      <c r="A77" s="3">
        <v>45908</v>
      </c>
      <c r="B77" t="s">
        <v>870</v>
      </c>
      <c r="C77" t="s">
        <v>824</v>
      </c>
      <c r="D77" t="s">
        <v>12</v>
      </c>
      <c r="E77" t="s">
        <v>146</v>
      </c>
      <c r="F77" t="s">
        <v>147</v>
      </c>
      <c r="G77" t="s">
        <v>871</v>
      </c>
    </row>
    <row r="78" spans="1:7" ht="12.75" customHeight="1" x14ac:dyDescent="0.2">
      <c r="A78" t="s">
        <v>810</v>
      </c>
      <c r="B78" t="s">
        <v>811</v>
      </c>
      <c r="D78" s="4">
        <v>2</v>
      </c>
      <c r="E78" s="5">
        <v>19901.599999999999</v>
      </c>
      <c r="F78" s="5">
        <v>39803.199999999997</v>
      </c>
      <c r="G78" s="5">
        <v>0</v>
      </c>
    </row>
    <row r="79" spans="1:7" ht="12.75" customHeight="1" x14ac:dyDescent="0.2">
      <c r="A79" s="3">
        <v>45909</v>
      </c>
      <c r="B79" t="s">
        <v>231</v>
      </c>
      <c r="C79" t="s">
        <v>686</v>
      </c>
      <c r="D79" t="s">
        <v>12</v>
      </c>
      <c r="E79" t="s">
        <v>142</v>
      </c>
      <c r="F79" t="s">
        <v>143</v>
      </c>
      <c r="G79" t="s">
        <v>872</v>
      </c>
    </row>
    <row r="80" spans="1:7" ht="12.75" customHeight="1" x14ac:dyDescent="0.2">
      <c r="A80" t="s">
        <v>16</v>
      </c>
      <c r="B80" t="s">
        <v>17</v>
      </c>
      <c r="D80" s="4">
        <v>1</v>
      </c>
      <c r="E80" s="5">
        <v>117017.97270833333</v>
      </c>
      <c r="F80" s="5">
        <v>117017.97270833333</v>
      </c>
      <c r="G80" s="5">
        <v>0</v>
      </c>
    </row>
    <row r="81" spans="1:7" ht="12.75" customHeight="1" x14ac:dyDescent="0.2">
      <c r="A81" t="s">
        <v>392</v>
      </c>
      <c r="B81" t="s">
        <v>393</v>
      </c>
      <c r="D81" s="4">
        <v>1</v>
      </c>
      <c r="E81" s="5">
        <v>94017.060000000012</v>
      </c>
      <c r="F81" s="5">
        <v>94017.060000000012</v>
      </c>
      <c r="G81" s="5">
        <v>0</v>
      </c>
    </row>
    <row r="82" spans="1:7" ht="12.75" customHeight="1" x14ac:dyDescent="0.2">
      <c r="A82" t="s">
        <v>810</v>
      </c>
      <c r="B82" t="s">
        <v>811</v>
      </c>
      <c r="D82" s="4">
        <v>2</v>
      </c>
      <c r="E82" s="5">
        <v>19901.7</v>
      </c>
      <c r="F82" s="5">
        <v>39803.4</v>
      </c>
      <c r="G82" s="5">
        <v>0</v>
      </c>
    </row>
    <row r="83" spans="1:7" ht="12.75" customHeight="1" x14ac:dyDescent="0.2">
      <c r="A83" s="3">
        <v>45909</v>
      </c>
      <c r="B83" t="s">
        <v>537</v>
      </c>
      <c r="C83" t="s">
        <v>686</v>
      </c>
      <c r="D83" t="s">
        <v>12</v>
      </c>
      <c r="E83" t="s">
        <v>142</v>
      </c>
      <c r="F83" t="s">
        <v>143</v>
      </c>
      <c r="G83" t="s">
        <v>780</v>
      </c>
    </row>
    <row r="84" spans="1:7" ht="12.75" customHeight="1" x14ac:dyDescent="0.2">
      <c r="A84" t="s">
        <v>22</v>
      </c>
      <c r="B84" t="s">
        <v>23</v>
      </c>
      <c r="D84" s="4">
        <v>1</v>
      </c>
      <c r="E84" s="5">
        <v>109147.6725</v>
      </c>
      <c r="F84" s="5">
        <v>109147.6725</v>
      </c>
      <c r="G84" s="5">
        <v>0</v>
      </c>
    </row>
    <row r="85" spans="1:7" ht="12.75" customHeight="1" x14ac:dyDescent="0.2">
      <c r="A85" t="s">
        <v>24</v>
      </c>
      <c r="B85" t="s">
        <v>25</v>
      </c>
      <c r="D85" s="4">
        <v>1</v>
      </c>
      <c r="E85" s="5">
        <v>69729.504749999993</v>
      </c>
      <c r="F85" s="5">
        <v>69729.504749999993</v>
      </c>
      <c r="G85" s="5">
        <v>0</v>
      </c>
    </row>
    <row r="86" spans="1:7" ht="12.75" customHeight="1" x14ac:dyDescent="0.2">
      <c r="A86" t="s">
        <v>54</v>
      </c>
      <c r="B86" t="s">
        <v>55</v>
      </c>
      <c r="D86" s="4">
        <v>1</v>
      </c>
      <c r="E86" s="5">
        <v>72972.74000000002</v>
      </c>
      <c r="F86" s="5">
        <v>72972.74000000002</v>
      </c>
      <c r="G86" s="5">
        <v>0</v>
      </c>
    </row>
    <row r="87" spans="1:7" ht="12.75" customHeight="1" x14ac:dyDescent="0.2">
      <c r="A87" t="s">
        <v>431</v>
      </c>
      <c r="B87" t="s">
        <v>432</v>
      </c>
      <c r="D87" s="4">
        <v>1</v>
      </c>
      <c r="E87" s="5">
        <v>68796</v>
      </c>
      <c r="F87" s="5">
        <v>68796</v>
      </c>
      <c r="G87" s="5">
        <v>0</v>
      </c>
    </row>
    <row r="88" spans="1:7" ht="12.75" customHeight="1" x14ac:dyDescent="0.2">
      <c r="A88" s="3">
        <v>45909</v>
      </c>
      <c r="B88" t="s">
        <v>402</v>
      </c>
      <c r="C88" t="s">
        <v>11</v>
      </c>
      <c r="D88" t="s">
        <v>12</v>
      </c>
      <c r="E88" t="s">
        <v>138</v>
      </c>
      <c r="F88" t="s">
        <v>139</v>
      </c>
      <c r="G88" t="s">
        <v>188</v>
      </c>
    </row>
    <row r="89" spans="1:7" ht="12.75" customHeight="1" x14ac:dyDescent="0.2">
      <c r="A89" t="s">
        <v>44</v>
      </c>
      <c r="B89" t="s">
        <v>45</v>
      </c>
      <c r="D89" s="4">
        <v>1</v>
      </c>
      <c r="E89" s="5">
        <v>45208.694999999992</v>
      </c>
      <c r="F89" s="5">
        <v>45208.694999999992</v>
      </c>
      <c r="G89" s="5">
        <v>0</v>
      </c>
    </row>
    <row r="90" spans="1:7" ht="12.75" customHeight="1" x14ac:dyDescent="0.2">
      <c r="A90" s="3">
        <v>45910</v>
      </c>
      <c r="B90" t="s">
        <v>696</v>
      </c>
      <c r="C90" t="s">
        <v>11</v>
      </c>
      <c r="D90" t="s">
        <v>12</v>
      </c>
      <c r="E90" t="s">
        <v>248</v>
      </c>
      <c r="F90" t="s">
        <v>249</v>
      </c>
      <c r="G90" t="s">
        <v>873</v>
      </c>
    </row>
    <row r="91" spans="1:7" ht="12.75" customHeight="1" x14ac:dyDescent="0.2">
      <c r="A91" t="s">
        <v>60</v>
      </c>
      <c r="B91" t="s">
        <v>61</v>
      </c>
      <c r="D91" s="4">
        <v>1</v>
      </c>
      <c r="E91" s="5">
        <v>54638.727500000001</v>
      </c>
      <c r="F91" s="5">
        <v>54638.727500000001</v>
      </c>
      <c r="G91" s="5">
        <v>0</v>
      </c>
    </row>
    <row r="92" spans="1:7" ht="12.75" customHeight="1" x14ac:dyDescent="0.2">
      <c r="A92" s="3">
        <v>45910</v>
      </c>
      <c r="B92" t="s">
        <v>87</v>
      </c>
      <c r="C92" t="s">
        <v>11</v>
      </c>
      <c r="D92" t="s">
        <v>12</v>
      </c>
      <c r="E92" t="s">
        <v>190</v>
      </c>
      <c r="F92" t="s">
        <v>191</v>
      </c>
      <c r="G92" t="s">
        <v>874</v>
      </c>
    </row>
    <row r="93" spans="1:7" ht="12.75" customHeight="1" x14ac:dyDescent="0.2">
      <c r="A93" t="s">
        <v>392</v>
      </c>
      <c r="B93" t="s">
        <v>393</v>
      </c>
      <c r="D93" s="4">
        <v>1</v>
      </c>
      <c r="E93" s="5">
        <v>109338.07593809525</v>
      </c>
      <c r="F93" s="5">
        <v>109338.07593809525</v>
      </c>
      <c r="G93" s="5">
        <v>0</v>
      </c>
    </row>
    <row r="94" spans="1:7" ht="12.75" customHeight="1" x14ac:dyDescent="0.2">
      <c r="A94" t="s">
        <v>778</v>
      </c>
      <c r="B94" t="s">
        <v>779</v>
      </c>
      <c r="D94" s="4">
        <v>4</v>
      </c>
      <c r="E94" s="5">
        <v>19164.599999999999</v>
      </c>
      <c r="F94" s="5">
        <v>76658.399999999994</v>
      </c>
      <c r="G94" s="5">
        <v>0</v>
      </c>
    </row>
    <row r="95" spans="1:7" ht="12.75" customHeight="1" x14ac:dyDescent="0.2">
      <c r="A95" t="s">
        <v>44</v>
      </c>
      <c r="B95" t="s">
        <v>45</v>
      </c>
      <c r="D95" s="4">
        <v>1</v>
      </c>
      <c r="E95" s="5">
        <v>45208.724999999991</v>
      </c>
      <c r="F95" s="5">
        <v>45208.724999999991</v>
      </c>
      <c r="G95" s="5">
        <v>0</v>
      </c>
    </row>
    <row r="96" spans="1:7" ht="12.75" customHeight="1" x14ac:dyDescent="0.2">
      <c r="A96" t="s">
        <v>24</v>
      </c>
      <c r="B96" t="s">
        <v>25</v>
      </c>
      <c r="D96" s="4">
        <v>1</v>
      </c>
      <c r="E96" s="5">
        <v>69729.5</v>
      </c>
      <c r="F96" s="5">
        <v>69729.5</v>
      </c>
      <c r="G96" s="5">
        <v>0</v>
      </c>
    </row>
    <row r="97" spans="1:7" ht="12.75" customHeight="1" x14ac:dyDescent="0.2">
      <c r="A97" t="s">
        <v>493</v>
      </c>
      <c r="B97" t="s">
        <v>494</v>
      </c>
      <c r="D97" s="4">
        <v>4</v>
      </c>
      <c r="E97" s="5">
        <v>24126.776849816848</v>
      </c>
      <c r="F97" s="5">
        <v>96507.107399267392</v>
      </c>
      <c r="G97" s="5">
        <v>0</v>
      </c>
    </row>
    <row r="98" spans="1:7" ht="12.75" customHeight="1" x14ac:dyDescent="0.2">
      <c r="A98" t="s">
        <v>431</v>
      </c>
      <c r="B98" t="s">
        <v>432</v>
      </c>
      <c r="D98" s="4">
        <v>2</v>
      </c>
      <c r="E98" s="5">
        <v>58476.6</v>
      </c>
      <c r="F98" s="5">
        <v>116953.2</v>
      </c>
      <c r="G98" s="5">
        <v>0</v>
      </c>
    </row>
    <row r="99" spans="1:7" ht="12.75" customHeight="1" x14ac:dyDescent="0.2">
      <c r="A99" t="s">
        <v>32</v>
      </c>
      <c r="B99" t="s">
        <v>33</v>
      </c>
      <c r="D99" s="4">
        <v>1</v>
      </c>
      <c r="E99" s="5">
        <v>49126.100729166668</v>
      </c>
      <c r="F99" s="5">
        <v>49126.100729166668</v>
      </c>
      <c r="G99" s="5">
        <v>0</v>
      </c>
    </row>
    <row r="100" spans="1:7" ht="12.75" customHeight="1" x14ac:dyDescent="0.2">
      <c r="A100" t="s">
        <v>60</v>
      </c>
      <c r="B100" t="s">
        <v>61</v>
      </c>
      <c r="D100" s="4">
        <v>2</v>
      </c>
      <c r="E100" s="5">
        <v>54638.702000000005</v>
      </c>
      <c r="F100" s="5">
        <v>109277.40400000001</v>
      </c>
      <c r="G100" s="5">
        <v>0</v>
      </c>
    </row>
    <row r="101" spans="1:7" ht="12.75" customHeight="1" x14ac:dyDescent="0.2">
      <c r="A101" t="s">
        <v>22</v>
      </c>
      <c r="B101" t="s">
        <v>23</v>
      </c>
      <c r="D101" s="4">
        <v>2</v>
      </c>
      <c r="E101" s="5">
        <v>109147.83200000001</v>
      </c>
      <c r="F101" s="5">
        <v>218295.66400000002</v>
      </c>
      <c r="G101" s="5">
        <v>0</v>
      </c>
    </row>
    <row r="102" spans="1:7" ht="12.75" customHeight="1" x14ac:dyDescent="0.2">
      <c r="A102" s="3">
        <v>45910</v>
      </c>
      <c r="B102" t="s">
        <v>875</v>
      </c>
      <c r="C102" t="s">
        <v>11</v>
      </c>
      <c r="D102" t="s">
        <v>12</v>
      </c>
      <c r="E102" t="s">
        <v>248</v>
      </c>
      <c r="F102" t="s">
        <v>249</v>
      </c>
      <c r="G102" t="s">
        <v>762</v>
      </c>
    </row>
    <row r="103" spans="1:7" ht="12.75" customHeight="1" x14ac:dyDescent="0.2">
      <c r="A103" t="s">
        <v>54</v>
      </c>
      <c r="B103" t="s">
        <v>55</v>
      </c>
      <c r="D103" s="4">
        <v>2</v>
      </c>
      <c r="E103" s="5">
        <v>72972.810470515862</v>
      </c>
      <c r="F103" s="5">
        <v>145945.62094103172</v>
      </c>
      <c r="G103" s="5">
        <v>0</v>
      </c>
    </row>
    <row r="104" spans="1:7" ht="12.75" customHeight="1" x14ac:dyDescent="0.2">
      <c r="A104" s="3">
        <v>45911</v>
      </c>
      <c r="B104" t="s">
        <v>215</v>
      </c>
      <c r="C104" t="s">
        <v>325</v>
      </c>
      <c r="D104" t="s">
        <v>12</v>
      </c>
      <c r="E104" t="s">
        <v>109</v>
      </c>
      <c r="F104" t="s">
        <v>110</v>
      </c>
      <c r="G104" t="s">
        <v>876</v>
      </c>
    </row>
    <row r="105" spans="1:7" ht="12.75" customHeight="1" x14ac:dyDescent="0.2">
      <c r="A105" t="s">
        <v>22</v>
      </c>
      <c r="B105" t="s">
        <v>23</v>
      </c>
      <c r="D105" s="4">
        <v>3</v>
      </c>
      <c r="E105" s="5">
        <v>109147.83200000001</v>
      </c>
      <c r="F105" s="5">
        <v>327443.49600000004</v>
      </c>
      <c r="G105" s="5">
        <v>0</v>
      </c>
    </row>
    <row r="106" spans="1:7" ht="12.75" customHeight="1" x14ac:dyDescent="0.2">
      <c r="A106" t="s">
        <v>54</v>
      </c>
      <c r="B106" t="s">
        <v>55</v>
      </c>
      <c r="D106" s="4">
        <v>2</v>
      </c>
      <c r="E106" s="5">
        <v>72972.884000000005</v>
      </c>
      <c r="F106" s="5">
        <v>145945.76800000001</v>
      </c>
      <c r="G106" s="5">
        <v>0</v>
      </c>
    </row>
    <row r="107" spans="1:7" ht="12.75" customHeight="1" x14ac:dyDescent="0.2">
      <c r="A107" t="s">
        <v>392</v>
      </c>
      <c r="B107" t="s">
        <v>393</v>
      </c>
      <c r="D107" s="4">
        <v>1</v>
      </c>
      <c r="E107" s="5">
        <v>109338.07593809525</v>
      </c>
      <c r="F107" s="5">
        <v>109338.07593809525</v>
      </c>
      <c r="G107" s="5">
        <v>0</v>
      </c>
    </row>
    <row r="108" spans="1:7" ht="12.75" customHeight="1" x14ac:dyDescent="0.2">
      <c r="A108" s="3">
        <v>45911</v>
      </c>
      <c r="B108" t="s">
        <v>819</v>
      </c>
      <c r="C108" t="s">
        <v>11</v>
      </c>
      <c r="D108" t="s">
        <v>12</v>
      </c>
      <c r="E108" t="s">
        <v>694</v>
      </c>
      <c r="F108" t="s">
        <v>695</v>
      </c>
      <c r="G108" t="s">
        <v>163</v>
      </c>
    </row>
    <row r="109" spans="1:7" ht="12.75" customHeight="1" x14ac:dyDescent="0.2">
      <c r="A109" t="s">
        <v>54</v>
      </c>
      <c r="B109" t="s">
        <v>55</v>
      </c>
      <c r="D109" s="4">
        <v>3</v>
      </c>
      <c r="E109" s="5">
        <v>72972.884000000005</v>
      </c>
      <c r="F109" s="5">
        <v>218918.652</v>
      </c>
      <c r="G109" s="5">
        <v>0</v>
      </c>
    </row>
    <row r="110" spans="1:7" ht="12.75" customHeight="1" x14ac:dyDescent="0.2">
      <c r="A110" s="3">
        <v>45911</v>
      </c>
      <c r="B110" t="s">
        <v>380</v>
      </c>
      <c r="C110" t="s">
        <v>11</v>
      </c>
      <c r="D110" t="s">
        <v>12</v>
      </c>
      <c r="E110" t="s">
        <v>212</v>
      </c>
      <c r="F110" t="s">
        <v>213</v>
      </c>
      <c r="G110" t="s">
        <v>877</v>
      </c>
    </row>
    <row r="111" spans="1:7" ht="12.75" customHeight="1" x14ac:dyDescent="0.2">
      <c r="A111" t="s">
        <v>778</v>
      </c>
      <c r="B111" t="s">
        <v>779</v>
      </c>
      <c r="D111" s="4">
        <v>5</v>
      </c>
      <c r="E111" s="5">
        <v>19164.599999999999</v>
      </c>
      <c r="F111" s="5">
        <v>95823</v>
      </c>
      <c r="G111" s="5">
        <v>0</v>
      </c>
    </row>
    <row r="112" spans="1:7" ht="12.75" customHeight="1" x14ac:dyDescent="0.2">
      <c r="A112" s="3">
        <v>45911</v>
      </c>
      <c r="B112" t="s">
        <v>878</v>
      </c>
      <c r="C112" t="s">
        <v>325</v>
      </c>
      <c r="D112" t="s">
        <v>12</v>
      </c>
      <c r="E112" t="s">
        <v>109</v>
      </c>
      <c r="F112" t="s">
        <v>110</v>
      </c>
      <c r="G112" t="s">
        <v>866</v>
      </c>
    </row>
    <row r="113" spans="1:7" ht="12.75" customHeight="1" x14ac:dyDescent="0.2">
      <c r="A113" t="s">
        <v>60</v>
      </c>
      <c r="B113" t="s">
        <v>61</v>
      </c>
      <c r="D113" s="4">
        <v>2</v>
      </c>
      <c r="E113" s="5">
        <v>54638.702000000005</v>
      </c>
      <c r="F113" s="5">
        <v>109277.40400000001</v>
      </c>
      <c r="G113" s="5">
        <v>0</v>
      </c>
    </row>
    <row r="114" spans="1:7" ht="12.75" customHeight="1" x14ac:dyDescent="0.2">
      <c r="A114" t="s">
        <v>22</v>
      </c>
      <c r="B114" t="s">
        <v>23</v>
      </c>
      <c r="D114" s="4">
        <v>1</v>
      </c>
      <c r="E114" s="5">
        <v>109147.83200000001</v>
      </c>
      <c r="F114" s="5">
        <v>109147.83200000001</v>
      </c>
      <c r="G114" s="5">
        <v>0</v>
      </c>
    </row>
    <row r="115" spans="1:7" ht="12.75" customHeight="1" x14ac:dyDescent="0.2">
      <c r="A115" t="s">
        <v>24</v>
      </c>
      <c r="B115" t="s">
        <v>25</v>
      </c>
      <c r="D115" s="4">
        <v>1</v>
      </c>
      <c r="E115" s="5">
        <v>69729.5</v>
      </c>
      <c r="F115" s="5">
        <v>69729.5</v>
      </c>
      <c r="G115" s="5">
        <v>0</v>
      </c>
    </row>
    <row r="116" spans="1:7" ht="12.75" customHeight="1" x14ac:dyDescent="0.2">
      <c r="A116" t="s">
        <v>54</v>
      </c>
      <c r="B116" t="s">
        <v>55</v>
      </c>
      <c r="D116" s="4">
        <v>1</v>
      </c>
      <c r="E116" s="5">
        <v>72972.884000000005</v>
      </c>
      <c r="F116" s="5">
        <v>72972.884000000005</v>
      </c>
      <c r="G116" s="5">
        <v>0</v>
      </c>
    </row>
    <row r="117" spans="1:7" ht="12.75" customHeight="1" x14ac:dyDescent="0.2">
      <c r="A117" t="s">
        <v>493</v>
      </c>
      <c r="B117" t="s">
        <v>494</v>
      </c>
      <c r="D117" s="4">
        <v>1</v>
      </c>
      <c r="E117" s="5">
        <v>24126.776849816848</v>
      </c>
      <c r="F117" s="5">
        <v>24126.776849816848</v>
      </c>
      <c r="G117" s="5">
        <v>0</v>
      </c>
    </row>
    <row r="118" spans="1:7" ht="12.75" customHeight="1" x14ac:dyDescent="0.2">
      <c r="A118" t="s">
        <v>431</v>
      </c>
      <c r="B118" t="s">
        <v>432</v>
      </c>
      <c r="D118" s="4">
        <v>1</v>
      </c>
      <c r="E118" s="5">
        <v>58476.6</v>
      </c>
      <c r="F118" s="5">
        <v>58476.6</v>
      </c>
      <c r="G118" s="5">
        <v>0</v>
      </c>
    </row>
    <row r="119" spans="1:7" ht="12.75" customHeight="1" x14ac:dyDescent="0.2">
      <c r="A119" s="3">
        <v>45912</v>
      </c>
      <c r="B119" t="s">
        <v>879</v>
      </c>
      <c r="C119" t="s">
        <v>642</v>
      </c>
      <c r="D119" t="s">
        <v>12</v>
      </c>
      <c r="E119" t="s">
        <v>157</v>
      </c>
      <c r="F119" t="s">
        <v>158</v>
      </c>
      <c r="G119" t="s">
        <v>880</v>
      </c>
    </row>
    <row r="120" spans="1:7" ht="12.75" customHeight="1" x14ac:dyDescent="0.2">
      <c r="A120" t="s">
        <v>778</v>
      </c>
      <c r="B120" t="s">
        <v>779</v>
      </c>
      <c r="D120" s="4">
        <v>3</v>
      </c>
      <c r="E120" s="5">
        <v>19164.599999999999</v>
      </c>
      <c r="F120" s="5">
        <v>57493.8</v>
      </c>
      <c r="G120" s="5">
        <v>0</v>
      </c>
    </row>
    <row r="121" spans="1:7" ht="12.75" customHeight="1" x14ac:dyDescent="0.2">
      <c r="A121" s="3">
        <v>45912</v>
      </c>
      <c r="B121" t="s">
        <v>850</v>
      </c>
      <c r="C121" t="s">
        <v>11</v>
      </c>
      <c r="D121" t="s">
        <v>12</v>
      </c>
      <c r="E121" t="s">
        <v>92</v>
      </c>
      <c r="F121" t="s">
        <v>93</v>
      </c>
      <c r="G121" t="s">
        <v>881</v>
      </c>
    </row>
    <row r="122" spans="1:7" ht="12.75" customHeight="1" x14ac:dyDescent="0.2">
      <c r="A122" t="s">
        <v>98</v>
      </c>
      <c r="B122" t="s">
        <v>99</v>
      </c>
      <c r="D122" s="4">
        <v>2</v>
      </c>
      <c r="E122" s="5">
        <v>52540.49</v>
      </c>
      <c r="F122" s="5">
        <v>105080.98</v>
      </c>
      <c r="G122" s="5">
        <v>0</v>
      </c>
    </row>
    <row r="123" spans="1:7" ht="12.75" customHeight="1" x14ac:dyDescent="0.2">
      <c r="A123" t="s">
        <v>493</v>
      </c>
      <c r="B123" t="s">
        <v>494</v>
      </c>
      <c r="D123" s="4">
        <v>2</v>
      </c>
      <c r="E123" s="5">
        <v>23985.815259740259</v>
      </c>
      <c r="F123" s="5">
        <v>47971.630519480517</v>
      </c>
      <c r="G123" s="5">
        <v>0</v>
      </c>
    </row>
    <row r="124" spans="1:7" ht="12.75" customHeight="1" x14ac:dyDescent="0.2">
      <c r="A124" t="s">
        <v>431</v>
      </c>
      <c r="B124" t="s">
        <v>432</v>
      </c>
      <c r="D124" s="4">
        <v>2</v>
      </c>
      <c r="E124" s="5">
        <v>68796.13</v>
      </c>
      <c r="F124" s="5">
        <v>137592.26</v>
      </c>
      <c r="G124" s="5">
        <v>0</v>
      </c>
    </row>
    <row r="125" spans="1:7" ht="12.75" customHeight="1" x14ac:dyDescent="0.2">
      <c r="A125" t="s">
        <v>38</v>
      </c>
      <c r="B125" t="s">
        <v>39</v>
      </c>
      <c r="D125" s="4">
        <v>2</v>
      </c>
      <c r="E125" s="5">
        <v>61342.5</v>
      </c>
      <c r="F125" s="5">
        <v>122685</v>
      </c>
      <c r="G125" s="5">
        <v>0</v>
      </c>
    </row>
    <row r="126" spans="1:7" ht="12.75" customHeight="1" x14ac:dyDescent="0.2">
      <c r="A126" t="s">
        <v>22</v>
      </c>
      <c r="B126" t="s">
        <v>23</v>
      </c>
      <c r="D126" s="4">
        <v>2</v>
      </c>
      <c r="E126" s="5">
        <v>92775.333299999998</v>
      </c>
      <c r="F126" s="5">
        <v>185550.6666</v>
      </c>
      <c r="G126" s="5">
        <v>0</v>
      </c>
    </row>
    <row r="127" spans="1:7" ht="12.75" customHeight="1" x14ac:dyDescent="0.2">
      <c r="A127" s="3">
        <v>45913</v>
      </c>
      <c r="B127" t="s">
        <v>702</v>
      </c>
      <c r="C127" t="s">
        <v>11</v>
      </c>
      <c r="D127" t="s">
        <v>12</v>
      </c>
      <c r="E127" t="s">
        <v>237</v>
      </c>
      <c r="F127" t="s">
        <v>238</v>
      </c>
      <c r="G127" t="s">
        <v>781</v>
      </c>
    </row>
    <row r="128" spans="1:7" ht="12.75" customHeight="1" x14ac:dyDescent="0.2">
      <c r="A128" t="s">
        <v>22</v>
      </c>
      <c r="B128" t="s">
        <v>23</v>
      </c>
      <c r="D128" s="4">
        <v>1</v>
      </c>
      <c r="E128" s="5">
        <v>109147.68073928572</v>
      </c>
      <c r="F128" s="5">
        <v>109147.68073928572</v>
      </c>
      <c r="G128" s="5">
        <v>0</v>
      </c>
    </row>
    <row r="129" spans="1:7" ht="12.75" customHeight="1" x14ac:dyDescent="0.2">
      <c r="A129" t="s">
        <v>32</v>
      </c>
      <c r="B129" t="s">
        <v>33</v>
      </c>
      <c r="D129" s="4">
        <v>1</v>
      </c>
      <c r="E129" s="5">
        <v>46473.520769230767</v>
      </c>
      <c r="F129" s="5">
        <v>46473.520769230767</v>
      </c>
      <c r="G129" s="5">
        <v>0</v>
      </c>
    </row>
    <row r="130" spans="1:7" ht="12.75" customHeight="1" x14ac:dyDescent="0.2">
      <c r="A130" t="s">
        <v>44</v>
      </c>
      <c r="B130" t="s">
        <v>45</v>
      </c>
      <c r="D130" s="4">
        <v>1</v>
      </c>
      <c r="E130" s="5">
        <v>45208.761599999998</v>
      </c>
      <c r="F130" s="5">
        <v>45208.761599999998</v>
      </c>
      <c r="G130" s="5">
        <v>0</v>
      </c>
    </row>
    <row r="131" spans="1:7" ht="12.75" customHeight="1" x14ac:dyDescent="0.2">
      <c r="A131" t="s">
        <v>431</v>
      </c>
      <c r="B131" t="s">
        <v>432</v>
      </c>
      <c r="D131" s="4">
        <v>2</v>
      </c>
      <c r="E131" s="5">
        <v>61425</v>
      </c>
      <c r="F131" s="5">
        <v>122850</v>
      </c>
      <c r="G131" s="5">
        <v>0</v>
      </c>
    </row>
    <row r="132" spans="1:7" ht="12.75" customHeight="1" x14ac:dyDescent="0.2">
      <c r="A132" t="s">
        <v>392</v>
      </c>
      <c r="B132" t="s">
        <v>393</v>
      </c>
      <c r="D132" s="4">
        <v>1</v>
      </c>
      <c r="E132" s="5">
        <v>95061.604166666686</v>
      </c>
      <c r="F132" s="5">
        <v>95061.604166666686</v>
      </c>
      <c r="G132" s="5">
        <v>0</v>
      </c>
    </row>
    <row r="133" spans="1:7" ht="12.75" customHeight="1" x14ac:dyDescent="0.2">
      <c r="A133" t="s">
        <v>778</v>
      </c>
      <c r="B133" t="s">
        <v>779</v>
      </c>
      <c r="D133" s="4">
        <v>1</v>
      </c>
      <c r="E133" s="5">
        <v>19164.599999999999</v>
      </c>
      <c r="F133" s="5">
        <v>19164.599999999999</v>
      </c>
      <c r="G133" s="5">
        <v>0</v>
      </c>
    </row>
    <row r="134" spans="1:7" ht="12.75" customHeight="1" x14ac:dyDescent="0.2">
      <c r="A134" s="3">
        <v>45913</v>
      </c>
      <c r="B134" t="s">
        <v>512</v>
      </c>
      <c r="C134" t="s">
        <v>11</v>
      </c>
      <c r="D134" t="s">
        <v>12</v>
      </c>
      <c r="E134" t="s">
        <v>544</v>
      </c>
      <c r="F134" t="s">
        <v>545</v>
      </c>
      <c r="G134" t="s">
        <v>882</v>
      </c>
    </row>
    <row r="135" spans="1:7" ht="12.75" customHeight="1" x14ac:dyDescent="0.2">
      <c r="A135" t="s">
        <v>60</v>
      </c>
      <c r="B135" t="s">
        <v>61</v>
      </c>
      <c r="D135" s="4">
        <v>2</v>
      </c>
      <c r="E135" s="5">
        <v>54638.9</v>
      </c>
      <c r="F135" s="5">
        <v>109277.8</v>
      </c>
      <c r="G135" s="5">
        <v>0</v>
      </c>
    </row>
    <row r="136" spans="1:7" ht="12.75" customHeight="1" x14ac:dyDescent="0.2">
      <c r="A136" t="s">
        <v>22</v>
      </c>
      <c r="B136" t="s">
        <v>23</v>
      </c>
      <c r="D136" s="4">
        <v>1</v>
      </c>
      <c r="E136" s="5">
        <v>92775.333299999998</v>
      </c>
      <c r="F136" s="5">
        <v>92775.333299999998</v>
      </c>
      <c r="G136" s="5">
        <v>0</v>
      </c>
    </row>
    <row r="137" spans="1:7" ht="12.75" customHeight="1" x14ac:dyDescent="0.2">
      <c r="A137" s="3">
        <v>45915</v>
      </c>
      <c r="B137" t="s">
        <v>126</v>
      </c>
      <c r="C137" t="s">
        <v>11</v>
      </c>
      <c r="D137" t="s">
        <v>12</v>
      </c>
      <c r="E137" t="s">
        <v>19</v>
      </c>
      <c r="F137" t="s">
        <v>20</v>
      </c>
      <c r="G137" t="s">
        <v>785</v>
      </c>
    </row>
    <row r="138" spans="1:7" ht="12.75" customHeight="1" x14ac:dyDescent="0.2">
      <c r="A138" t="s">
        <v>22</v>
      </c>
      <c r="B138" t="s">
        <v>23</v>
      </c>
      <c r="D138" s="4">
        <v>1</v>
      </c>
      <c r="E138" s="5">
        <v>109147.89473251029</v>
      </c>
      <c r="F138" s="5">
        <v>109147.89473251029</v>
      </c>
      <c r="G138" s="5">
        <v>0</v>
      </c>
    </row>
    <row r="139" spans="1:7" ht="12.75" customHeight="1" x14ac:dyDescent="0.2">
      <c r="A139" s="3">
        <v>45915</v>
      </c>
      <c r="B139" t="s">
        <v>883</v>
      </c>
      <c r="C139" t="s">
        <v>585</v>
      </c>
      <c r="D139" t="s">
        <v>12</v>
      </c>
      <c r="E139" t="s">
        <v>216</v>
      </c>
      <c r="F139" t="s">
        <v>217</v>
      </c>
      <c r="G139" t="s">
        <v>884</v>
      </c>
    </row>
    <row r="140" spans="1:7" ht="12.75" customHeight="1" x14ac:dyDescent="0.2">
      <c r="A140" t="s">
        <v>54</v>
      </c>
      <c r="B140" t="s">
        <v>55</v>
      </c>
      <c r="D140" s="4">
        <v>1</v>
      </c>
      <c r="E140" s="5">
        <v>71148.416700000002</v>
      </c>
      <c r="F140" s="5">
        <v>71148.416700000002</v>
      </c>
      <c r="G140" s="5">
        <v>0</v>
      </c>
    </row>
    <row r="141" spans="1:7" ht="12.75" customHeight="1" x14ac:dyDescent="0.2">
      <c r="A141" t="s">
        <v>431</v>
      </c>
      <c r="B141" t="s">
        <v>432</v>
      </c>
      <c r="D141" s="4">
        <v>1</v>
      </c>
      <c r="E141" s="5">
        <v>68569.844318181815</v>
      </c>
      <c r="F141" s="5">
        <v>68569.844318181815</v>
      </c>
      <c r="G141" s="5">
        <v>0</v>
      </c>
    </row>
    <row r="142" spans="1:7" ht="12.75" customHeight="1" x14ac:dyDescent="0.2">
      <c r="A142" t="s">
        <v>392</v>
      </c>
      <c r="B142" t="s">
        <v>393</v>
      </c>
      <c r="D142" s="4">
        <v>2</v>
      </c>
      <c r="E142" s="5">
        <v>95061.604166666686</v>
      </c>
      <c r="F142" s="5">
        <v>190123.20833333337</v>
      </c>
      <c r="G142" s="5">
        <v>0</v>
      </c>
    </row>
    <row r="143" spans="1:7" ht="12.75" customHeight="1" x14ac:dyDescent="0.2">
      <c r="A143" t="s">
        <v>60</v>
      </c>
      <c r="B143" t="s">
        <v>61</v>
      </c>
      <c r="D143" s="4">
        <v>2</v>
      </c>
      <c r="E143" s="5">
        <v>54638.754952944284</v>
      </c>
      <c r="F143" s="5">
        <v>109277.50990588857</v>
      </c>
      <c r="G143" s="5">
        <v>0</v>
      </c>
    </row>
    <row r="144" spans="1:7" ht="12.75" customHeight="1" x14ac:dyDescent="0.2">
      <c r="A144" t="s">
        <v>403</v>
      </c>
      <c r="B144" t="s">
        <v>404</v>
      </c>
      <c r="D144" s="4">
        <v>1</v>
      </c>
      <c r="E144" s="5">
        <v>105361.14000000001</v>
      </c>
      <c r="F144" s="5">
        <v>105361.14000000001</v>
      </c>
      <c r="G144" s="5">
        <v>0</v>
      </c>
    </row>
    <row r="145" spans="1:7" ht="12.75" customHeight="1" x14ac:dyDescent="0.2">
      <c r="A145" t="s">
        <v>44</v>
      </c>
      <c r="B145" t="s">
        <v>45</v>
      </c>
      <c r="D145" s="4">
        <v>2</v>
      </c>
      <c r="E145" s="5">
        <v>45208.773884693881</v>
      </c>
      <c r="F145" s="5">
        <v>90417.547769387762</v>
      </c>
      <c r="G145" s="5">
        <v>0</v>
      </c>
    </row>
    <row r="146" spans="1:7" ht="12.75" customHeight="1" x14ac:dyDescent="0.2">
      <c r="A146" s="3">
        <v>45915</v>
      </c>
      <c r="B146" t="s">
        <v>885</v>
      </c>
      <c r="C146" t="s">
        <v>342</v>
      </c>
      <c r="D146" t="s">
        <v>12</v>
      </c>
      <c r="E146" t="s">
        <v>35</v>
      </c>
      <c r="F146" t="s">
        <v>36</v>
      </c>
      <c r="G146" t="s">
        <v>876</v>
      </c>
    </row>
    <row r="147" spans="1:7" ht="12.75" customHeight="1" x14ac:dyDescent="0.2">
      <c r="A147" t="s">
        <v>431</v>
      </c>
      <c r="B147" t="s">
        <v>432</v>
      </c>
      <c r="D147" s="4">
        <v>1</v>
      </c>
      <c r="E147" s="5">
        <v>68796</v>
      </c>
      <c r="F147" s="5">
        <v>68796</v>
      </c>
      <c r="G147" s="5">
        <v>0</v>
      </c>
    </row>
    <row r="148" spans="1:7" ht="12.75" customHeight="1" x14ac:dyDescent="0.2">
      <c r="A148" t="s">
        <v>810</v>
      </c>
      <c r="B148" t="s">
        <v>811</v>
      </c>
      <c r="D148" s="4">
        <v>2</v>
      </c>
      <c r="E148" s="5">
        <v>17911.333299999998</v>
      </c>
      <c r="F148" s="5">
        <v>35822.666599999997</v>
      </c>
      <c r="G148" s="5">
        <v>0</v>
      </c>
    </row>
    <row r="149" spans="1:7" ht="12.75" customHeight="1" x14ac:dyDescent="0.2">
      <c r="A149" s="3">
        <v>45916</v>
      </c>
      <c r="B149" t="s">
        <v>886</v>
      </c>
      <c r="C149" t="s">
        <v>11</v>
      </c>
      <c r="D149" t="s">
        <v>12</v>
      </c>
      <c r="E149" t="s">
        <v>202</v>
      </c>
      <c r="F149" t="s">
        <v>203</v>
      </c>
      <c r="G149" t="s">
        <v>887</v>
      </c>
    </row>
    <row r="150" spans="1:7" ht="12.75" customHeight="1" x14ac:dyDescent="0.2">
      <c r="A150" t="s">
        <v>392</v>
      </c>
      <c r="B150" t="s">
        <v>393</v>
      </c>
      <c r="D150" s="4">
        <v>2</v>
      </c>
      <c r="E150" s="5">
        <v>95061.604166666686</v>
      </c>
      <c r="F150" s="5">
        <v>190123.20833333337</v>
      </c>
      <c r="G150" s="5">
        <v>0</v>
      </c>
    </row>
    <row r="151" spans="1:7" ht="12.75" customHeight="1" x14ac:dyDescent="0.2">
      <c r="A151" t="s">
        <v>16</v>
      </c>
      <c r="B151" t="s">
        <v>17</v>
      </c>
      <c r="D151" s="4">
        <v>1</v>
      </c>
      <c r="E151" s="5">
        <v>117018</v>
      </c>
      <c r="F151" s="5">
        <v>117018</v>
      </c>
      <c r="G151" s="5">
        <v>0</v>
      </c>
    </row>
    <row r="152" spans="1:7" ht="12.75" customHeight="1" x14ac:dyDescent="0.2">
      <c r="A152" t="s">
        <v>32</v>
      </c>
      <c r="B152" t="s">
        <v>33</v>
      </c>
      <c r="D152" s="4">
        <v>2</v>
      </c>
      <c r="E152" s="5">
        <v>48394.163500000002</v>
      </c>
      <c r="F152" s="5">
        <v>96788.327000000005</v>
      </c>
      <c r="G152" s="5">
        <v>0</v>
      </c>
    </row>
    <row r="153" spans="1:7" ht="12.75" customHeight="1" x14ac:dyDescent="0.2">
      <c r="A153" t="s">
        <v>493</v>
      </c>
      <c r="B153" t="s">
        <v>494</v>
      </c>
      <c r="D153" s="4">
        <v>2</v>
      </c>
      <c r="E153" s="5">
        <v>23852.585000000006</v>
      </c>
      <c r="F153" s="5">
        <v>47705.170000000013</v>
      </c>
      <c r="G153" s="5">
        <v>0</v>
      </c>
    </row>
    <row r="154" spans="1:7" ht="12.75" customHeight="1" x14ac:dyDescent="0.2">
      <c r="A154" t="s">
        <v>431</v>
      </c>
      <c r="B154" t="s">
        <v>432</v>
      </c>
      <c r="D154" s="4">
        <v>2</v>
      </c>
      <c r="E154" s="5">
        <v>66216.203000000009</v>
      </c>
      <c r="F154" s="5">
        <v>132432.40600000002</v>
      </c>
      <c r="G154" s="5">
        <v>0</v>
      </c>
    </row>
    <row r="155" spans="1:7" ht="12.75" customHeight="1" x14ac:dyDescent="0.2">
      <c r="A155" s="3">
        <v>45916</v>
      </c>
      <c r="B155" t="s">
        <v>507</v>
      </c>
      <c r="C155" t="s">
        <v>11</v>
      </c>
      <c r="D155" t="s">
        <v>12</v>
      </c>
      <c r="E155" t="s">
        <v>632</v>
      </c>
      <c r="F155" t="s">
        <v>633</v>
      </c>
      <c r="G155" t="s">
        <v>888</v>
      </c>
    </row>
    <row r="156" spans="1:7" ht="12.75" customHeight="1" x14ac:dyDescent="0.2">
      <c r="A156" t="s">
        <v>810</v>
      </c>
      <c r="B156" t="s">
        <v>811</v>
      </c>
      <c r="D156" s="4">
        <v>3</v>
      </c>
      <c r="E156" s="5">
        <v>19901.75</v>
      </c>
      <c r="F156" s="5">
        <v>59705.25</v>
      </c>
      <c r="G156" s="5">
        <v>0</v>
      </c>
    </row>
    <row r="157" spans="1:7" ht="12.75" customHeight="1" x14ac:dyDescent="0.2">
      <c r="A157" s="3">
        <v>45916</v>
      </c>
      <c r="B157" t="s">
        <v>523</v>
      </c>
      <c r="C157" t="s">
        <v>585</v>
      </c>
      <c r="D157" t="s">
        <v>12</v>
      </c>
      <c r="E157" t="s">
        <v>216</v>
      </c>
      <c r="F157" t="s">
        <v>217</v>
      </c>
      <c r="G157" t="s">
        <v>822</v>
      </c>
    </row>
    <row r="158" spans="1:7" ht="12.75" customHeight="1" x14ac:dyDescent="0.2">
      <c r="A158" t="s">
        <v>54</v>
      </c>
      <c r="B158" t="s">
        <v>55</v>
      </c>
      <c r="D158" s="4">
        <v>2</v>
      </c>
      <c r="E158" s="5">
        <v>72972.800000000003</v>
      </c>
      <c r="F158" s="5">
        <v>145945.60000000001</v>
      </c>
      <c r="G158" s="5">
        <v>0</v>
      </c>
    </row>
    <row r="159" spans="1:7" ht="12.75" customHeight="1" x14ac:dyDescent="0.2">
      <c r="A159" t="s">
        <v>60</v>
      </c>
      <c r="B159" t="s">
        <v>61</v>
      </c>
      <c r="D159" s="4">
        <v>1</v>
      </c>
      <c r="E159" s="5">
        <v>54638.754952944284</v>
      </c>
      <c r="F159" s="5">
        <v>54638.754952944284</v>
      </c>
      <c r="G159" s="5">
        <v>0</v>
      </c>
    </row>
    <row r="160" spans="1:7" ht="12.75" customHeight="1" x14ac:dyDescent="0.2">
      <c r="A160" t="s">
        <v>32</v>
      </c>
      <c r="B160" t="s">
        <v>33</v>
      </c>
      <c r="D160" s="4">
        <v>3</v>
      </c>
      <c r="E160" s="5">
        <v>48521.709494949493</v>
      </c>
      <c r="F160" s="5">
        <v>145565.12848484848</v>
      </c>
      <c r="G160" s="5">
        <v>0</v>
      </c>
    </row>
    <row r="161" spans="1:7" ht="12.75" customHeight="1" x14ac:dyDescent="0.2">
      <c r="A161" s="3">
        <v>45916</v>
      </c>
      <c r="B161" t="s">
        <v>365</v>
      </c>
      <c r="C161" t="s">
        <v>495</v>
      </c>
      <c r="D161" t="s">
        <v>12</v>
      </c>
      <c r="E161" t="s">
        <v>496</v>
      </c>
      <c r="F161" t="s">
        <v>497</v>
      </c>
      <c r="G161" t="s">
        <v>837</v>
      </c>
    </row>
    <row r="162" spans="1:7" ht="12.75" customHeight="1" x14ac:dyDescent="0.2">
      <c r="A162" t="s">
        <v>392</v>
      </c>
      <c r="B162" t="s">
        <v>393</v>
      </c>
      <c r="D162" s="4">
        <v>1</v>
      </c>
      <c r="E162" s="5">
        <v>95061.604166666686</v>
      </c>
      <c r="F162" s="5">
        <v>95061.604166666686</v>
      </c>
      <c r="G162" s="5">
        <v>0</v>
      </c>
    </row>
    <row r="163" spans="1:7" ht="12.75" customHeight="1" x14ac:dyDescent="0.2">
      <c r="A163" s="3">
        <v>45916</v>
      </c>
      <c r="B163" t="s">
        <v>889</v>
      </c>
      <c r="C163" t="s">
        <v>495</v>
      </c>
      <c r="D163" t="s">
        <v>12</v>
      </c>
      <c r="E163" t="s">
        <v>496</v>
      </c>
      <c r="F163" t="s">
        <v>497</v>
      </c>
      <c r="G163" t="s">
        <v>890</v>
      </c>
    </row>
    <row r="164" spans="1:7" ht="12.75" customHeight="1" x14ac:dyDescent="0.2">
      <c r="A164" t="s">
        <v>431</v>
      </c>
      <c r="B164" t="s">
        <v>432</v>
      </c>
      <c r="D164" s="4">
        <v>2</v>
      </c>
      <c r="E164" s="5">
        <v>66319.453200000004</v>
      </c>
      <c r="F164" s="5">
        <v>132638.90640000001</v>
      </c>
      <c r="G164" s="5">
        <v>0</v>
      </c>
    </row>
    <row r="165" spans="1:7" ht="12.75" customHeight="1" x14ac:dyDescent="0.2">
      <c r="A165" s="3">
        <v>45916</v>
      </c>
      <c r="B165" t="s">
        <v>659</v>
      </c>
      <c r="C165" t="s">
        <v>11</v>
      </c>
      <c r="D165" t="s">
        <v>12</v>
      </c>
      <c r="E165" t="s">
        <v>161</v>
      </c>
      <c r="F165" t="s">
        <v>162</v>
      </c>
      <c r="G165" t="s">
        <v>891</v>
      </c>
    </row>
    <row r="166" spans="1:7" ht="12.75" customHeight="1" x14ac:dyDescent="0.2">
      <c r="A166" t="s">
        <v>60</v>
      </c>
      <c r="B166" t="s">
        <v>61</v>
      </c>
      <c r="D166" s="4">
        <v>1</v>
      </c>
      <c r="E166" s="5">
        <v>54638.6</v>
      </c>
      <c r="F166" s="5">
        <v>54638.6</v>
      </c>
      <c r="G166" s="5">
        <v>0</v>
      </c>
    </row>
    <row r="167" spans="1:7" ht="12.75" customHeight="1" x14ac:dyDescent="0.2">
      <c r="A167" t="s">
        <v>32</v>
      </c>
      <c r="B167" t="s">
        <v>33</v>
      </c>
      <c r="D167" s="4">
        <v>2</v>
      </c>
      <c r="E167" s="5">
        <v>48856.483749999999</v>
      </c>
      <c r="F167" s="5">
        <v>97712.967499999999</v>
      </c>
      <c r="G167" s="5">
        <v>0</v>
      </c>
    </row>
    <row r="168" spans="1:7" ht="12.75" customHeight="1" x14ac:dyDescent="0.2">
      <c r="A168" t="s">
        <v>24</v>
      </c>
      <c r="B168" t="s">
        <v>25</v>
      </c>
      <c r="D168" s="4">
        <v>1</v>
      </c>
      <c r="E168" s="5">
        <v>69729.638749999998</v>
      </c>
      <c r="F168" s="5">
        <v>69729.638749999998</v>
      </c>
      <c r="G168" s="5">
        <v>0</v>
      </c>
    </row>
    <row r="169" spans="1:7" ht="12.75" customHeight="1" x14ac:dyDescent="0.2">
      <c r="A169" t="s">
        <v>54</v>
      </c>
      <c r="B169" t="s">
        <v>55</v>
      </c>
      <c r="D169" s="4">
        <v>1</v>
      </c>
      <c r="E169" s="5">
        <v>72972.899999999994</v>
      </c>
      <c r="F169" s="5">
        <v>72972.899999999994</v>
      </c>
      <c r="G169" s="5">
        <v>0</v>
      </c>
    </row>
    <row r="170" spans="1:7" ht="12.75" customHeight="1" x14ac:dyDescent="0.2">
      <c r="A170" t="s">
        <v>493</v>
      </c>
      <c r="B170" t="s">
        <v>494</v>
      </c>
      <c r="D170" s="4">
        <v>3</v>
      </c>
      <c r="E170" s="5">
        <v>21542.004285714287</v>
      </c>
      <c r="F170" s="5">
        <v>64626.012857142865</v>
      </c>
      <c r="G170" s="5">
        <v>0</v>
      </c>
    </row>
    <row r="171" spans="1:7" ht="12.75" customHeight="1" x14ac:dyDescent="0.2">
      <c r="A171" t="s">
        <v>392</v>
      </c>
      <c r="B171" t="s">
        <v>393</v>
      </c>
      <c r="D171" s="4">
        <v>3</v>
      </c>
      <c r="E171" s="5">
        <v>95061.604166666686</v>
      </c>
      <c r="F171" s="5">
        <v>285184.8125</v>
      </c>
      <c r="G171" s="5">
        <v>0</v>
      </c>
    </row>
    <row r="172" spans="1:7" ht="12.75" customHeight="1" x14ac:dyDescent="0.2">
      <c r="A172" s="3">
        <v>45917</v>
      </c>
      <c r="B172" t="s">
        <v>768</v>
      </c>
      <c r="C172" t="s">
        <v>463</v>
      </c>
      <c r="D172" t="s">
        <v>12</v>
      </c>
      <c r="E172" t="s">
        <v>464</v>
      </c>
      <c r="F172" t="s">
        <v>465</v>
      </c>
      <c r="G172" t="s">
        <v>892</v>
      </c>
    </row>
    <row r="173" spans="1:7" ht="12.75" customHeight="1" x14ac:dyDescent="0.2">
      <c r="A173" t="s">
        <v>392</v>
      </c>
      <c r="B173" t="s">
        <v>393</v>
      </c>
      <c r="D173" s="4">
        <v>2</v>
      </c>
      <c r="E173" s="5">
        <v>95061.604166666686</v>
      </c>
      <c r="F173" s="5">
        <v>190123.20833333337</v>
      </c>
      <c r="G173" s="5">
        <v>0</v>
      </c>
    </row>
    <row r="174" spans="1:7" ht="12.75" customHeight="1" x14ac:dyDescent="0.2">
      <c r="A174" s="3">
        <v>45917</v>
      </c>
      <c r="B174" t="s">
        <v>893</v>
      </c>
      <c r="C174" t="s">
        <v>748</v>
      </c>
      <c r="D174" t="s">
        <v>12</v>
      </c>
      <c r="E174" t="s">
        <v>202</v>
      </c>
      <c r="F174" t="s">
        <v>203</v>
      </c>
      <c r="G174" t="s">
        <v>894</v>
      </c>
    </row>
    <row r="175" spans="1:7" ht="12.75" customHeight="1" x14ac:dyDescent="0.2">
      <c r="A175" t="s">
        <v>810</v>
      </c>
      <c r="B175" t="s">
        <v>811</v>
      </c>
      <c r="D175" s="4">
        <v>2</v>
      </c>
      <c r="E175" s="5">
        <v>21560.1875</v>
      </c>
      <c r="F175" s="5">
        <v>43120.375</v>
      </c>
      <c r="G175" s="5">
        <v>0</v>
      </c>
    </row>
    <row r="176" spans="1:7" ht="12.75" customHeight="1" x14ac:dyDescent="0.2">
      <c r="A176" s="3">
        <v>45917</v>
      </c>
      <c r="B176" t="s">
        <v>895</v>
      </c>
      <c r="C176" t="s">
        <v>11</v>
      </c>
      <c r="D176" t="s">
        <v>12</v>
      </c>
      <c r="E176" t="s">
        <v>281</v>
      </c>
      <c r="F176" t="s">
        <v>282</v>
      </c>
      <c r="G176" t="s">
        <v>896</v>
      </c>
    </row>
    <row r="177" spans="1:7" ht="12.75" customHeight="1" x14ac:dyDescent="0.2">
      <c r="A177" t="s">
        <v>60</v>
      </c>
      <c r="B177" t="s">
        <v>61</v>
      </c>
      <c r="D177" s="4">
        <v>3</v>
      </c>
      <c r="E177" s="5">
        <v>54638.66835</v>
      </c>
      <c r="F177" s="5">
        <v>163916.00505000001</v>
      </c>
      <c r="G177" s="5">
        <v>0</v>
      </c>
    </row>
    <row r="178" spans="1:7" ht="12.75" customHeight="1" x14ac:dyDescent="0.2">
      <c r="A178" t="s">
        <v>392</v>
      </c>
      <c r="B178" t="s">
        <v>393</v>
      </c>
      <c r="D178" s="4">
        <v>2</v>
      </c>
      <c r="E178" s="5">
        <v>95061.604166666686</v>
      </c>
      <c r="F178" s="5">
        <v>190123.20833333337</v>
      </c>
      <c r="G178" s="5">
        <v>0</v>
      </c>
    </row>
    <row r="179" spans="1:7" ht="12.75" customHeight="1" x14ac:dyDescent="0.2">
      <c r="A179" t="s">
        <v>54</v>
      </c>
      <c r="B179" t="s">
        <v>55</v>
      </c>
      <c r="D179" s="4">
        <v>1</v>
      </c>
      <c r="E179" s="5">
        <v>72972.666700000002</v>
      </c>
      <c r="F179" s="5">
        <v>72972.666700000002</v>
      </c>
      <c r="G179" s="5">
        <v>0</v>
      </c>
    </row>
    <row r="180" spans="1:7" ht="12.75" customHeight="1" x14ac:dyDescent="0.2">
      <c r="A180" s="3">
        <v>45917</v>
      </c>
      <c r="B180" t="s">
        <v>511</v>
      </c>
      <c r="C180" t="s">
        <v>646</v>
      </c>
      <c r="D180" t="s">
        <v>12</v>
      </c>
      <c r="E180" t="s">
        <v>105</v>
      </c>
      <c r="F180" t="s">
        <v>106</v>
      </c>
      <c r="G180" t="s">
        <v>897</v>
      </c>
    </row>
    <row r="181" spans="1:7" ht="12.75" customHeight="1" x14ac:dyDescent="0.2">
      <c r="A181" t="s">
        <v>403</v>
      </c>
      <c r="B181" t="s">
        <v>404</v>
      </c>
      <c r="D181" s="4">
        <v>2</v>
      </c>
      <c r="E181" s="5">
        <v>105361.14000000001</v>
      </c>
      <c r="F181" s="5">
        <v>210722.28000000003</v>
      </c>
      <c r="G181" s="5">
        <v>0</v>
      </c>
    </row>
    <row r="182" spans="1:7" ht="12.75" customHeight="1" x14ac:dyDescent="0.2">
      <c r="A182" t="s">
        <v>54</v>
      </c>
      <c r="B182" t="s">
        <v>55</v>
      </c>
      <c r="D182" s="4">
        <v>1</v>
      </c>
      <c r="E182" s="5">
        <v>72972.666700000002</v>
      </c>
      <c r="F182" s="5">
        <v>72972.666700000002</v>
      </c>
      <c r="G182" s="5">
        <v>0</v>
      </c>
    </row>
    <row r="183" spans="1:7" ht="12.75" customHeight="1" x14ac:dyDescent="0.2">
      <c r="A183" t="s">
        <v>431</v>
      </c>
      <c r="B183" t="s">
        <v>432</v>
      </c>
      <c r="D183" s="4">
        <v>3</v>
      </c>
      <c r="E183" s="5">
        <v>68796</v>
      </c>
      <c r="F183" s="5">
        <v>206388</v>
      </c>
      <c r="G183" s="5">
        <v>0</v>
      </c>
    </row>
    <row r="184" spans="1:7" ht="12.75" customHeight="1" x14ac:dyDescent="0.2">
      <c r="A184" t="s">
        <v>392</v>
      </c>
      <c r="B184" t="s">
        <v>393</v>
      </c>
      <c r="D184" s="4">
        <v>2</v>
      </c>
      <c r="E184" s="5">
        <v>95061.604166666686</v>
      </c>
      <c r="F184" s="5">
        <v>190123.20833333337</v>
      </c>
      <c r="G184" s="5">
        <v>0</v>
      </c>
    </row>
    <row r="185" spans="1:7" ht="12.75" customHeight="1" x14ac:dyDescent="0.2">
      <c r="A185" s="3">
        <v>45917</v>
      </c>
      <c r="B185" t="s">
        <v>898</v>
      </c>
      <c r="C185" t="s">
        <v>646</v>
      </c>
      <c r="D185" t="s">
        <v>12</v>
      </c>
      <c r="E185" t="s">
        <v>105</v>
      </c>
      <c r="F185" t="s">
        <v>106</v>
      </c>
      <c r="G185" t="s">
        <v>899</v>
      </c>
    </row>
    <row r="186" spans="1:7" ht="12.75" customHeight="1" x14ac:dyDescent="0.2">
      <c r="A186" t="s">
        <v>38</v>
      </c>
      <c r="B186" t="s">
        <v>39</v>
      </c>
      <c r="D186" s="4">
        <v>3</v>
      </c>
      <c r="E186" s="5">
        <v>64418.666054716261</v>
      </c>
      <c r="F186" s="5">
        <v>193255.99816414877</v>
      </c>
      <c r="G186" s="5">
        <v>0</v>
      </c>
    </row>
    <row r="187" spans="1:7" ht="12.75" customHeight="1" x14ac:dyDescent="0.2">
      <c r="A187" t="s">
        <v>60</v>
      </c>
      <c r="B187" t="s">
        <v>61</v>
      </c>
      <c r="D187" s="4">
        <v>1</v>
      </c>
      <c r="E187" s="5">
        <v>54638.66835</v>
      </c>
      <c r="F187" s="5">
        <v>54638.66835</v>
      </c>
      <c r="G187" s="5">
        <v>0</v>
      </c>
    </row>
    <row r="188" spans="1:7" ht="12.75" customHeight="1" x14ac:dyDescent="0.2">
      <c r="A188" t="s">
        <v>32</v>
      </c>
      <c r="B188" t="s">
        <v>33</v>
      </c>
      <c r="D188" s="4">
        <v>1</v>
      </c>
      <c r="E188" s="5">
        <v>49318.834285714292</v>
      </c>
      <c r="F188" s="5">
        <v>49318.834285714292</v>
      </c>
      <c r="G188" s="5">
        <v>0</v>
      </c>
    </row>
    <row r="189" spans="1:7" ht="12.75" customHeight="1" x14ac:dyDescent="0.2">
      <c r="A189" t="s">
        <v>98</v>
      </c>
      <c r="B189" t="s">
        <v>99</v>
      </c>
      <c r="D189" s="4">
        <v>2</v>
      </c>
      <c r="E189" s="5">
        <v>52540.49</v>
      </c>
      <c r="F189" s="5">
        <v>105080.98</v>
      </c>
      <c r="G189" s="5">
        <v>0</v>
      </c>
    </row>
    <row r="190" spans="1:7" ht="12.75" customHeight="1" x14ac:dyDescent="0.2">
      <c r="A190" t="s">
        <v>431</v>
      </c>
      <c r="B190" t="s">
        <v>432</v>
      </c>
      <c r="D190" s="4">
        <v>3</v>
      </c>
      <c r="E190" s="5">
        <v>68796</v>
      </c>
      <c r="F190" s="5">
        <v>206388</v>
      </c>
      <c r="G190" s="5">
        <v>0</v>
      </c>
    </row>
    <row r="191" spans="1:7" ht="12.75" customHeight="1" x14ac:dyDescent="0.2">
      <c r="A191" t="s">
        <v>392</v>
      </c>
      <c r="B191" t="s">
        <v>393</v>
      </c>
      <c r="D191" s="4">
        <v>3</v>
      </c>
      <c r="E191" s="5">
        <v>95061.604166666686</v>
      </c>
      <c r="F191" s="5">
        <v>285184.8125</v>
      </c>
      <c r="G191" s="5">
        <v>0</v>
      </c>
    </row>
    <row r="192" spans="1:7" ht="12.75" customHeight="1" x14ac:dyDescent="0.2">
      <c r="A192" s="3">
        <v>45917</v>
      </c>
      <c r="B192" t="s">
        <v>71</v>
      </c>
      <c r="C192" t="s">
        <v>900</v>
      </c>
      <c r="D192" t="s">
        <v>12</v>
      </c>
      <c r="E192" t="s">
        <v>281</v>
      </c>
      <c r="F192" t="s">
        <v>282</v>
      </c>
      <c r="G192" t="s">
        <v>901</v>
      </c>
    </row>
    <row r="193" spans="1:7" ht="12.75" customHeight="1" x14ac:dyDescent="0.2">
      <c r="A193" t="s">
        <v>60</v>
      </c>
      <c r="B193" t="s">
        <v>61</v>
      </c>
      <c r="D193" s="4">
        <v>2</v>
      </c>
      <c r="E193" s="5">
        <v>54638.66835</v>
      </c>
      <c r="F193" s="5">
        <v>109277.3367</v>
      </c>
      <c r="G193" s="5">
        <v>0</v>
      </c>
    </row>
    <row r="194" spans="1:7" ht="12.75" customHeight="1" x14ac:dyDescent="0.2">
      <c r="A194" t="s">
        <v>32</v>
      </c>
      <c r="B194" t="s">
        <v>33</v>
      </c>
      <c r="D194" s="4">
        <v>1</v>
      </c>
      <c r="E194" s="5">
        <v>49318.834285714292</v>
      </c>
      <c r="F194" s="5">
        <v>49318.834285714292</v>
      </c>
      <c r="G194" s="5">
        <v>0</v>
      </c>
    </row>
    <row r="195" spans="1:7" ht="12.75" customHeight="1" x14ac:dyDescent="0.2">
      <c r="A195" t="s">
        <v>54</v>
      </c>
      <c r="B195" t="s">
        <v>55</v>
      </c>
      <c r="D195" s="4">
        <v>1</v>
      </c>
      <c r="E195" s="5">
        <v>72972.666700000002</v>
      </c>
      <c r="F195" s="5">
        <v>72972.666700000002</v>
      </c>
      <c r="G195" s="5">
        <v>0</v>
      </c>
    </row>
    <row r="196" spans="1:7" ht="12.75" customHeight="1" x14ac:dyDescent="0.2">
      <c r="A196" t="s">
        <v>392</v>
      </c>
      <c r="B196" t="s">
        <v>393</v>
      </c>
      <c r="D196" s="4">
        <v>3</v>
      </c>
      <c r="E196" s="5">
        <v>95061.604166666686</v>
      </c>
      <c r="F196" s="5">
        <v>285184.8125</v>
      </c>
      <c r="G196" s="5">
        <v>0</v>
      </c>
    </row>
    <row r="197" spans="1:7" ht="12.75" customHeight="1" x14ac:dyDescent="0.2">
      <c r="A197" s="3">
        <v>45918</v>
      </c>
      <c r="B197" t="s">
        <v>902</v>
      </c>
      <c r="C197" t="s">
        <v>415</v>
      </c>
      <c r="D197" t="s">
        <v>12</v>
      </c>
      <c r="E197" t="s">
        <v>310</v>
      </c>
      <c r="F197" t="s">
        <v>311</v>
      </c>
      <c r="G197" t="s">
        <v>903</v>
      </c>
    </row>
    <row r="198" spans="1:7" ht="12.75" customHeight="1" x14ac:dyDescent="0.2">
      <c r="A198" t="s">
        <v>32</v>
      </c>
      <c r="B198" t="s">
        <v>33</v>
      </c>
      <c r="D198" s="4">
        <v>2</v>
      </c>
      <c r="E198" s="5">
        <v>49318.834285714292</v>
      </c>
      <c r="F198" s="5">
        <v>98637.668571428585</v>
      </c>
      <c r="G198" s="5">
        <v>0</v>
      </c>
    </row>
    <row r="199" spans="1:7" ht="12.75" customHeight="1" x14ac:dyDescent="0.2">
      <c r="A199" t="s">
        <v>431</v>
      </c>
      <c r="B199" t="s">
        <v>432</v>
      </c>
      <c r="D199" s="4">
        <v>1</v>
      </c>
      <c r="E199" s="5">
        <v>62604.400020000001</v>
      </c>
      <c r="F199" s="5">
        <v>62604.400020000001</v>
      </c>
      <c r="G199" s="5">
        <v>0</v>
      </c>
    </row>
    <row r="200" spans="1:7" ht="12.75" customHeight="1" x14ac:dyDescent="0.2">
      <c r="A200" t="s">
        <v>778</v>
      </c>
      <c r="B200" t="s">
        <v>779</v>
      </c>
      <c r="D200" s="4">
        <v>3</v>
      </c>
      <c r="E200" s="5">
        <v>19164.5</v>
      </c>
      <c r="F200" s="5">
        <v>57493.5</v>
      </c>
      <c r="G200" s="5">
        <v>0</v>
      </c>
    </row>
    <row r="201" spans="1:7" ht="12.75" customHeight="1" x14ac:dyDescent="0.2">
      <c r="A201" s="3">
        <v>45918</v>
      </c>
      <c r="B201" t="s">
        <v>904</v>
      </c>
      <c r="C201" t="s">
        <v>416</v>
      </c>
      <c r="D201" t="s">
        <v>12</v>
      </c>
      <c r="E201" t="s">
        <v>298</v>
      </c>
      <c r="F201" t="s">
        <v>299</v>
      </c>
      <c r="G201" t="s">
        <v>905</v>
      </c>
    </row>
    <row r="202" spans="1:7" ht="12.75" customHeight="1" x14ac:dyDescent="0.2">
      <c r="A202" t="s">
        <v>778</v>
      </c>
      <c r="B202" t="s">
        <v>779</v>
      </c>
      <c r="D202" s="4">
        <v>1</v>
      </c>
      <c r="E202" s="5">
        <v>19164.5</v>
      </c>
      <c r="F202" s="5">
        <v>19164.5</v>
      </c>
      <c r="G202" s="5">
        <v>0</v>
      </c>
    </row>
    <row r="203" spans="1:7" ht="12.75" customHeight="1" x14ac:dyDescent="0.2">
      <c r="A203" t="s">
        <v>38</v>
      </c>
      <c r="B203" t="s">
        <v>39</v>
      </c>
      <c r="D203" s="4">
        <v>1</v>
      </c>
      <c r="E203" s="5">
        <v>68526.06099681562</v>
      </c>
      <c r="F203" s="5">
        <v>68526.06099681562</v>
      </c>
      <c r="G203" s="5">
        <v>0</v>
      </c>
    </row>
    <row r="204" spans="1:7" ht="12.75" customHeight="1" x14ac:dyDescent="0.2">
      <c r="A204" t="s">
        <v>22</v>
      </c>
      <c r="B204" t="s">
        <v>23</v>
      </c>
      <c r="D204" s="4">
        <v>2</v>
      </c>
      <c r="E204" s="5">
        <v>92775.333299999998</v>
      </c>
      <c r="F204" s="5">
        <v>185550.6666</v>
      </c>
      <c r="G204" s="5">
        <v>0</v>
      </c>
    </row>
    <row r="205" spans="1:7" ht="12.75" customHeight="1" x14ac:dyDescent="0.2">
      <c r="A205" s="3">
        <v>45918</v>
      </c>
      <c r="B205" t="s">
        <v>906</v>
      </c>
      <c r="C205" t="s">
        <v>744</v>
      </c>
      <c r="D205" t="s">
        <v>12</v>
      </c>
      <c r="E205" t="s">
        <v>256</v>
      </c>
      <c r="F205" t="s">
        <v>257</v>
      </c>
      <c r="G205" t="s">
        <v>907</v>
      </c>
    </row>
    <row r="206" spans="1:7" ht="12.75" customHeight="1" x14ac:dyDescent="0.2">
      <c r="A206" t="s">
        <v>22</v>
      </c>
      <c r="B206" t="s">
        <v>23</v>
      </c>
      <c r="D206" s="4">
        <v>1</v>
      </c>
      <c r="E206" s="5">
        <v>92775.333299999998</v>
      </c>
      <c r="F206" s="5">
        <v>92775.333299999998</v>
      </c>
      <c r="G206" s="5">
        <v>0</v>
      </c>
    </row>
    <row r="207" spans="1:7" ht="12.75" customHeight="1" x14ac:dyDescent="0.2">
      <c r="A207" t="s">
        <v>24</v>
      </c>
      <c r="B207" t="s">
        <v>25</v>
      </c>
      <c r="D207" s="4">
        <v>1</v>
      </c>
      <c r="E207" s="5">
        <v>69729.638749999998</v>
      </c>
      <c r="F207" s="5">
        <v>69729.638749999998</v>
      </c>
      <c r="G207" s="5">
        <v>0</v>
      </c>
    </row>
    <row r="208" spans="1:7" ht="12.75" customHeight="1" x14ac:dyDescent="0.2">
      <c r="A208" s="3">
        <v>45919</v>
      </c>
      <c r="B208" t="s">
        <v>596</v>
      </c>
      <c r="C208" t="s">
        <v>650</v>
      </c>
      <c r="D208" t="s">
        <v>12</v>
      </c>
      <c r="E208" t="s">
        <v>47</v>
      </c>
      <c r="F208" t="s">
        <v>48</v>
      </c>
      <c r="G208" t="s">
        <v>908</v>
      </c>
    </row>
    <row r="209" spans="1:7" ht="12.75" customHeight="1" x14ac:dyDescent="0.2">
      <c r="A209" t="s">
        <v>24</v>
      </c>
      <c r="B209" t="s">
        <v>25</v>
      </c>
      <c r="D209" s="4">
        <v>1</v>
      </c>
      <c r="E209" s="5">
        <v>69729.645000000004</v>
      </c>
      <c r="F209" s="5">
        <v>69729.645000000004</v>
      </c>
      <c r="G209" s="5">
        <v>0</v>
      </c>
    </row>
    <row r="210" spans="1:7" ht="12.75" customHeight="1" x14ac:dyDescent="0.2">
      <c r="A210" s="3">
        <v>45919</v>
      </c>
      <c r="B210" t="s">
        <v>114</v>
      </c>
      <c r="C210" t="s">
        <v>11</v>
      </c>
      <c r="D210" t="s">
        <v>12</v>
      </c>
      <c r="E210" t="s">
        <v>174</v>
      </c>
      <c r="F210" t="s">
        <v>175</v>
      </c>
      <c r="G210" t="s">
        <v>222</v>
      </c>
    </row>
    <row r="211" spans="1:7" ht="12.75" customHeight="1" x14ac:dyDescent="0.2">
      <c r="A211" t="s">
        <v>392</v>
      </c>
      <c r="B211" t="s">
        <v>393</v>
      </c>
      <c r="D211" s="4">
        <v>1</v>
      </c>
      <c r="E211" s="5">
        <v>107858.38083333334</v>
      </c>
      <c r="F211" s="5">
        <v>107858.38083333334</v>
      </c>
      <c r="G211" s="5">
        <v>0</v>
      </c>
    </row>
    <row r="212" spans="1:7" ht="12.75" customHeight="1" x14ac:dyDescent="0.2">
      <c r="A212" t="s">
        <v>38</v>
      </c>
      <c r="B212" t="s">
        <v>39</v>
      </c>
      <c r="D212" s="4">
        <v>2</v>
      </c>
      <c r="E212" s="5">
        <v>64419.104868967486</v>
      </c>
      <c r="F212" s="5">
        <v>128838.20973793497</v>
      </c>
      <c r="G212" s="5">
        <v>0</v>
      </c>
    </row>
    <row r="213" spans="1:7" ht="12.75" customHeight="1" x14ac:dyDescent="0.2">
      <c r="A213" t="s">
        <v>60</v>
      </c>
      <c r="B213" t="s">
        <v>61</v>
      </c>
      <c r="D213" s="4">
        <v>1</v>
      </c>
      <c r="E213" s="5">
        <v>54638.66835</v>
      </c>
      <c r="F213" s="5">
        <v>54638.66835</v>
      </c>
      <c r="G213" s="5">
        <v>0</v>
      </c>
    </row>
    <row r="214" spans="1:7" ht="12.75" customHeight="1" x14ac:dyDescent="0.2">
      <c r="A214" t="s">
        <v>32</v>
      </c>
      <c r="B214" t="s">
        <v>33</v>
      </c>
      <c r="D214" s="4">
        <v>2</v>
      </c>
      <c r="E214" s="5">
        <v>49318.834285714292</v>
      </c>
      <c r="F214" s="5">
        <v>98637.668571428585</v>
      </c>
      <c r="G214" s="5">
        <v>0</v>
      </c>
    </row>
    <row r="215" spans="1:7" ht="12.75" customHeight="1" x14ac:dyDescent="0.2">
      <c r="A215" t="s">
        <v>44</v>
      </c>
      <c r="B215" t="s">
        <v>45</v>
      </c>
      <c r="D215" s="4">
        <v>1</v>
      </c>
      <c r="E215" s="5">
        <v>45208.80000000001</v>
      </c>
      <c r="F215" s="5">
        <v>45208.80000000001</v>
      </c>
      <c r="G215" s="5">
        <v>0</v>
      </c>
    </row>
    <row r="216" spans="1:7" ht="12.75" customHeight="1" x14ac:dyDescent="0.2">
      <c r="A216" t="s">
        <v>24</v>
      </c>
      <c r="B216" t="s">
        <v>25</v>
      </c>
      <c r="D216" s="4">
        <v>1</v>
      </c>
      <c r="E216" s="5">
        <v>69729.645000000004</v>
      </c>
      <c r="F216" s="5">
        <v>69729.645000000004</v>
      </c>
      <c r="G216" s="5">
        <v>0</v>
      </c>
    </row>
    <row r="217" spans="1:7" ht="12.75" customHeight="1" x14ac:dyDescent="0.2">
      <c r="A217" t="s">
        <v>54</v>
      </c>
      <c r="B217" t="s">
        <v>55</v>
      </c>
      <c r="D217" s="4">
        <v>1</v>
      </c>
      <c r="E217" s="5">
        <v>72972.755000000005</v>
      </c>
      <c r="F217" s="5">
        <v>72972.755000000005</v>
      </c>
      <c r="G217" s="5">
        <v>0</v>
      </c>
    </row>
    <row r="218" spans="1:7" ht="12.75" customHeight="1" x14ac:dyDescent="0.2">
      <c r="A218" t="s">
        <v>493</v>
      </c>
      <c r="B218" t="s">
        <v>494</v>
      </c>
      <c r="D218" s="4">
        <v>2</v>
      </c>
      <c r="E218" s="5">
        <v>24126.785205128206</v>
      </c>
      <c r="F218" s="5">
        <v>48253.570410256412</v>
      </c>
      <c r="G218" s="5">
        <v>0</v>
      </c>
    </row>
    <row r="219" spans="1:7" ht="12.75" customHeight="1" x14ac:dyDescent="0.2">
      <c r="A219" t="s">
        <v>431</v>
      </c>
      <c r="B219" t="s">
        <v>432</v>
      </c>
      <c r="D219" s="4">
        <v>2</v>
      </c>
      <c r="E219" s="5">
        <v>68538.002999999997</v>
      </c>
      <c r="F219" s="5">
        <v>137076.00599999999</v>
      </c>
      <c r="G219" s="5">
        <v>0</v>
      </c>
    </row>
    <row r="220" spans="1:7" ht="12.75" customHeight="1" x14ac:dyDescent="0.2">
      <c r="A220" s="3">
        <v>45922</v>
      </c>
      <c r="B220" t="s">
        <v>71</v>
      </c>
      <c r="C220" t="s">
        <v>423</v>
      </c>
      <c r="D220" t="s">
        <v>12</v>
      </c>
      <c r="E220" t="s">
        <v>68</v>
      </c>
      <c r="F220" t="s">
        <v>69</v>
      </c>
      <c r="G220" t="s">
        <v>909</v>
      </c>
    </row>
    <row r="221" spans="1:7" ht="12.75" customHeight="1" x14ac:dyDescent="0.2">
      <c r="A221" t="s">
        <v>22</v>
      </c>
      <c r="B221" t="s">
        <v>23</v>
      </c>
      <c r="D221" s="4">
        <v>1</v>
      </c>
      <c r="E221" s="5">
        <v>109147.88</v>
      </c>
      <c r="F221" s="5">
        <v>109147.88</v>
      </c>
      <c r="G221" s="5">
        <v>0</v>
      </c>
    </row>
    <row r="222" spans="1:7" ht="12.75" customHeight="1" x14ac:dyDescent="0.2">
      <c r="A222" t="s">
        <v>44</v>
      </c>
      <c r="B222" t="s">
        <v>45</v>
      </c>
      <c r="D222" s="4">
        <v>1</v>
      </c>
      <c r="E222" s="5">
        <v>45208.800000000003</v>
      </c>
      <c r="F222" s="5">
        <v>45208.800000000003</v>
      </c>
      <c r="G222" s="5">
        <v>0</v>
      </c>
    </row>
    <row r="223" spans="1:7" ht="12.75" customHeight="1" x14ac:dyDescent="0.2">
      <c r="A223" s="3">
        <v>45922</v>
      </c>
      <c r="B223" t="s">
        <v>130</v>
      </c>
      <c r="C223" t="s">
        <v>576</v>
      </c>
      <c r="D223" t="s">
        <v>12</v>
      </c>
      <c r="E223" t="s">
        <v>220</v>
      </c>
      <c r="F223" t="s">
        <v>221</v>
      </c>
      <c r="G223" t="s">
        <v>910</v>
      </c>
    </row>
    <row r="224" spans="1:7" ht="12.75" customHeight="1" x14ac:dyDescent="0.2">
      <c r="A224" t="s">
        <v>431</v>
      </c>
      <c r="B224" t="s">
        <v>432</v>
      </c>
      <c r="D224" s="4">
        <v>1</v>
      </c>
      <c r="E224" s="5">
        <v>65356.2</v>
      </c>
      <c r="F224" s="5">
        <v>65356.2</v>
      </c>
      <c r="G224" s="5">
        <v>0</v>
      </c>
    </row>
    <row r="225" spans="1:7" ht="12.75" customHeight="1" x14ac:dyDescent="0.2">
      <c r="A225" t="s">
        <v>32</v>
      </c>
      <c r="B225" t="s">
        <v>33</v>
      </c>
      <c r="D225" s="4">
        <v>3</v>
      </c>
      <c r="E225" s="5">
        <v>48865.821734693876</v>
      </c>
      <c r="F225" s="5">
        <v>146597.46520408164</v>
      </c>
      <c r="G225" s="5">
        <v>0</v>
      </c>
    </row>
    <row r="226" spans="1:7" ht="12.75" customHeight="1" x14ac:dyDescent="0.2">
      <c r="A226" t="s">
        <v>44</v>
      </c>
      <c r="B226" t="s">
        <v>45</v>
      </c>
      <c r="D226" s="4">
        <v>2</v>
      </c>
      <c r="E226" s="5">
        <v>44361.175000000003</v>
      </c>
      <c r="F226" s="5">
        <v>88722.35</v>
      </c>
      <c r="G226" s="5">
        <v>0</v>
      </c>
    </row>
    <row r="227" spans="1:7" ht="12.75" customHeight="1" x14ac:dyDescent="0.2">
      <c r="A227" s="3">
        <v>45922</v>
      </c>
      <c r="B227" t="s">
        <v>911</v>
      </c>
      <c r="C227" t="s">
        <v>539</v>
      </c>
      <c r="D227" t="s">
        <v>12</v>
      </c>
      <c r="E227" t="s">
        <v>349</v>
      </c>
      <c r="F227" t="s">
        <v>350</v>
      </c>
      <c r="G227" t="s">
        <v>912</v>
      </c>
    </row>
    <row r="228" spans="1:7" ht="12.75" customHeight="1" x14ac:dyDescent="0.2">
      <c r="A228" t="s">
        <v>22</v>
      </c>
      <c r="B228" t="s">
        <v>23</v>
      </c>
      <c r="D228" s="4">
        <v>1</v>
      </c>
      <c r="E228" s="5">
        <v>98233.09</v>
      </c>
      <c r="F228" s="5">
        <v>98233.09</v>
      </c>
      <c r="G228" s="5">
        <v>0</v>
      </c>
    </row>
    <row r="229" spans="1:7" ht="12.75" customHeight="1" x14ac:dyDescent="0.2">
      <c r="A229" s="3">
        <v>45922</v>
      </c>
      <c r="B229" t="s">
        <v>913</v>
      </c>
      <c r="C229" t="s">
        <v>394</v>
      </c>
      <c r="D229" t="s">
        <v>12</v>
      </c>
      <c r="E229" t="s">
        <v>186</v>
      </c>
      <c r="F229" t="s">
        <v>187</v>
      </c>
      <c r="G229" t="s">
        <v>914</v>
      </c>
    </row>
    <row r="230" spans="1:7" ht="12.75" customHeight="1" x14ac:dyDescent="0.2">
      <c r="A230" t="s">
        <v>810</v>
      </c>
      <c r="B230" t="s">
        <v>811</v>
      </c>
      <c r="D230" s="4">
        <v>3</v>
      </c>
      <c r="E230" s="5">
        <v>19901.7</v>
      </c>
      <c r="F230" s="5">
        <v>59705.100000000006</v>
      </c>
      <c r="G230" s="5">
        <v>0</v>
      </c>
    </row>
    <row r="231" spans="1:7" ht="12.75" customHeight="1" x14ac:dyDescent="0.2">
      <c r="A231" s="3">
        <v>45924</v>
      </c>
      <c r="B231" t="s">
        <v>626</v>
      </c>
      <c r="C231" t="s">
        <v>368</v>
      </c>
      <c r="D231" t="s">
        <v>12</v>
      </c>
      <c r="E231" t="s">
        <v>27</v>
      </c>
      <c r="F231" t="s">
        <v>28</v>
      </c>
      <c r="G231" t="s">
        <v>915</v>
      </c>
    </row>
    <row r="232" spans="1:7" ht="12.75" customHeight="1" x14ac:dyDescent="0.2">
      <c r="A232" t="s">
        <v>810</v>
      </c>
      <c r="B232" t="s">
        <v>811</v>
      </c>
      <c r="D232" s="4">
        <v>1</v>
      </c>
      <c r="E232" s="5">
        <v>19901.7</v>
      </c>
      <c r="F232" s="5">
        <v>19901.7</v>
      </c>
      <c r="G232" s="5">
        <v>0</v>
      </c>
    </row>
    <row r="233" spans="1:7" ht="12.75" customHeight="1" x14ac:dyDescent="0.2">
      <c r="A233" t="s">
        <v>778</v>
      </c>
      <c r="B233" t="s">
        <v>779</v>
      </c>
      <c r="D233" s="4">
        <v>1</v>
      </c>
      <c r="E233" s="5">
        <v>19164.599999999999</v>
      </c>
      <c r="F233" s="5">
        <v>19164.599999999999</v>
      </c>
      <c r="G233" s="5">
        <v>0</v>
      </c>
    </row>
    <row r="234" spans="1:7" ht="12.75" customHeight="1" x14ac:dyDescent="0.2">
      <c r="A234" t="s">
        <v>44</v>
      </c>
      <c r="B234" t="s">
        <v>45</v>
      </c>
      <c r="D234" s="4">
        <v>1</v>
      </c>
      <c r="E234" s="5">
        <v>45208.69999999999</v>
      </c>
      <c r="F234" s="5">
        <v>45208.69999999999</v>
      </c>
      <c r="G234" s="5">
        <v>0</v>
      </c>
    </row>
    <row r="235" spans="1:7" ht="12.75" customHeight="1" x14ac:dyDescent="0.2">
      <c r="A235" t="s">
        <v>493</v>
      </c>
      <c r="B235" t="s">
        <v>494</v>
      </c>
      <c r="D235" s="4">
        <v>2</v>
      </c>
      <c r="E235" s="5">
        <v>23336.176806722688</v>
      </c>
      <c r="F235" s="5">
        <v>46672.353613445375</v>
      </c>
      <c r="G235" s="5">
        <v>0</v>
      </c>
    </row>
    <row r="236" spans="1:7" ht="12.75" customHeight="1" x14ac:dyDescent="0.2">
      <c r="A236" t="s">
        <v>16</v>
      </c>
      <c r="B236" t="s">
        <v>17</v>
      </c>
      <c r="D236" s="4">
        <v>1</v>
      </c>
      <c r="E236" s="5">
        <v>105316.26</v>
      </c>
      <c r="F236" s="5">
        <v>105316.26</v>
      </c>
      <c r="G236" s="5">
        <v>0</v>
      </c>
    </row>
    <row r="237" spans="1:7" ht="12.75" customHeight="1" x14ac:dyDescent="0.2">
      <c r="A237" t="s">
        <v>22</v>
      </c>
      <c r="B237" t="s">
        <v>23</v>
      </c>
      <c r="D237" s="4">
        <v>1</v>
      </c>
      <c r="E237" s="5">
        <v>109147.72910757577</v>
      </c>
      <c r="F237" s="5">
        <v>109147.72910757577</v>
      </c>
      <c r="G237" s="5">
        <v>0</v>
      </c>
    </row>
    <row r="238" spans="1:7" ht="12.75" customHeight="1" x14ac:dyDescent="0.2">
      <c r="A238" s="3">
        <v>45924</v>
      </c>
      <c r="B238" t="s">
        <v>916</v>
      </c>
      <c r="C238" t="s">
        <v>429</v>
      </c>
      <c r="D238" t="s">
        <v>12</v>
      </c>
      <c r="E238" t="s">
        <v>252</v>
      </c>
      <c r="F238" t="s">
        <v>253</v>
      </c>
      <c r="G238" t="s">
        <v>917</v>
      </c>
    </row>
    <row r="239" spans="1:7" ht="12.75" customHeight="1" x14ac:dyDescent="0.2">
      <c r="A239" t="s">
        <v>60</v>
      </c>
      <c r="B239" t="s">
        <v>61</v>
      </c>
      <c r="D239" s="4">
        <v>4</v>
      </c>
      <c r="E239" s="5">
        <v>54638.77</v>
      </c>
      <c r="F239" s="5">
        <v>218555.08</v>
      </c>
      <c r="G239" s="5">
        <v>0</v>
      </c>
    </row>
    <row r="240" spans="1:7" ht="12.75" customHeight="1" x14ac:dyDescent="0.2">
      <c r="A240" t="s">
        <v>32</v>
      </c>
      <c r="B240" t="s">
        <v>33</v>
      </c>
      <c r="D240" s="4">
        <v>2</v>
      </c>
      <c r="E240" s="5">
        <v>49133.99074999999</v>
      </c>
      <c r="F240" s="5">
        <v>98267.98149999998</v>
      </c>
      <c r="G240" s="5">
        <v>0</v>
      </c>
    </row>
    <row r="241" spans="1:7" ht="12.75" customHeight="1" x14ac:dyDescent="0.2">
      <c r="A241" t="s">
        <v>431</v>
      </c>
      <c r="B241" t="s">
        <v>432</v>
      </c>
      <c r="D241" s="4">
        <v>1</v>
      </c>
      <c r="E241" s="5">
        <v>64926.224999999999</v>
      </c>
      <c r="F241" s="5">
        <v>64926.224999999999</v>
      </c>
      <c r="G241" s="5">
        <v>0</v>
      </c>
    </row>
    <row r="242" spans="1:7" ht="12.75" customHeight="1" x14ac:dyDescent="0.2">
      <c r="A242" s="3">
        <v>45924</v>
      </c>
      <c r="B242" t="s">
        <v>452</v>
      </c>
      <c r="C242" t="s">
        <v>396</v>
      </c>
      <c r="D242" t="s">
        <v>12</v>
      </c>
      <c r="E242" t="s">
        <v>397</v>
      </c>
      <c r="F242" t="s">
        <v>398</v>
      </c>
      <c r="G242" t="s">
        <v>918</v>
      </c>
    </row>
    <row r="243" spans="1:7" ht="12.75" customHeight="1" x14ac:dyDescent="0.2">
      <c r="A243" t="s">
        <v>431</v>
      </c>
      <c r="B243" t="s">
        <v>432</v>
      </c>
      <c r="D243" s="4">
        <v>1</v>
      </c>
      <c r="E243" s="5">
        <v>64926.224999999999</v>
      </c>
      <c r="F243" s="5">
        <v>64926.224999999999</v>
      </c>
      <c r="G243" s="5">
        <v>0</v>
      </c>
    </row>
    <row r="244" spans="1:7" ht="12.75" customHeight="1" x14ac:dyDescent="0.2">
      <c r="A244" s="3">
        <v>45925</v>
      </c>
      <c r="B244" t="s">
        <v>919</v>
      </c>
      <c r="C244" t="s">
        <v>920</v>
      </c>
      <c r="D244" t="s">
        <v>12</v>
      </c>
      <c r="E244" t="s">
        <v>131</v>
      </c>
      <c r="F244" t="s">
        <v>132</v>
      </c>
      <c r="G244" t="s">
        <v>921</v>
      </c>
    </row>
    <row r="245" spans="1:7" ht="12.75" customHeight="1" x14ac:dyDescent="0.2">
      <c r="A245" t="s">
        <v>44</v>
      </c>
      <c r="B245" t="s">
        <v>45</v>
      </c>
      <c r="D245" s="4">
        <v>4</v>
      </c>
      <c r="E245" s="5">
        <v>45208.69999999999</v>
      </c>
      <c r="F245" s="5">
        <v>180834.79999999996</v>
      </c>
      <c r="G245" s="5">
        <v>0</v>
      </c>
    </row>
    <row r="246" spans="1:7" ht="12.75" customHeight="1" x14ac:dyDescent="0.2">
      <c r="A246" s="3">
        <v>45925</v>
      </c>
      <c r="B246" t="s">
        <v>114</v>
      </c>
      <c r="C246" t="s">
        <v>458</v>
      </c>
      <c r="D246" t="s">
        <v>12</v>
      </c>
      <c r="E246" t="s">
        <v>96</v>
      </c>
      <c r="F246" t="s">
        <v>97</v>
      </c>
      <c r="G246" t="s">
        <v>922</v>
      </c>
    </row>
    <row r="247" spans="1:7" ht="12.75" customHeight="1" x14ac:dyDescent="0.2">
      <c r="A247" t="s">
        <v>493</v>
      </c>
      <c r="B247" t="s">
        <v>494</v>
      </c>
      <c r="D247" s="4">
        <v>2</v>
      </c>
      <c r="E247" s="5">
        <v>23336.176806722688</v>
      </c>
      <c r="F247" s="5">
        <v>46672.353613445375</v>
      </c>
      <c r="G247" s="5">
        <v>0</v>
      </c>
    </row>
    <row r="248" spans="1:7" ht="12.75" customHeight="1" x14ac:dyDescent="0.2">
      <c r="A248" t="s">
        <v>392</v>
      </c>
      <c r="B248" t="s">
        <v>393</v>
      </c>
      <c r="D248" s="4">
        <v>1</v>
      </c>
      <c r="E248" s="5">
        <v>109686.21</v>
      </c>
      <c r="F248" s="5">
        <v>109686.21</v>
      </c>
      <c r="G248" s="5">
        <v>0</v>
      </c>
    </row>
    <row r="249" spans="1:7" ht="12.75" customHeight="1" x14ac:dyDescent="0.2">
      <c r="A249" t="s">
        <v>22</v>
      </c>
      <c r="B249" t="s">
        <v>23</v>
      </c>
      <c r="D249" s="4">
        <v>1</v>
      </c>
      <c r="E249" s="5">
        <v>109147.72910757577</v>
      </c>
      <c r="F249" s="5">
        <v>109147.72910757577</v>
      </c>
      <c r="G249" s="5">
        <v>0</v>
      </c>
    </row>
    <row r="250" spans="1:7" ht="12.75" customHeight="1" x14ac:dyDescent="0.2">
      <c r="A250" t="s">
        <v>32</v>
      </c>
      <c r="B250" t="s">
        <v>33</v>
      </c>
      <c r="D250" s="4">
        <v>1</v>
      </c>
      <c r="E250" s="5">
        <v>49133.99074999999</v>
      </c>
      <c r="F250" s="5">
        <v>49133.99074999999</v>
      </c>
      <c r="G250" s="5">
        <v>0</v>
      </c>
    </row>
    <row r="251" spans="1:7" ht="12.75" customHeight="1" x14ac:dyDescent="0.2">
      <c r="A251" s="3">
        <v>45925</v>
      </c>
      <c r="B251" t="s">
        <v>408</v>
      </c>
      <c r="C251" t="s">
        <v>647</v>
      </c>
      <c r="D251" t="s">
        <v>12</v>
      </c>
      <c r="E251" t="s">
        <v>101</v>
      </c>
      <c r="F251" t="s">
        <v>102</v>
      </c>
      <c r="G251" t="s">
        <v>923</v>
      </c>
    </row>
    <row r="252" spans="1:7" ht="12.75" customHeight="1" x14ac:dyDescent="0.2">
      <c r="A252" t="s">
        <v>54</v>
      </c>
      <c r="B252" t="s">
        <v>55</v>
      </c>
      <c r="D252" s="4">
        <v>1</v>
      </c>
      <c r="E252" s="5">
        <v>72972.740000000005</v>
      </c>
      <c r="F252" s="5">
        <v>72972.740000000005</v>
      </c>
      <c r="G252" s="5">
        <v>0</v>
      </c>
    </row>
    <row r="253" spans="1:7" ht="12.75" customHeight="1" x14ac:dyDescent="0.2">
      <c r="A253" t="s">
        <v>810</v>
      </c>
      <c r="B253" t="s">
        <v>811</v>
      </c>
      <c r="D253" s="4">
        <v>3</v>
      </c>
      <c r="E253" s="5">
        <v>19901.7</v>
      </c>
      <c r="F253" s="5">
        <v>59705.100000000006</v>
      </c>
      <c r="G253" s="5">
        <v>0</v>
      </c>
    </row>
    <row r="254" spans="1:7" ht="12.75" customHeight="1" x14ac:dyDescent="0.2">
      <c r="A254" t="s">
        <v>431</v>
      </c>
      <c r="B254" t="s">
        <v>432</v>
      </c>
      <c r="D254" s="4">
        <v>3</v>
      </c>
      <c r="E254" s="5">
        <v>64926.224999999999</v>
      </c>
      <c r="F254" s="5">
        <v>194778.67499999999</v>
      </c>
      <c r="G254" s="5">
        <v>0</v>
      </c>
    </row>
    <row r="255" spans="1:7" ht="12.75" customHeight="1" x14ac:dyDescent="0.2">
      <c r="A255" s="3">
        <v>45926</v>
      </c>
      <c r="B255" t="s">
        <v>924</v>
      </c>
      <c r="C255" t="s">
        <v>642</v>
      </c>
      <c r="D255" t="s">
        <v>12</v>
      </c>
      <c r="E255" t="s">
        <v>157</v>
      </c>
      <c r="F255" t="s">
        <v>158</v>
      </c>
      <c r="G255" t="s">
        <v>925</v>
      </c>
    </row>
    <row r="256" spans="1:7" ht="12.75" customHeight="1" x14ac:dyDescent="0.2">
      <c r="A256" t="s">
        <v>32</v>
      </c>
      <c r="B256" t="s">
        <v>33</v>
      </c>
      <c r="D256" s="4">
        <v>2</v>
      </c>
      <c r="E256" s="5">
        <v>49133.99074999999</v>
      </c>
      <c r="F256" s="5">
        <v>98267.98149999998</v>
      </c>
      <c r="G256" s="5">
        <v>0</v>
      </c>
    </row>
    <row r="257" spans="1:7" ht="12.75" customHeight="1" x14ac:dyDescent="0.2">
      <c r="A257" t="s">
        <v>44</v>
      </c>
      <c r="B257" t="s">
        <v>45</v>
      </c>
      <c r="D257" s="4">
        <v>1</v>
      </c>
      <c r="E257" s="5">
        <v>45208.69999999999</v>
      </c>
      <c r="F257" s="5">
        <v>45208.69999999999</v>
      </c>
      <c r="G257" s="5">
        <v>0</v>
      </c>
    </row>
    <row r="258" spans="1:7" ht="12.75" customHeight="1" x14ac:dyDescent="0.2">
      <c r="A258" t="s">
        <v>54</v>
      </c>
      <c r="B258" t="s">
        <v>55</v>
      </c>
      <c r="D258" s="4">
        <v>2</v>
      </c>
      <c r="E258" s="5">
        <v>72972.740000000005</v>
      </c>
      <c r="F258" s="5">
        <v>145945.48000000001</v>
      </c>
      <c r="G258" s="5">
        <v>0</v>
      </c>
    </row>
    <row r="259" spans="1:7" ht="12.75" customHeight="1" x14ac:dyDescent="0.2">
      <c r="A259" t="s">
        <v>493</v>
      </c>
      <c r="B259" t="s">
        <v>494</v>
      </c>
      <c r="D259" s="4">
        <v>2</v>
      </c>
      <c r="E259" s="5">
        <v>23336.176806722688</v>
      </c>
      <c r="F259" s="5">
        <v>46672.353613445375</v>
      </c>
      <c r="G259" s="5">
        <v>0</v>
      </c>
    </row>
    <row r="260" spans="1:7" ht="12.75" customHeight="1" x14ac:dyDescent="0.2">
      <c r="A260" t="s">
        <v>431</v>
      </c>
      <c r="B260" t="s">
        <v>432</v>
      </c>
      <c r="D260" s="4">
        <v>4</v>
      </c>
      <c r="E260" s="5">
        <v>64926.224999999999</v>
      </c>
      <c r="F260" s="5">
        <v>259704.9</v>
      </c>
      <c r="G260" s="5">
        <v>0</v>
      </c>
    </row>
    <row r="261" spans="1:7" ht="12.75" customHeight="1" x14ac:dyDescent="0.2">
      <c r="A261" t="s">
        <v>392</v>
      </c>
      <c r="B261" t="s">
        <v>393</v>
      </c>
      <c r="D261" s="4">
        <v>1</v>
      </c>
      <c r="E261" s="5">
        <v>109686.21</v>
      </c>
      <c r="F261" s="5">
        <v>109686.21</v>
      </c>
      <c r="G261" s="5">
        <v>0</v>
      </c>
    </row>
    <row r="262" spans="1:7" ht="12.75" customHeight="1" x14ac:dyDescent="0.2">
      <c r="A262" s="3">
        <v>45926</v>
      </c>
      <c r="B262" t="s">
        <v>327</v>
      </c>
      <c r="C262" t="s">
        <v>508</v>
      </c>
      <c r="D262" t="s">
        <v>12</v>
      </c>
      <c r="E262" t="s">
        <v>224</v>
      </c>
      <c r="F262" t="s">
        <v>225</v>
      </c>
      <c r="G262" t="s">
        <v>926</v>
      </c>
    </row>
    <row r="263" spans="1:7" ht="12.75" customHeight="1" x14ac:dyDescent="0.2">
      <c r="A263" t="s">
        <v>32</v>
      </c>
      <c r="B263" t="s">
        <v>33</v>
      </c>
      <c r="D263" s="4">
        <v>1</v>
      </c>
      <c r="E263" s="5">
        <v>49133.99074999999</v>
      </c>
      <c r="F263" s="5">
        <v>49133.99074999999</v>
      </c>
      <c r="G263" s="5">
        <v>0</v>
      </c>
    </row>
    <row r="264" spans="1:7" ht="12.75" customHeight="1" x14ac:dyDescent="0.2">
      <c r="A264" t="s">
        <v>16</v>
      </c>
      <c r="B264" t="s">
        <v>17</v>
      </c>
      <c r="D264" s="4">
        <v>1</v>
      </c>
      <c r="E264" s="5">
        <v>105316.26</v>
      </c>
      <c r="F264" s="5">
        <v>105316.26</v>
      </c>
      <c r="G264" s="5">
        <v>0</v>
      </c>
    </row>
    <row r="265" spans="1:7" ht="12.75" customHeight="1" x14ac:dyDescent="0.2">
      <c r="A265" t="s">
        <v>22</v>
      </c>
      <c r="B265" t="s">
        <v>23</v>
      </c>
      <c r="D265" s="4">
        <v>1</v>
      </c>
      <c r="E265" s="5">
        <v>109147.72910757577</v>
      </c>
      <c r="F265" s="5">
        <v>109147.72910757577</v>
      </c>
      <c r="G265" s="5">
        <v>0</v>
      </c>
    </row>
    <row r="266" spans="1:7" ht="12.75" customHeight="1" x14ac:dyDescent="0.2">
      <c r="A266" t="s">
        <v>431</v>
      </c>
      <c r="B266" t="s">
        <v>432</v>
      </c>
      <c r="D266" s="4">
        <v>2</v>
      </c>
      <c r="E266" s="5">
        <v>64926.224999999999</v>
      </c>
      <c r="F266" s="5">
        <v>129852.45</v>
      </c>
      <c r="G266" s="5">
        <v>0</v>
      </c>
    </row>
    <row r="267" spans="1:7" ht="12.75" customHeight="1" x14ac:dyDescent="0.2">
      <c r="A267" t="s">
        <v>392</v>
      </c>
      <c r="B267" t="s">
        <v>393</v>
      </c>
      <c r="D267" s="4">
        <v>3</v>
      </c>
      <c r="E267" s="5">
        <v>109686.21</v>
      </c>
      <c r="F267" s="5">
        <v>329058.63</v>
      </c>
      <c r="G267" s="5">
        <v>0</v>
      </c>
    </row>
    <row r="268" spans="1:7" ht="12.75" customHeight="1" x14ac:dyDescent="0.2">
      <c r="A268" s="3">
        <v>45926</v>
      </c>
      <c r="B268" t="s">
        <v>733</v>
      </c>
      <c r="C268" t="s">
        <v>927</v>
      </c>
      <c r="D268" t="s">
        <v>12</v>
      </c>
      <c r="E268" t="s">
        <v>928</v>
      </c>
      <c r="F268" t="s">
        <v>929</v>
      </c>
      <c r="G268" t="s">
        <v>754</v>
      </c>
    </row>
    <row r="269" spans="1:7" ht="12.75" customHeight="1" x14ac:dyDescent="0.2">
      <c r="A269" t="s">
        <v>403</v>
      </c>
      <c r="B269" t="s">
        <v>404</v>
      </c>
      <c r="D269" s="4">
        <v>2</v>
      </c>
      <c r="E269" s="5">
        <v>105361.14000000001</v>
      </c>
      <c r="F269" s="5">
        <v>210722.28000000003</v>
      </c>
      <c r="G269" s="5">
        <v>0</v>
      </c>
    </row>
    <row r="270" spans="1:7" ht="12.75" customHeight="1" x14ac:dyDescent="0.2">
      <c r="A270" t="s">
        <v>98</v>
      </c>
      <c r="B270" t="s">
        <v>99</v>
      </c>
      <c r="D270" s="4">
        <v>3</v>
      </c>
      <c r="E270" s="5">
        <v>52540.49</v>
      </c>
      <c r="F270" s="5">
        <v>157621.47</v>
      </c>
      <c r="G270" s="5">
        <v>0</v>
      </c>
    </row>
    <row r="271" spans="1:7" ht="12.75" customHeight="1" x14ac:dyDescent="0.2">
      <c r="A271" t="s">
        <v>24</v>
      </c>
      <c r="B271" t="s">
        <v>25</v>
      </c>
      <c r="D271" s="4">
        <v>2</v>
      </c>
      <c r="E271" s="5">
        <v>69729.66</v>
      </c>
      <c r="F271" s="5">
        <v>139459.32</v>
      </c>
      <c r="G271" s="5">
        <v>0</v>
      </c>
    </row>
    <row r="272" spans="1:7" ht="12.75" customHeight="1" x14ac:dyDescent="0.2">
      <c r="A272" t="s">
        <v>392</v>
      </c>
      <c r="B272" t="s">
        <v>393</v>
      </c>
      <c r="D272" s="4">
        <v>2</v>
      </c>
      <c r="E272" s="5">
        <v>109686.21</v>
      </c>
      <c r="F272" s="5">
        <v>219372.42</v>
      </c>
      <c r="G272" s="5">
        <v>0</v>
      </c>
    </row>
    <row r="273" spans="1:7" ht="12.75" customHeight="1" x14ac:dyDescent="0.2">
      <c r="A273" t="s">
        <v>54</v>
      </c>
      <c r="B273" t="s">
        <v>55</v>
      </c>
      <c r="D273" s="4">
        <v>2</v>
      </c>
      <c r="E273" s="5">
        <v>72972.740000000005</v>
      </c>
      <c r="F273" s="5">
        <v>145945.48000000001</v>
      </c>
      <c r="G273" s="5">
        <v>0</v>
      </c>
    </row>
    <row r="274" spans="1:7" ht="12.75" customHeight="1" x14ac:dyDescent="0.2">
      <c r="A274" s="3">
        <v>45926</v>
      </c>
      <c r="B274" t="s">
        <v>91</v>
      </c>
      <c r="C274" t="s">
        <v>927</v>
      </c>
      <c r="D274" t="s">
        <v>12</v>
      </c>
      <c r="E274" t="s">
        <v>928</v>
      </c>
      <c r="F274" t="s">
        <v>929</v>
      </c>
      <c r="G274" t="s">
        <v>930</v>
      </c>
    </row>
    <row r="275" spans="1:7" ht="12.75" customHeight="1" x14ac:dyDescent="0.2">
      <c r="A275" t="s">
        <v>38</v>
      </c>
      <c r="B275" t="s">
        <v>39</v>
      </c>
      <c r="D275" s="4">
        <v>1</v>
      </c>
      <c r="E275" s="5">
        <v>72070.362262290146</v>
      </c>
      <c r="F275" s="5">
        <v>72070.362262290146</v>
      </c>
      <c r="G275" s="5">
        <v>0</v>
      </c>
    </row>
    <row r="276" spans="1:7" ht="12.75" customHeight="1" x14ac:dyDescent="0.2">
      <c r="A276" t="s">
        <v>60</v>
      </c>
      <c r="B276" t="s">
        <v>61</v>
      </c>
      <c r="D276" s="4">
        <v>1</v>
      </c>
      <c r="E276" s="5">
        <v>54638.77</v>
      </c>
      <c r="F276" s="5">
        <v>54638.77</v>
      </c>
      <c r="G276" s="5">
        <v>0</v>
      </c>
    </row>
    <row r="277" spans="1:7" ht="12.75" customHeight="1" x14ac:dyDescent="0.2">
      <c r="A277" t="s">
        <v>22</v>
      </c>
      <c r="B277" t="s">
        <v>23</v>
      </c>
      <c r="D277" s="4">
        <v>1</v>
      </c>
      <c r="E277" s="5">
        <v>109147.72910757577</v>
      </c>
      <c r="F277" s="5">
        <v>109147.72910757577</v>
      </c>
      <c r="G277" s="5">
        <v>0</v>
      </c>
    </row>
    <row r="278" spans="1:7" ht="12.75" customHeight="1" x14ac:dyDescent="0.2">
      <c r="A278" t="s">
        <v>32</v>
      </c>
      <c r="B278" t="s">
        <v>33</v>
      </c>
      <c r="D278" s="4">
        <v>1</v>
      </c>
      <c r="E278" s="5">
        <v>49133.99074999999</v>
      </c>
      <c r="F278" s="5">
        <v>49133.99074999999</v>
      </c>
      <c r="G278" s="5">
        <v>0</v>
      </c>
    </row>
    <row r="279" spans="1:7" ht="12.75" customHeight="1" x14ac:dyDescent="0.2">
      <c r="A279" t="s">
        <v>44</v>
      </c>
      <c r="B279" t="s">
        <v>45</v>
      </c>
      <c r="D279" s="4">
        <v>2</v>
      </c>
      <c r="E279" s="5">
        <v>45208.69999999999</v>
      </c>
      <c r="F279" s="5">
        <v>90417.39999999998</v>
      </c>
      <c r="G279" s="5">
        <v>0</v>
      </c>
    </row>
    <row r="280" spans="1:7" ht="12.75" customHeight="1" x14ac:dyDescent="0.2">
      <c r="A280" t="s">
        <v>24</v>
      </c>
      <c r="B280" t="s">
        <v>25</v>
      </c>
      <c r="D280" s="4">
        <v>2</v>
      </c>
      <c r="E280" s="5">
        <v>69729.66</v>
      </c>
      <c r="F280" s="5">
        <v>139459.32</v>
      </c>
      <c r="G280" s="5">
        <v>0</v>
      </c>
    </row>
    <row r="281" spans="1:7" ht="12.75" customHeight="1" x14ac:dyDescent="0.2">
      <c r="A281" t="s">
        <v>431</v>
      </c>
      <c r="B281" t="s">
        <v>432</v>
      </c>
      <c r="D281" s="4">
        <v>1</v>
      </c>
      <c r="E281" s="5">
        <v>64926.224999999999</v>
      </c>
      <c r="F281" s="5">
        <v>64926.224999999999</v>
      </c>
      <c r="G281" s="5">
        <v>0</v>
      </c>
    </row>
    <row r="282" spans="1:7" ht="12.75" customHeight="1" x14ac:dyDescent="0.2">
      <c r="A282" s="3">
        <v>45926</v>
      </c>
      <c r="B282" t="s">
        <v>569</v>
      </c>
      <c r="C282" t="s">
        <v>508</v>
      </c>
      <c r="D282" t="s">
        <v>12</v>
      </c>
      <c r="E282" t="s">
        <v>224</v>
      </c>
      <c r="F282" t="s">
        <v>225</v>
      </c>
      <c r="G282" t="s">
        <v>931</v>
      </c>
    </row>
    <row r="283" spans="1:7" ht="12.75" customHeight="1" x14ac:dyDescent="0.2">
      <c r="A283" t="s">
        <v>22</v>
      </c>
      <c r="B283" t="s">
        <v>23</v>
      </c>
      <c r="D283" s="4">
        <v>1</v>
      </c>
      <c r="E283" s="5">
        <v>109147.72910757577</v>
      </c>
      <c r="F283" s="5">
        <v>109147.72910757577</v>
      </c>
      <c r="G283" s="5">
        <v>0</v>
      </c>
    </row>
    <row r="284" spans="1:7" ht="12.75" customHeight="1" x14ac:dyDescent="0.2">
      <c r="A284" t="s">
        <v>32</v>
      </c>
      <c r="B284" t="s">
        <v>33</v>
      </c>
      <c r="D284" s="4">
        <v>2</v>
      </c>
      <c r="E284" s="5">
        <v>49133.99074999999</v>
      </c>
      <c r="F284" s="5">
        <v>98267.98149999998</v>
      </c>
      <c r="G284" s="5">
        <v>0</v>
      </c>
    </row>
    <row r="285" spans="1:7" ht="12.75" customHeight="1" x14ac:dyDescent="0.2">
      <c r="A285" t="s">
        <v>431</v>
      </c>
      <c r="B285" t="s">
        <v>432</v>
      </c>
      <c r="D285" s="4">
        <v>2</v>
      </c>
      <c r="E285" s="5">
        <v>64926.224999999999</v>
      </c>
      <c r="F285" s="5">
        <v>129852.45</v>
      </c>
      <c r="G285" s="5">
        <v>0</v>
      </c>
    </row>
    <row r="286" spans="1:7" ht="12.75" customHeight="1" x14ac:dyDescent="0.2">
      <c r="A286" t="s">
        <v>392</v>
      </c>
      <c r="B286" t="s">
        <v>393</v>
      </c>
      <c r="D286" s="4">
        <v>2</v>
      </c>
      <c r="E286" s="5">
        <v>109686.21</v>
      </c>
      <c r="F286" s="5">
        <v>219372.42</v>
      </c>
      <c r="G286" s="5">
        <v>0</v>
      </c>
    </row>
    <row r="287" spans="1:7" ht="12.75" customHeight="1" x14ac:dyDescent="0.2">
      <c r="A287" t="s">
        <v>54</v>
      </c>
      <c r="B287" t="s">
        <v>55</v>
      </c>
      <c r="D287" s="4">
        <v>1</v>
      </c>
      <c r="E287" s="5">
        <v>72972.740000000005</v>
      </c>
      <c r="F287" s="5">
        <v>72972.740000000005</v>
      </c>
      <c r="G287" s="5">
        <v>0</v>
      </c>
    </row>
    <row r="288" spans="1:7" ht="12.75" customHeight="1" x14ac:dyDescent="0.2">
      <c r="A288" t="s">
        <v>44</v>
      </c>
      <c r="B288" t="s">
        <v>45</v>
      </c>
      <c r="D288" s="4">
        <v>1</v>
      </c>
      <c r="E288" s="5">
        <v>45208.69999999999</v>
      </c>
      <c r="F288" s="5">
        <v>45208.69999999999</v>
      </c>
      <c r="G288" s="5">
        <v>0</v>
      </c>
    </row>
    <row r="289" spans="1:7" ht="12.75" customHeight="1" x14ac:dyDescent="0.2">
      <c r="A289" s="3">
        <v>45926</v>
      </c>
      <c r="B289" t="s">
        <v>702</v>
      </c>
      <c r="C289" t="s">
        <v>932</v>
      </c>
      <c r="D289" t="s">
        <v>12</v>
      </c>
      <c r="E289" t="s">
        <v>933</v>
      </c>
      <c r="F289" t="s">
        <v>934</v>
      </c>
      <c r="G289" t="s">
        <v>935</v>
      </c>
    </row>
    <row r="290" spans="1:7" ht="12.75" customHeight="1" x14ac:dyDescent="0.2">
      <c r="A290" t="s">
        <v>60</v>
      </c>
      <c r="B290" t="s">
        <v>61</v>
      </c>
      <c r="D290" s="4">
        <v>2</v>
      </c>
      <c r="E290" s="5">
        <v>54638.77</v>
      </c>
      <c r="F290" s="5">
        <v>109277.54</v>
      </c>
      <c r="G290" s="5">
        <v>0</v>
      </c>
    </row>
    <row r="291" spans="1:7" ht="12.75" customHeight="1" x14ac:dyDescent="0.2">
      <c r="A291" t="s">
        <v>22</v>
      </c>
      <c r="B291" t="s">
        <v>23</v>
      </c>
      <c r="D291" s="4">
        <v>1</v>
      </c>
      <c r="E291" s="5">
        <v>109147.72910757577</v>
      </c>
      <c r="F291" s="5">
        <v>109147.72910757577</v>
      </c>
      <c r="G291" s="5">
        <v>0</v>
      </c>
    </row>
    <row r="292" spans="1:7" ht="12.75" customHeight="1" x14ac:dyDescent="0.2">
      <c r="A292" t="s">
        <v>493</v>
      </c>
      <c r="B292" t="s">
        <v>494</v>
      </c>
      <c r="D292" s="4">
        <v>1</v>
      </c>
      <c r="E292" s="5">
        <v>23336.176806722688</v>
      </c>
      <c r="F292" s="5">
        <v>23336.176806722688</v>
      </c>
      <c r="G292" s="5">
        <v>0</v>
      </c>
    </row>
    <row r="293" spans="1:7" ht="12.75" customHeight="1" x14ac:dyDescent="0.2">
      <c r="A293" s="3">
        <v>45927</v>
      </c>
      <c r="B293" t="s">
        <v>936</v>
      </c>
      <c r="C293" t="s">
        <v>717</v>
      </c>
      <c r="D293" t="s">
        <v>12</v>
      </c>
      <c r="E293" t="s">
        <v>277</v>
      </c>
      <c r="F293" t="s">
        <v>278</v>
      </c>
      <c r="G293" t="s">
        <v>937</v>
      </c>
    </row>
    <row r="294" spans="1:7" ht="12.75" customHeight="1" x14ac:dyDescent="0.2">
      <c r="A294" t="s">
        <v>493</v>
      </c>
      <c r="B294" t="s">
        <v>494</v>
      </c>
      <c r="D294" s="4">
        <v>2</v>
      </c>
      <c r="E294" s="5">
        <v>23336.176806722688</v>
      </c>
      <c r="F294" s="5">
        <v>46672.353613445375</v>
      </c>
      <c r="G294" s="5">
        <v>0</v>
      </c>
    </row>
    <row r="295" spans="1:7" ht="12.75" customHeight="1" x14ac:dyDescent="0.2">
      <c r="A295" t="s">
        <v>60</v>
      </c>
      <c r="B295" t="s">
        <v>61</v>
      </c>
      <c r="D295" s="4">
        <v>2</v>
      </c>
      <c r="E295" s="5">
        <v>54638.77</v>
      </c>
      <c r="F295" s="5">
        <v>109277.54</v>
      </c>
      <c r="G295" s="5">
        <v>0</v>
      </c>
    </row>
    <row r="296" spans="1:7" ht="12.75" customHeight="1" x14ac:dyDescent="0.2">
      <c r="A296" t="s">
        <v>810</v>
      </c>
      <c r="B296" t="s">
        <v>811</v>
      </c>
      <c r="D296" s="4">
        <v>2</v>
      </c>
      <c r="E296" s="5">
        <v>19901.7</v>
      </c>
      <c r="F296" s="5">
        <v>39803.4</v>
      </c>
      <c r="G296" s="5">
        <v>0</v>
      </c>
    </row>
    <row r="297" spans="1:7" ht="12.75" customHeight="1" x14ac:dyDescent="0.2">
      <c r="A297" t="s">
        <v>778</v>
      </c>
      <c r="B297" t="s">
        <v>779</v>
      </c>
      <c r="D297" s="4">
        <v>3</v>
      </c>
      <c r="E297" s="5">
        <v>19164.599999999999</v>
      </c>
      <c r="F297" s="5">
        <v>57493.8</v>
      </c>
      <c r="G297" s="5">
        <v>0</v>
      </c>
    </row>
    <row r="298" spans="1:7" ht="12.75" customHeight="1" x14ac:dyDescent="0.2">
      <c r="A298" s="3">
        <v>45929</v>
      </c>
      <c r="B298" t="s">
        <v>638</v>
      </c>
      <c r="C298" t="s">
        <v>688</v>
      </c>
      <c r="D298" t="s">
        <v>12</v>
      </c>
      <c r="E298" t="s">
        <v>689</v>
      </c>
      <c r="F298" t="s">
        <v>690</v>
      </c>
      <c r="G298" t="s">
        <v>938</v>
      </c>
    </row>
    <row r="299" spans="1:7" ht="12.75" customHeight="1" x14ac:dyDescent="0.2">
      <c r="A299" t="s">
        <v>44</v>
      </c>
      <c r="B299" t="s">
        <v>45</v>
      </c>
      <c r="D299" s="4">
        <v>1</v>
      </c>
      <c r="E299" s="5">
        <v>45208.69999999999</v>
      </c>
      <c r="F299" s="5">
        <v>45208.69999999999</v>
      </c>
      <c r="G299" s="5">
        <v>0</v>
      </c>
    </row>
    <row r="300" spans="1:7" ht="12.75" customHeight="1" x14ac:dyDescent="0.2">
      <c r="A300" s="3">
        <v>45930</v>
      </c>
      <c r="B300" t="s">
        <v>939</v>
      </c>
      <c r="C300" t="s">
        <v>650</v>
      </c>
      <c r="D300" t="s">
        <v>12</v>
      </c>
      <c r="E300" t="s">
        <v>47</v>
      </c>
      <c r="F300" t="s">
        <v>48</v>
      </c>
      <c r="G300" t="s">
        <v>940</v>
      </c>
    </row>
    <row r="301" spans="1:7" ht="12.75" customHeight="1" x14ac:dyDescent="0.2">
      <c r="A301" t="s">
        <v>44</v>
      </c>
      <c r="B301" t="s">
        <v>45</v>
      </c>
      <c r="D301" s="4">
        <v>1</v>
      </c>
      <c r="E301" s="5">
        <v>45208.69999999999</v>
      </c>
      <c r="F301" s="5">
        <v>45208.69999999999</v>
      </c>
      <c r="G301" s="5">
        <v>0</v>
      </c>
    </row>
    <row r="302" spans="1:7" ht="12.75" customHeight="1" x14ac:dyDescent="0.2">
      <c r="A302" t="s">
        <v>738</v>
      </c>
      <c r="B302" s="46">
        <v>423</v>
      </c>
      <c r="C302" s="5">
        <v>25139856.481394984</v>
      </c>
      <c r="D302" s="5">
        <v>0</v>
      </c>
      <c r="E302" s="5">
        <v>0</v>
      </c>
      <c r="F302" s="5">
        <v>36754100</v>
      </c>
    </row>
    <row r="303" spans="1:7" ht="12.75" customHeight="1" x14ac:dyDescent="0.2">
      <c r="A303" t="s">
        <v>739</v>
      </c>
      <c r="B303" s="5">
        <v>1</v>
      </c>
    </row>
    <row r="307" spans="1:7" ht="12.75" customHeight="1" x14ac:dyDescent="0.2">
      <c r="A307" s="24" t="s">
        <v>301</v>
      </c>
      <c r="B307" s="24" t="s">
        <v>302</v>
      </c>
      <c r="C307" s="24" t="s">
        <v>303</v>
      </c>
      <c r="D307" s="24" t="s">
        <v>304</v>
      </c>
      <c r="E307" s="24" t="s">
        <v>305</v>
      </c>
      <c r="F307" s="24" t="s">
        <v>306</v>
      </c>
      <c r="G307" s="25" t="s">
        <v>307</v>
      </c>
    </row>
    <row r="308" spans="1:7" ht="12.75" customHeight="1" x14ac:dyDescent="0.2">
      <c r="A308" s="34" t="s">
        <v>38</v>
      </c>
      <c r="B308" s="34" t="s">
        <v>39</v>
      </c>
      <c r="C308" s="34">
        <f t="shared" ref="C308:C322" si="0">+SUMIF($A$1:$A$303,A308,$D$1:$D$303)</f>
        <v>11</v>
      </c>
      <c r="D308" s="45">
        <v>66822.209000000003</v>
      </c>
      <c r="E308" s="45">
        <f t="shared" ref="E308:E322" si="1">+D308*C308</f>
        <v>735044.299</v>
      </c>
      <c r="F308" s="45">
        <f t="shared" ref="F308:F322" si="2">+E308*8%</f>
        <v>58803.543920000004</v>
      </c>
      <c r="G308" s="52">
        <f t="shared" ref="G308:G322" si="3">+E308+F308</f>
        <v>793847.84291999997</v>
      </c>
    </row>
    <row r="309" spans="1:7" ht="12.75" customHeight="1" x14ac:dyDescent="0.2">
      <c r="A309" s="34" t="s">
        <v>16</v>
      </c>
      <c r="B309" s="34" t="s">
        <v>17</v>
      </c>
      <c r="C309" s="34">
        <f t="shared" si="0"/>
        <v>6</v>
      </c>
      <c r="D309" s="45">
        <v>108350.05899999999</v>
      </c>
      <c r="E309" s="45">
        <f t="shared" si="1"/>
        <v>650100.35399999993</v>
      </c>
      <c r="F309" s="45">
        <f t="shared" si="2"/>
        <v>52008.028319999998</v>
      </c>
      <c r="G309" s="52">
        <f t="shared" si="3"/>
        <v>702108.38231999998</v>
      </c>
    </row>
    <row r="310" spans="1:7" ht="12.75" customHeight="1" x14ac:dyDescent="0.2">
      <c r="A310" s="34" t="s">
        <v>60</v>
      </c>
      <c r="B310" s="34" t="s">
        <v>61</v>
      </c>
      <c r="C310" s="34">
        <f t="shared" si="0"/>
        <v>30</v>
      </c>
      <c r="D310" s="45">
        <v>50591.45</v>
      </c>
      <c r="E310" s="45">
        <f t="shared" si="1"/>
        <v>1517743.5</v>
      </c>
      <c r="F310" s="45">
        <f t="shared" si="2"/>
        <v>121419.48</v>
      </c>
      <c r="G310" s="52">
        <f t="shared" si="3"/>
        <v>1639162.98</v>
      </c>
    </row>
    <row r="311" spans="1:7" ht="12.75" customHeight="1" x14ac:dyDescent="0.2">
      <c r="A311" s="34" t="s">
        <v>403</v>
      </c>
      <c r="B311" s="34" t="s">
        <v>404</v>
      </c>
      <c r="C311" s="34">
        <f t="shared" si="0"/>
        <v>5</v>
      </c>
      <c r="D311" s="45">
        <v>97556.67</v>
      </c>
      <c r="E311" s="45">
        <f t="shared" si="1"/>
        <v>487783.35</v>
      </c>
      <c r="F311" s="45">
        <f t="shared" si="2"/>
        <v>39022.667999999998</v>
      </c>
      <c r="G311" s="52">
        <f t="shared" si="3"/>
        <v>526806.01799999992</v>
      </c>
    </row>
    <row r="312" spans="1:7" ht="12.75" customHeight="1" x14ac:dyDescent="0.2">
      <c r="A312" s="34" t="s">
        <v>22</v>
      </c>
      <c r="B312" s="34" t="s">
        <v>23</v>
      </c>
      <c r="C312" s="34">
        <f t="shared" si="0"/>
        <v>31</v>
      </c>
      <c r="D312" s="45">
        <v>80850.222999999998</v>
      </c>
      <c r="E312" s="45">
        <f t="shared" si="1"/>
        <v>2506356.9129999997</v>
      </c>
      <c r="F312" s="45">
        <f t="shared" si="2"/>
        <v>200508.55303999997</v>
      </c>
      <c r="G312" s="52">
        <f t="shared" si="3"/>
        <v>2706865.4660399999</v>
      </c>
    </row>
    <row r="313" spans="1:7" ht="12.75" customHeight="1" x14ac:dyDescent="0.2">
      <c r="A313" s="34" t="s">
        <v>32</v>
      </c>
      <c r="B313" s="34" t="s">
        <v>33</v>
      </c>
      <c r="C313" s="34">
        <f t="shared" si="0"/>
        <v>32</v>
      </c>
      <c r="D313" s="45">
        <v>45665.62</v>
      </c>
      <c r="E313" s="45">
        <f t="shared" si="1"/>
        <v>1461299.84</v>
      </c>
      <c r="F313" s="45">
        <f t="shared" si="2"/>
        <v>116903.9872</v>
      </c>
      <c r="G313" s="52">
        <f t="shared" si="3"/>
        <v>1578203.8272000002</v>
      </c>
    </row>
    <row r="314" spans="1:7" ht="12.75" customHeight="1" x14ac:dyDescent="0.2">
      <c r="A314" s="34" t="s">
        <v>44</v>
      </c>
      <c r="B314" s="34" t="s">
        <v>45</v>
      </c>
      <c r="C314" s="34">
        <f t="shared" si="0"/>
        <v>33</v>
      </c>
      <c r="D314" s="45">
        <v>41860</v>
      </c>
      <c r="E314" s="45">
        <f t="shared" si="1"/>
        <v>1381380</v>
      </c>
      <c r="F314" s="45">
        <f t="shared" si="2"/>
        <v>110510.40000000001</v>
      </c>
      <c r="G314" s="52">
        <f t="shared" si="3"/>
        <v>1491890.4</v>
      </c>
    </row>
    <row r="315" spans="1:7" ht="12.75" customHeight="1" x14ac:dyDescent="0.2">
      <c r="A315" s="34" t="s">
        <v>98</v>
      </c>
      <c r="B315" s="34" t="s">
        <v>99</v>
      </c>
      <c r="C315" s="34">
        <f t="shared" si="0"/>
        <v>8</v>
      </c>
      <c r="D315" s="45">
        <v>54054</v>
      </c>
      <c r="E315" s="45">
        <f t="shared" si="1"/>
        <v>432432</v>
      </c>
      <c r="F315" s="45">
        <f t="shared" si="2"/>
        <v>34594.559999999998</v>
      </c>
      <c r="G315" s="52">
        <f t="shared" si="3"/>
        <v>467026.56</v>
      </c>
    </row>
    <row r="316" spans="1:7" ht="12.75" customHeight="1" x14ac:dyDescent="0.2">
      <c r="A316" s="34" t="s">
        <v>24</v>
      </c>
      <c r="B316" s="34" t="s">
        <v>25</v>
      </c>
      <c r="C316" s="34">
        <f t="shared" si="0"/>
        <v>16</v>
      </c>
      <c r="D316" s="45">
        <v>64565</v>
      </c>
      <c r="E316" s="45">
        <f t="shared" si="1"/>
        <v>1033040</v>
      </c>
      <c r="F316" s="45">
        <f t="shared" si="2"/>
        <v>82643.199999999997</v>
      </c>
      <c r="G316" s="52">
        <f t="shared" si="3"/>
        <v>1115683.2</v>
      </c>
    </row>
    <row r="317" spans="1:7" ht="12.75" customHeight="1" x14ac:dyDescent="0.2">
      <c r="A317" s="34" t="s">
        <v>54</v>
      </c>
      <c r="B317" s="34" t="s">
        <v>55</v>
      </c>
      <c r="C317" s="34">
        <f t="shared" si="0"/>
        <v>33</v>
      </c>
      <c r="D317" s="45">
        <v>67568</v>
      </c>
      <c r="E317" s="45">
        <f t="shared" si="1"/>
        <v>2229744</v>
      </c>
      <c r="F317" s="45">
        <f t="shared" si="2"/>
        <v>178379.51999999999</v>
      </c>
      <c r="G317" s="52">
        <f t="shared" si="3"/>
        <v>2408123.52</v>
      </c>
    </row>
    <row r="318" spans="1:7" ht="12.75" customHeight="1" x14ac:dyDescent="0.2">
      <c r="A318" s="34" t="s">
        <v>493</v>
      </c>
      <c r="B318" s="34" t="s">
        <v>494</v>
      </c>
      <c r="C318" s="34">
        <f t="shared" si="0"/>
        <v>30</v>
      </c>
      <c r="D318" s="45">
        <v>22339.623</v>
      </c>
      <c r="E318" s="45">
        <f t="shared" si="1"/>
        <v>670188.68999999994</v>
      </c>
      <c r="F318" s="45">
        <f t="shared" si="2"/>
        <v>53615.095199999996</v>
      </c>
      <c r="G318" s="52">
        <f t="shared" si="3"/>
        <v>723803.78519999993</v>
      </c>
    </row>
    <row r="319" spans="1:7" ht="12.75" customHeight="1" x14ac:dyDescent="0.2">
      <c r="A319" s="34" t="s">
        <v>431</v>
      </c>
      <c r="B319" s="34" t="s">
        <v>432</v>
      </c>
      <c r="C319" s="34">
        <f t="shared" si="0"/>
        <v>54</v>
      </c>
      <c r="D319" s="45">
        <v>54145.120000000003</v>
      </c>
      <c r="E319" s="45">
        <f t="shared" si="1"/>
        <v>2923836.48</v>
      </c>
      <c r="F319" s="45">
        <f t="shared" si="2"/>
        <v>233906.9184</v>
      </c>
      <c r="G319" s="52">
        <f t="shared" si="3"/>
        <v>3157743.3983999998</v>
      </c>
    </row>
    <row r="320" spans="1:7" ht="12.75" customHeight="1" x14ac:dyDescent="0.2">
      <c r="A320" s="34" t="s">
        <v>392</v>
      </c>
      <c r="B320" s="34" t="s">
        <v>393</v>
      </c>
      <c r="C320" s="34">
        <f t="shared" si="0"/>
        <v>43</v>
      </c>
      <c r="D320" s="45">
        <v>101561.307</v>
      </c>
      <c r="E320" s="45">
        <f t="shared" si="1"/>
        <v>4367136.2010000004</v>
      </c>
      <c r="F320" s="45">
        <f t="shared" si="2"/>
        <v>349370.89608000003</v>
      </c>
      <c r="G320" s="52">
        <f t="shared" si="3"/>
        <v>4716507.0970800007</v>
      </c>
    </row>
    <row r="321" spans="1:7" ht="12.75" customHeight="1" x14ac:dyDescent="0.2">
      <c r="A321" s="34" t="s">
        <v>810</v>
      </c>
      <c r="B321" s="34" t="s">
        <v>811</v>
      </c>
      <c r="C321" s="34">
        <f t="shared" si="0"/>
        <v>21</v>
      </c>
      <c r="D321" s="45">
        <v>20475</v>
      </c>
      <c r="E321" s="45">
        <f t="shared" si="1"/>
        <v>429975</v>
      </c>
      <c r="F321" s="45">
        <f t="shared" si="2"/>
        <v>34398</v>
      </c>
      <c r="G321" s="52">
        <f t="shared" si="3"/>
        <v>464373</v>
      </c>
    </row>
    <row r="322" spans="1:7" ht="12.75" customHeight="1" x14ac:dyDescent="0.2">
      <c r="A322" s="34" t="s">
        <v>778</v>
      </c>
      <c r="B322" s="34" t="s">
        <v>779</v>
      </c>
      <c r="C322" s="34">
        <f t="shared" si="0"/>
        <v>31</v>
      </c>
      <c r="D322" s="45">
        <v>19716.976999999999</v>
      </c>
      <c r="E322" s="45">
        <f t="shared" si="1"/>
        <v>611226.28700000001</v>
      </c>
      <c r="F322" s="45">
        <f t="shared" si="2"/>
        <v>48898.102960000004</v>
      </c>
      <c r="G322" s="52">
        <f t="shared" si="3"/>
        <v>660124.38996000006</v>
      </c>
    </row>
    <row r="323" spans="1:7" ht="12.75" customHeight="1" x14ac:dyDescent="0.2">
      <c r="A323" s="87" t="s">
        <v>941</v>
      </c>
      <c r="B323" s="87"/>
      <c r="C323" s="32">
        <f t="shared" ref="C323:G323" si="4">SUM(C307:C322)</f>
        <v>384</v>
      </c>
      <c r="D323" s="32"/>
      <c r="E323" s="32">
        <f t="shared" si="4"/>
        <v>21437286.914000001</v>
      </c>
      <c r="F323" s="32">
        <f t="shared" si="4"/>
        <v>1714982.95312</v>
      </c>
      <c r="G323" s="38">
        <f t="shared" si="4"/>
        <v>23152269.867119998</v>
      </c>
    </row>
    <row r="324" spans="1:7" ht="12.75" customHeight="1" x14ac:dyDescent="0.2">
      <c r="A324" t="s">
        <v>739</v>
      </c>
      <c r="B324" s="5">
        <v>1</v>
      </c>
      <c r="C324">
        <f>+SUMIF($A$1:$A$303,A324,$D$1:$D$303)</f>
        <v>0</v>
      </c>
    </row>
    <row r="325" spans="1:7" ht="12.75" customHeight="1" x14ac:dyDescent="0.2">
      <c r="A325" s="1"/>
      <c r="B325" s="1"/>
    </row>
  </sheetData>
  <mergeCells count="1">
    <mergeCell ref="A323:B323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92A8B-BBB3-45D4-9BA5-8B3229A66874}">
  <dimension ref="A1:G51"/>
  <sheetViews>
    <sheetView topLeftCell="A19" zoomScaleSheetLayoutView="100" workbookViewId="0">
      <selection sqref="A1:F35"/>
    </sheetView>
  </sheetViews>
  <sheetFormatPr defaultRowHeight="12.75" x14ac:dyDescent="0.2"/>
  <cols>
    <col min="1" max="1" width="20.7109375" style="1" customWidth="1"/>
    <col min="2" max="2" width="35.42578125" style="1" customWidth="1"/>
    <col min="3" max="3" width="11" style="1" customWidth="1"/>
    <col min="4" max="4" width="9.28515625" style="1" customWidth="1"/>
    <col min="5" max="5" width="13.7109375" style="1" customWidth="1"/>
    <col min="6" max="6" width="23" style="1" customWidth="1"/>
    <col min="7" max="7" width="10.28515625" style="1" customWidth="1"/>
    <col min="8" max="16384" width="9.140625" style="1"/>
  </cols>
  <sheetData>
    <row r="1" spans="1:7" customFormat="1" ht="12.75" customHeight="1" x14ac:dyDescent="0.2">
      <c r="A1" s="3">
        <v>45903</v>
      </c>
      <c r="B1" t="s">
        <v>363</v>
      </c>
      <c r="C1" t="s">
        <v>11</v>
      </c>
      <c r="D1" s="22" t="s">
        <v>12</v>
      </c>
      <c r="E1" t="s">
        <v>76</v>
      </c>
      <c r="F1" t="s">
        <v>77</v>
      </c>
      <c r="G1" t="s">
        <v>942</v>
      </c>
    </row>
    <row r="2" spans="1:7" customFormat="1" ht="12.75" customHeight="1" x14ac:dyDescent="0.2">
      <c r="A2" t="s">
        <v>778</v>
      </c>
      <c r="B2" t="s">
        <v>779</v>
      </c>
      <c r="D2" s="23">
        <v>2</v>
      </c>
      <c r="E2" s="5">
        <v>17248</v>
      </c>
      <c r="F2" s="5">
        <v>34496</v>
      </c>
      <c r="G2" s="5">
        <v>0</v>
      </c>
    </row>
    <row r="3" spans="1:7" customFormat="1" ht="12.75" customHeight="1" x14ac:dyDescent="0.2">
      <c r="A3" t="s">
        <v>431</v>
      </c>
      <c r="B3" t="s">
        <v>432</v>
      </c>
      <c r="D3" s="23">
        <v>1</v>
      </c>
      <c r="E3" s="5">
        <v>68795.94</v>
      </c>
      <c r="F3" s="5">
        <v>68795.94</v>
      </c>
      <c r="G3" s="5">
        <v>0</v>
      </c>
    </row>
    <row r="4" spans="1:7" customFormat="1" ht="12.75" customHeight="1" x14ac:dyDescent="0.2">
      <c r="A4" t="s">
        <v>493</v>
      </c>
      <c r="B4" t="s">
        <v>494</v>
      </c>
      <c r="D4" s="23">
        <v>4</v>
      </c>
      <c r="E4" s="5">
        <v>24126.6855</v>
      </c>
      <c r="F4" s="5">
        <v>96506.741999999998</v>
      </c>
      <c r="G4" s="5">
        <v>0</v>
      </c>
    </row>
    <row r="5" spans="1:7" customFormat="1" ht="12.75" customHeight="1" x14ac:dyDescent="0.2">
      <c r="A5" t="s">
        <v>22</v>
      </c>
      <c r="B5" t="s">
        <v>23</v>
      </c>
      <c r="D5" s="23">
        <v>1</v>
      </c>
      <c r="E5" s="5">
        <v>109147.77142857143</v>
      </c>
      <c r="F5" s="5">
        <v>109147.77142857143</v>
      </c>
      <c r="G5" s="5">
        <v>0</v>
      </c>
    </row>
    <row r="6" spans="1:7" customFormat="1" ht="12.75" customHeight="1" x14ac:dyDescent="0.2">
      <c r="A6" s="3">
        <v>45903</v>
      </c>
      <c r="B6" t="s">
        <v>599</v>
      </c>
      <c r="C6" t="s">
        <v>688</v>
      </c>
      <c r="D6" s="22" t="s">
        <v>12</v>
      </c>
      <c r="E6" t="s">
        <v>689</v>
      </c>
      <c r="F6" t="s">
        <v>690</v>
      </c>
      <c r="G6" t="s">
        <v>943</v>
      </c>
    </row>
    <row r="7" spans="1:7" customFormat="1" ht="12.75" customHeight="1" x14ac:dyDescent="0.2">
      <c r="A7" t="s">
        <v>44</v>
      </c>
      <c r="B7" t="s">
        <v>45</v>
      </c>
      <c r="D7" s="23">
        <v>3</v>
      </c>
      <c r="E7" s="5">
        <v>40688</v>
      </c>
      <c r="F7" s="5">
        <v>122064</v>
      </c>
      <c r="G7" s="5">
        <v>0</v>
      </c>
    </row>
    <row r="8" spans="1:7" customFormat="1" ht="12.75" customHeight="1" x14ac:dyDescent="0.2">
      <c r="A8" s="3">
        <v>45903</v>
      </c>
      <c r="B8" t="s">
        <v>768</v>
      </c>
      <c r="C8" t="s">
        <v>560</v>
      </c>
      <c r="D8" s="22" t="s">
        <v>12</v>
      </c>
      <c r="E8" t="s">
        <v>378</v>
      </c>
      <c r="F8" t="s">
        <v>379</v>
      </c>
      <c r="G8" t="s">
        <v>944</v>
      </c>
    </row>
    <row r="9" spans="1:7" customFormat="1" ht="12.75" customHeight="1" x14ac:dyDescent="0.2">
      <c r="A9" s="3">
        <v>45903</v>
      </c>
      <c r="B9" t="s">
        <v>480</v>
      </c>
      <c r="C9" t="s">
        <v>11</v>
      </c>
      <c r="D9" s="22" t="s">
        <v>12</v>
      </c>
      <c r="E9" t="s">
        <v>220</v>
      </c>
      <c r="F9" t="s">
        <v>221</v>
      </c>
      <c r="G9" t="s">
        <v>945</v>
      </c>
    </row>
    <row r="10" spans="1:7" customFormat="1" ht="12.75" customHeight="1" x14ac:dyDescent="0.2">
      <c r="A10" t="s">
        <v>810</v>
      </c>
      <c r="B10" t="s">
        <v>811</v>
      </c>
      <c r="D10" s="23">
        <v>1</v>
      </c>
      <c r="E10" s="5">
        <v>19901.54</v>
      </c>
      <c r="F10" s="5">
        <v>19901.54</v>
      </c>
      <c r="G10" s="5">
        <v>0</v>
      </c>
    </row>
    <row r="11" spans="1:7" customFormat="1" ht="12.75" customHeight="1" x14ac:dyDescent="0.2">
      <c r="A11" t="s">
        <v>778</v>
      </c>
      <c r="B11" t="s">
        <v>779</v>
      </c>
      <c r="D11" s="23">
        <v>1</v>
      </c>
      <c r="E11" s="5">
        <v>17248</v>
      </c>
      <c r="F11" s="5">
        <v>17248</v>
      </c>
      <c r="G11" s="5">
        <v>0</v>
      </c>
    </row>
    <row r="12" spans="1:7" customFormat="1" ht="12.75" customHeight="1" x14ac:dyDescent="0.2">
      <c r="A12" s="3">
        <v>45904</v>
      </c>
      <c r="B12" t="s">
        <v>339</v>
      </c>
      <c r="C12" t="s">
        <v>11</v>
      </c>
      <c r="D12" s="22" t="s">
        <v>12</v>
      </c>
      <c r="E12" t="s">
        <v>41</v>
      </c>
      <c r="F12" t="s">
        <v>42</v>
      </c>
      <c r="G12" t="s">
        <v>840</v>
      </c>
    </row>
    <row r="13" spans="1:7" customFormat="1" ht="12.75" customHeight="1" x14ac:dyDescent="0.2">
      <c r="A13" t="s">
        <v>32</v>
      </c>
      <c r="B13" t="s">
        <v>33</v>
      </c>
      <c r="D13" s="23">
        <v>2</v>
      </c>
      <c r="E13" s="5">
        <v>49318.71</v>
      </c>
      <c r="F13" s="5">
        <v>98637.42</v>
      </c>
      <c r="G13" s="5">
        <v>0</v>
      </c>
    </row>
    <row r="14" spans="1:7" customFormat="1" ht="12.75" customHeight="1" x14ac:dyDescent="0.2">
      <c r="A14" s="3">
        <v>45904</v>
      </c>
      <c r="B14" t="s">
        <v>946</v>
      </c>
      <c r="C14" t="s">
        <v>394</v>
      </c>
      <c r="D14" s="22" t="s">
        <v>12</v>
      </c>
      <c r="E14" t="s">
        <v>186</v>
      </c>
      <c r="F14" t="s">
        <v>187</v>
      </c>
      <c r="G14" t="s">
        <v>947</v>
      </c>
    </row>
    <row r="15" spans="1:7" customFormat="1" ht="12.75" customHeight="1" x14ac:dyDescent="0.2">
      <c r="A15" t="s">
        <v>38</v>
      </c>
      <c r="B15" t="s">
        <v>39</v>
      </c>
      <c r="D15" s="23">
        <v>1</v>
      </c>
      <c r="E15" s="5">
        <v>72160.12629235677</v>
      </c>
      <c r="F15" s="5">
        <v>72160.12629235677</v>
      </c>
      <c r="G15" s="5">
        <v>0</v>
      </c>
    </row>
    <row r="16" spans="1:7" customFormat="1" ht="12.75" customHeight="1" x14ac:dyDescent="0.2">
      <c r="A16" t="s">
        <v>778</v>
      </c>
      <c r="B16" t="s">
        <v>779</v>
      </c>
      <c r="D16" s="23">
        <v>3</v>
      </c>
      <c r="E16" s="5">
        <v>23400</v>
      </c>
      <c r="F16" s="5">
        <v>70200</v>
      </c>
      <c r="G16" s="5">
        <v>0</v>
      </c>
    </row>
    <row r="17" spans="1:7" customFormat="1" ht="12.75" customHeight="1" x14ac:dyDescent="0.2">
      <c r="A17" s="3">
        <v>45908</v>
      </c>
      <c r="B17" t="s">
        <v>948</v>
      </c>
      <c r="C17" t="s">
        <v>475</v>
      </c>
      <c r="D17" s="22" t="s">
        <v>12</v>
      </c>
      <c r="E17" t="s">
        <v>51</v>
      </c>
      <c r="F17" t="s">
        <v>52</v>
      </c>
      <c r="G17" t="s">
        <v>949</v>
      </c>
    </row>
    <row r="18" spans="1:7" customFormat="1" ht="12.75" customHeight="1" x14ac:dyDescent="0.2">
      <c r="A18" t="s">
        <v>778</v>
      </c>
      <c r="B18" t="s">
        <v>779</v>
      </c>
      <c r="D18" s="23">
        <v>5</v>
      </c>
      <c r="E18" s="5">
        <v>19164.599999999999</v>
      </c>
      <c r="F18" s="5">
        <v>95823</v>
      </c>
      <c r="G18" s="5">
        <v>0</v>
      </c>
    </row>
    <row r="19" spans="1:7" customFormat="1" ht="12.75" customHeight="1" x14ac:dyDescent="0.2">
      <c r="A19" t="s">
        <v>431</v>
      </c>
      <c r="B19" t="s">
        <v>432</v>
      </c>
      <c r="D19" s="23">
        <v>1</v>
      </c>
      <c r="E19" s="5">
        <v>68747.784242424241</v>
      </c>
      <c r="F19" s="5">
        <v>68747.784242424241</v>
      </c>
      <c r="G19" s="5">
        <v>0</v>
      </c>
    </row>
    <row r="20" spans="1:7" customFormat="1" ht="12.75" customHeight="1" x14ac:dyDescent="0.2">
      <c r="A20" t="s">
        <v>54</v>
      </c>
      <c r="B20" t="s">
        <v>55</v>
      </c>
      <c r="D20" s="23">
        <v>3</v>
      </c>
      <c r="E20" s="5">
        <v>72972.780688571424</v>
      </c>
      <c r="F20" s="5">
        <v>218918.34206571427</v>
      </c>
      <c r="G20" s="5">
        <v>0</v>
      </c>
    </row>
    <row r="21" spans="1:7" customFormat="1" ht="12.75" customHeight="1" x14ac:dyDescent="0.2">
      <c r="A21" s="3">
        <v>45909</v>
      </c>
      <c r="B21" t="s">
        <v>950</v>
      </c>
      <c r="C21" t="s">
        <v>951</v>
      </c>
      <c r="D21" s="22" t="s">
        <v>12</v>
      </c>
      <c r="E21" t="s">
        <v>289</v>
      </c>
      <c r="F21" t="s">
        <v>290</v>
      </c>
      <c r="G21" t="s">
        <v>952</v>
      </c>
    </row>
    <row r="22" spans="1:7" customFormat="1" ht="12.75" customHeight="1" x14ac:dyDescent="0.2">
      <c r="A22" t="s">
        <v>24</v>
      </c>
      <c r="B22" t="s">
        <v>25</v>
      </c>
      <c r="D22" s="23">
        <v>1</v>
      </c>
      <c r="E22" s="5">
        <v>69729.504749999993</v>
      </c>
      <c r="F22" s="5">
        <v>69729.504749999993</v>
      </c>
      <c r="G22" s="5">
        <v>0</v>
      </c>
    </row>
    <row r="23" spans="1:7" customFormat="1" ht="12.75" customHeight="1" x14ac:dyDescent="0.2">
      <c r="A23" t="s">
        <v>392</v>
      </c>
      <c r="B23" t="s">
        <v>393</v>
      </c>
      <c r="D23" s="23">
        <v>1</v>
      </c>
      <c r="E23" s="5">
        <v>94017.060000000012</v>
      </c>
      <c r="F23" s="5">
        <v>94017.060000000012</v>
      </c>
      <c r="G23" s="5">
        <v>0</v>
      </c>
    </row>
    <row r="24" spans="1:7" customFormat="1" ht="12.75" customHeight="1" x14ac:dyDescent="0.2">
      <c r="A24" s="3">
        <v>45909</v>
      </c>
      <c r="B24" t="s">
        <v>953</v>
      </c>
      <c r="C24" t="s">
        <v>11</v>
      </c>
      <c r="D24" s="22" t="s">
        <v>12</v>
      </c>
      <c r="E24" t="s">
        <v>101</v>
      </c>
      <c r="F24" t="s">
        <v>102</v>
      </c>
      <c r="G24" t="s">
        <v>877</v>
      </c>
    </row>
    <row r="25" spans="1:7" customFormat="1" ht="12.75" customHeight="1" x14ac:dyDescent="0.2">
      <c r="A25" t="s">
        <v>44</v>
      </c>
      <c r="B25" t="s">
        <v>45</v>
      </c>
      <c r="D25" s="23">
        <v>1</v>
      </c>
      <c r="E25" s="5">
        <v>45208.694999999992</v>
      </c>
      <c r="F25" s="5">
        <v>45208.694999999992</v>
      </c>
      <c r="G25" s="5">
        <v>0</v>
      </c>
    </row>
    <row r="26" spans="1:7" customFormat="1" ht="12.75" customHeight="1" x14ac:dyDescent="0.2">
      <c r="A26" s="3">
        <v>45910</v>
      </c>
      <c r="B26" t="s">
        <v>430</v>
      </c>
      <c r="C26" t="s">
        <v>423</v>
      </c>
      <c r="D26" s="22" t="s">
        <v>12</v>
      </c>
      <c r="E26" t="s">
        <v>68</v>
      </c>
      <c r="F26" t="s">
        <v>69</v>
      </c>
      <c r="G26" t="s">
        <v>954</v>
      </c>
    </row>
    <row r="27" spans="1:7" customFormat="1" ht="12.75" customHeight="1" x14ac:dyDescent="0.2">
      <c r="A27" t="s">
        <v>44</v>
      </c>
      <c r="B27" t="s">
        <v>45</v>
      </c>
      <c r="D27" s="23">
        <v>1</v>
      </c>
      <c r="E27" s="5">
        <v>45208.800000000003</v>
      </c>
      <c r="F27" s="5">
        <v>45208.800000000003</v>
      </c>
      <c r="G27" s="5">
        <v>0</v>
      </c>
    </row>
    <row r="28" spans="1:7" customFormat="1" ht="12.75" customHeight="1" x14ac:dyDescent="0.2">
      <c r="A28" t="s">
        <v>24</v>
      </c>
      <c r="B28" t="s">
        <v>25</v>
      </c>
      <c r="D28" s="23">
        <v>1</v>
      </c>
      <c r="E28" s="5">
        <v>62756.666700000002</v>
      </c>
      <c r="F28" s="5">
        <v>62756.666700000002</v>
      </c>
      <c r="G28" s="5">
        <v>0</v>
      </c>
    </row>
    <row r="29" spans="1:7" customFormat="1" ht="12.75" customHeight="1" x14ac:dyDescent="0.2">
      <c r="A29" s="3">
        <v>45916</v>
      </c>
      <c r="B29" t="s">
        <v>687</v>
      </c>
      <c r="C29" t="s">
        <v>612</v>
      </c>
      <c r="D29" s="22" t="s">
        <v>12</v>
      </c>
      <c r="E29" t="s">
        <v>519</v>
      </c>
      <c r="F29" t="s">
        <v>520</v>
      </c>
      <c r="G29" t="s">
        <v>955</v>
      </c>
    </row>
    <row r="30" spans="1:7" customFormat="1" ht="12.75" customHeight="1" x14ac:dyDescent="0.2">
      <c r="A30" t="s">
        <v>431</v>
      </c>
      <c r="B30" t="s">
        <v>432</v>
      </c>
      <c r="D30" s="23">
        <v>1</v>
      </c>
      <c r="E30" s="5">
        <v>66319.453200000004</v>
      </c>
      <c r="F30" s="5">
        <v>66319.453200000004</v>
      </c>
      <c r="G30" s="5">
        <v>0</v>
      </c>
    </row>
    <row r="31" spans="1:7" customFormat="1" ht="12.75" customHeight="1" x14ac:dyDescent="0.2">
      <c r="A31" t="s">
        <v>810</v>
      </c>
      <c r="B31" t="s">
        <v>811</v>
      </c>
      <c r="D31" s="23">
        <v>2</v>
      </c>
      <c r="E31" s="5">
        <v>19901.75</v>
      </c>
      <c r="F31" s="5">
        <v>39803.5</v>
      </c>
      <c r="G31" s="5">
        <v>0</v>
      </c>
    </row>
    <row r="32" spans="1:7" customFormat="1" ht="12.75" customHeight="1" x14ac:dyDescent="0.2">
      <c r="A32" s="3">
        <v>45916</v>
      </c>
      <c r="B32" t="s">
        <v>211</v>
      </c>
      <c r="C32" t="s">
        <v>11</v>
      </c>
      <c r="D32" s="22" t="s">
        <v>12</v>
      </c>
      <c r="E32" t="s">
        <v>101</v>
      </c>
      <c r="F32" t="s">
        <v>102</v>
      </c>
      <c r="G32" t="s">
        <v>956</v>
      </c>
    </row>
    <row r="33" spans="1:7" customFormat="1" ht="12.75" customHeight="1" x14ac:dyDescent="0.2">
      <c r="A33" t="s">
        <v>431</v>
      </c>
      <c r="B33" t="s">
        <v>432</v>
      </c>
      <c r="D33" s="23">
        <v>2</v>
      </c>
      <c r="E33" s="5">
        <v>66646.125</v>
      </c>
      <c r="F33" s="5">
        <v>133292.25</v>
      </c>
      <c r="G33" s="5">
        <v>0</v>
      </c>
    </row>
    <row r="34" spans="1:7" customFormat="1" ht="12.75" customHeight="1" x14ac:dyDescent="0.2">
      <c r="A34" s="3">
        <v>45929</v>
      </c>
      <c r="B34" t="s">
        <v>441</v>
      </c>
      <c r="C34" t="s">
        <v>647</v>
      </c>
      <c r="D34" s="22" t="s">
        <v>12</v>
      </c>
      <c r="E34" t="s">
        <v>101</v>
      </c>
      <c r="F34" t="s">
        <v>102</v>
      </c>
      <c r="G34" t="s">
        <v>944</v>
      </c>
    </row>
    <row r="35" spans="1:7" customFormat="1" ht="12.75" customHeight="1" x14ac:dyDescent="0.2">
      <c r="A35" t="s">
        <v>44</v>
      </c>
      <c r="B35" t="s">
        <v>45</v>
      </c>
      <c r="D35" s="23">
        <v>1</v>
      </c>
      <c r="E35" s="5">
        <v>45208.69999999999</v>
      </c>
      <c r="F35" s="5">
        <v>45208.69999999999</v>
      </c>
      <c r="G35" s="5">
        <v>0</v>
      </c>
    </row>
    <row r="39" spans="1:7" x14ac:dyDescent="0.2">
      <c r="A39" s="24" t="s">
        <v>301</v>
      </c>
      <c r="B39" s="24" t="s">
        <v>302</v>
      </c>
      <c r="C39" s="24" t="s">
        <v>303</v>
      </c>
      <c r="D39" s="24" t="s">
        <v>304</v>
      </c>
      <c r="E39" s="24" t="s">
        <v>305</v>
      </c>
      <c r="F39" s="24" t="s">
        <v>306</v>
      </c>
      <c r="G39" s="25" t="s">
        <v>307</v>
      </c>
    </row>
    <row r="40" spans="1:7" x14ac:dyDescent="0.2">
      <c r="A40" s="34" t="s">
        <v>38</v>
      </c>
      <c r="B40" s="34" t="s">
        <v>39</v>
      </c>
      <c r="C40" s="34">
        <f t="shared" ref="C40:C50" si="0">+SUMIF($A$1:$A$35,A40,$D$1:$D$35)</f>
        <v>1</v>
      </c>
      <c r="D40" s="45">
        <v>66822.209000000003</v>
      </c>
      <c r="E40" s="45">
        <f>+D40*C40</f>
        <v>66822.209000000003</v>
      </c>
      <c r="F40" s="45">
        <f>+E40*8%</f>
        <v>5345.7767200000008</v>
      </c>
      <c r="G40" s="52">
        <f>+E40+F40</f>
        <v>72167.985719999997</v>
      </c>
    </row>
    <row r="41" spans="1:7" x14ac:dyDescent="0.2">
      <c r="A41" s="34" t="s">
        <v>22</v>
      </c>
      <c r="B41" s="34" t="s">
        <v>23</v>
      </c>
      <c r="C41" s="34">
        <f t="shared" si="0"/>
        <v>1</v>
      </c>
      <c r="D41" s="45">
        <v>80850.222999999998</v>
      </c>
      <c r="E41" s="45">
        <f>+D41*C41</f>
        <v>80850.222999999998</v>
      </c>
      <c r="F41" s="45">
        <f>+E41*8%</f>
        <v>6468.0178400000004</v>
      </c>
      <c r="G41" s="52">
        <f>+E41+F41</f>
        <v>87318.240839999999</v>
      </c>
    </row>
    <row r="42" spans="1:7" x14ac:dyDescent="0.2">
      <c r="A42" s="34" t="s">
        <v>32</v>
      </c>
      <c r="B42" s="34" t="s">
        <v>33</v>
      </c>
      <c r="C42" s="34">
        <f t="shared" si="0"/>
        <v>2</v>
      </c>
      <c r="D42" s="45">
        <v>45665.62</v>
      </c>
      <c r="E42" s="45">
        <f>+D42*C42</f>
        <v>91331.24</v>
      </c>
      <c r="F42" s="45">
        <f>+E42*8%</f>
        <v>7306.4992000000002</v>
      </c>
      <c r="G42" s="52">
        <f>+E42+F42</f>
        <v>98637.739200000011</v>
      </c>
    </row>
    <row r="43" spans="1:7" x14ac:dyDescent="0.2">
      <c r="A43" s="34" t="s">
        <v>44</v>
      </c>
      <c r="B43" s="34" t="s">
        <v>45</v>
      </c>
      <c r="C43" s="34">
        <f t="shared" si="0"/>
        <v>6</v>
      </c>
      <c r="D43" s="45">
        <v>41860</v>
      </c>
      <c r="E43" s="45">
        <f>+D43*C43</f>
        <v>251160</v>
      </c>
      <c r="F43" s="45">
        <f>+E43*8%</f>
        <v>20092.8</v>
      </c>
      <c r="G43" s="52">
        <f>+E43+F43</f>
        <v>271252.8</v>
      </c>
    </row>
    <row r="44" spans="1:7" x14ac:dyDescent="0.2">
      <c r="A44" s="34" t="s">
        <v>24</v>
      </c>
      <c r="B44" s="34" t="s">
        <v>25</v>
      </c>
      <c r="C44" s="34">
        <f t="shared" si="0"/>
        <v>2</v>
      </c>
      <c r="D44" s="45">
        <v>64565</v>
      </c>
      <c r="E44" s="45">
        <f t="shared" ref="E44:E50" si="1">+D44*C44</f>
        <v>129130</v>
      </c>
      <c r="F44" s="45">
        <f t="shared" ref="F44:F50" si="2">+E44*8%</f>
        <v>10330.4</v>
      </c>
      <c r="G44" s="52">
        <f t="shared" ref="G44:G50" si="3">+E44+F44</f>
        <v>139460.4</v>
      </c>
    </row>
    <row r="45" spans="1:7" x14ac:dyDescent="0.2">
      <c r="A45" s="34" t="s">
        <v>54</v>
      </c>
      <c r="B45" s="34" t="s">
        <v>55</v>
      </c>
      <c r="C45" s="34">
        <f t="shared" si="0"/>
        <v>3</v>
      </c>
      <c r="D45" s="45">
        <v>67568</v>
      </c>
      <c r="E45" s="45">
        <f t="shared" si="1"/>
        <v>202704</v>
      </c>
      <c r="F45" s="45">
        <f t="shared" si="2"/>
        <v>16216.32</v>
      </c>
      <c r="G45" s="52">
        <f t="shared" si="3"/>
        <v>218920.32000000001</v>
      </c>
    </row>
    <row r="46" spans="1:7" x14ac:dyDescent="0.2">
      <c r="A46" s="34" t="s">
        <v>493</v>
      </c>
      <c r="B46" s="34" t="s">
        <v>494</v>
      </c>
      <c r="C46" s="34">
        <f t="shared" si="0"/>
        <v>4</v>
      </c>
      <c r="D46" s="45">
        <v>22339.623</v>
      </c>
      <c r="E46" s="45">
        <f t="shared" si="1"/>
        <v>89358.491999999998</v>
      </c>
      <c r="F46" s="45">
        <f t="shared" si="2"/>
        <v>7148.6793600000001</v>
      </c>
      <c r="G46" s="52">
        <f t="shared" si="3"/>
        <v>96507.171359999993</v>
      </c>
    </row>
    <row r="47" spans="1:7" x14ac:dyDescent="0.2">
      <c r="A47" s="34" t="s">
        <v>431</v>
      </c>
      <c r="B47" s="34" t="s">
        <v>432</v>
      </c>
      <c r="C47" s="34">
        <f t="shared" si="0"/>
        <v>5</v>
      </c>
      <c r="D47" s="45">
        <v>54145.120000000003</v>
      </c>
      <c r="E47" s="45">
        <f t="shared" si="1"/>
        <v>270725.60000000003</v>
      </c>
      <c r="F47" s="45">
        <f t="shared" si="2"/>
        <v>21658.048000000003</v>
      </c>
      <c r="G47" s="52">
        <f t="shared" si="3"/>
        <v>292383.64800000004</v>
      </c>
    </row>
    <row r="48" spans="1:7" x14ac:dyDescent="0.2">
      <c r="A48" s="34" t="s">
        <v>392</v>
      </c>
      <c r="B48" s="34" t="s">
        <v>393</v>
      </c>
      <c r="C48" s="34">
        <f t="shared" si="0"/>
        <v>1</v>
      </c>
      <c r="D48" s="45">
        <v>101561.307</v>
      </c>
      <c r="E48" s="45">
        <f t="shared" si="1"/>
        <v>101561.307</v>
      </c>
      <c r="F48" s="45">
        <f t="shared" si="2"/>
        <v>8124.9045599999999</v>
      </c>
      <c r="G48" s="52">
        <f t="shared" si="3"/>
        <v>109686.21156</v>
      </c>
    </row>
    <row r="49" spans="1:7" x14ac:dyDescent="0.2">
      <c r="A49" s="34" t="s">
        <v>810</v>
      </c>
      <c r="B49" s="34" t="s">
        <v>811</v>
      </c>
      <c r="C49" s="34">
        <f t="shared" si="0"/>
        <v>3</v>
      </c>
      <c r="D49" s="45">
        <v>20475</v>
      </c>
      <c r="E49" s="45">
        <f t="shared" si="1"/>
        <v>61425</v>
      </c>
      <c r="F49" s="45">
        <f t="shared" si="2"/>
        <v>4914</v>
      </c>
      <c r="G49" s="52">
        <f t="shared" si="3"/>
        <v>66339</v>
      </c>
    </row>
    <row r="50" spans="1:7" x14ac:dyDescent="0.2">
      <c r="A50" s="34" t="s">
        <v>778</v>
      </c>
      <c r="B50" s="34" t="s">
        <v>779</v>
      </c>
      <c r="C50" s="34">
        <f t="shared" si="0"/>
        <v>11</v>
      </c>
      <c r="D50" s="45">
        <v>19716.976999999999</v>
      </c>
      <c r="E50" s="45">
        <f t="shared" si="1"/>
        <v>216886.74699999997</v>
      </c>
      <c r="F50" s="45">
        <f t="shared" si="2"/>
        <v>17350.939759999997</v>
      </c>
      <c r="G50" s="52">
        <f t="shared" si="3"/>
        <v>234237.68675999998</v>
      </c>
    </row>
    <row r="51" spans="1:7" x14ac:dyDescent="0.2">
      <c r="A51" s="87" t="s">
        <v>941</v>
      </c>
      <c r="B51" s="87"/>
      <c r="C51" s="32">
        <f>SUM(C39:C50)</f>
        <v>39</v>
      </c>
      <c r="D51" s="32"/>
      <c r="E51" s="32">
        <f>SUM(E39:E50)</f>
        <v>1561954.818</v>
      </c>
      <c r="F51" s="32">
        <f>SUM(F39:F50)</f>
        <v>124956.38544</v>
      </c>
      <c r="G51" s="38">
        <f>SUM(G39:G50)</f>
        <v>1686911.2034400001</v>
      </c>
    </row>
  </sheetData>
  <mergeCells count="1">
    <mergeCell ref="A51:B51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BC7D8-AED6-4BBF-9D75-2F715A874FCA}">
  <sheetPr>
    <tabColor rgb="FFFFFF00"/>
  </sheetPr>
  <dimension ref="A1:G406"/>
  <sheetViews>
    <sheetView topLeftCell="A277" zoomScaleSheetLayoutView="100" workbookViewId="0">
      <selection activeCell="E277" sqref="E277"/>
    </sheetView>
  </sheetViews>
  <sheetFormatPr defaultRowHeight="12.75" x14ac:dyDescent="0.2"/>
  <cols>
    <col min="1" max="1" width="18.7109375" style="1" customWidth="1"/>
    <col min="2" max="2" width="35.42578125" style="1" customWidth="1"/>
    <col min="3" max="3" width="11" style="1" customWidth="1"/>
    <col min="4" max="4" width="12" style="1" customWidth="1"/>
    <col min="5" max="5" width="13" style="1" customWidth="1"/>
    <col min="6" max="6" width="20.28515625" style="1" customWidth="1"/>
    <col min="7" max="7" width="13.5703125" style="1" customWidth="1"/>
    <col min="8" max="16384" width="9.140625" style="1"/>
  </cols>
  <sheetData>
    <row r="1" spans="1:7" x14ac:dyDescent="0.2">
      <c r="A1" t="s">
        <v>0</v>
      </c>
      <c r="B1" t="s">
        <v>1</v>
      </c>
      <c r="C1" s="2">
        <v>46029</v>
      </c>
      <c r="D1" t="s">
        <v>957</v>
      </c>
      <c r="E1"/>
      <c r="F1"/>
      <c r="G1"/>
    </row>
    <row r="2" spans="1:7" x14ac:dyDescent="0.2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</row>
    <row r="3" spans="1:7" x14ac:dyDescent="0.2">
      <c r="A3" s="47">
        <v>45931</v>
      </c>
      <c r="B3" s="48" t="s">
        <v>958</v>
      </c>
      <c r="C3" s="48" t="s">
        <v>927</v>
      </c>
      <c r="D3" s="48" t="s">
        <v>12</v>
      </c>
      <c r="E3" s="48" t="s">
        <v>928</v>
      </c>
      <c r="F3" s="48" t="s">
        <v>929</v>
      </c>
      <c r="G3" s="48" t="s">
        <v>959</v>
      </c>
    </row>
    <row r="4" spans="1:7" x14ac:dyDescent="0.2">
      <c r="A4" s="48" t="s">
        <v>960</v>
      </c>
      <c r="B4" s="48" t="s">
        <v>961</v>
      </c>
      <c r="C4" s="48"/>
      <c r="D4" s="49">
        <v>3</v>
      </c>
      <c r="E4" s="50">
        <v>37500</v>
      </c>
      <c r="F4" s="50">
        <v>112500</v>
      </c>
      <c r="G4" s="50">
        <v>0</v>
      </c>
    </row>
    <row r="5" spans="1:7" x14ac:dyDescent="0.2">
      <c r="A5" s="47">
        <v>45931</v>
      </c>
      <c r="B5" s="48" t="s">
        <v>962</v>
      </c>
      <c r="C5" s="48" t="s">
        <v>415</v>
      </c>
      <c r="D5" s="48" t="s">
        <v>12</v>
      </c>
      <c r="E5" s="48" t="s">
        <v>310</v>
      </c>
      <c r="F5" s="48" t="s">
        <v>311</v>
      </c>
      <c r="G5" s="48" t="s">
        <v>963</v>
      </c>
    </row>
    <row r="6" spans="1:7" x14ac:dyDescent="0.2">
      <c r="A6" s="48" t="s">
        <v>22</v>
      </c>
      <c r="B6" s="48" t="s">
        <v>23</v>
      </c>
      <c r="C6" s="48"/>
      <c r="D6" s="49">
        <v>1</v>
      </c>
      <c r="E6" s="50">
        <v>109147.729107576</v>
      </c>
      <c r="F6" s="50">
        <v>109147.729107576</v>
      </c>
      <c r="G6" s="50">
        <v>0</v>
      </c>
    </row>
    <row r="7" spans="1:7" x14ac:dyDescent="0.2">
      <c r="A7" s="48" t="s">
        <v>24</v>
      </c>
      <c r="B7" s="48" t="s">
        <v>25</v>
      </c>
      <c r="C7" s="48"/>
      <c r="D7" s="49">
        <v>2</v>
      </c>
      <c r="E7" s="50">
        <v>69729.66</v>
      </c>
      <c r="F7" s="50">
        <v>139459.32</v>
      </c>
      <c r="G7" s="50">
        <v>0</v>
      </c>
    </row>
    <row r="8" spans="1:7" x14ac:dyDescent="0.2">
      <c r="A8" s="48" t="s">
        <v>810</v>
      </c>
      <c r="B8" s="48" t="s">
        <v>811</v>
      </c>
      <c r="C8" s="48"/>
      <c r="D8" s="49">
        <v>2</v>
      </c>
      <c r="E8" s="50">
        <v>19901.7</v>
      </c>
      <c r="F8" s="50">
        <v>39803.4</v>
      </c>
      <c r="G8" s="50">
        <v>0</v>
      </c>
    </row>
    <row r="9" spans="1:7" x14ac:dyDescent="0.2">
      <c r="A9" s="47">
        <v>45931</v>
      </c>
      <c r="B9" s="48" t="s">
        <v>604</v>
      </c>
      <c r="C9" s="48" t="s">
        <v>642</v>
      </c>
      <c r="D9" s="48" t="s">
        <v>12</v>
      </c>
      <c r="E9" s="48" t="s">
        <v>157</v>
      </c>
      <c r="F9" s="48" t="s">
        <v>158</v>
      </c>
      <c r="G9" s="48" t="s">
        <v>907</v>
      </c>
    </row>
    <row r="10" spans="1:7" x14ac:dyDescent="0.2">
      <c r="A10" s="48" t="s">
        <v>60</v>
      </c>
      <c r="B10" s="48" t="s">
        <v>61</v>
      </c>
      <c r="C10" s="48"/>
      <c r="D10" s="49">
        <v>1</v>
      </c>
      <c r="E10" s="50">
        <v>54638.77</v>
      </c>
      <c r="F10" s="50">
        <v>54638.77</v>
      </c>
      <c r="G10" s="50">
        <v>0</v>
      </c>
    </row>
    <row r="11" spans="1:7" x14ac:dyDescent="0.2">
      <c r="A11" s="48" t="s">
        <v>810</v>
      </c>
      <c r="B11" s="48" t="s">
        <v>811</v>
      </c>
      <c r="C11" s="48"/>
      <c r="D11" s="49">
        <v>2</v>
      </c>
      <c r="E11" s="50">
        <v>19901.7</v>
      </c>
      <c r="F11" s="50">
        <v>39803.4</v>
      </c>
      <c r="G11" s="50">
        <v>0</v>
      </c>
    </row>
    <row r="12" spans="1:7" x14ac:dyDescent="0.2">
      <c r="A12" s="47">
        <v>45932</v>
      </c>
      <c r="B12" s="48" t="s">
        <v>598</v>
      </c>
      <c r="C12" s="48" t="s">
        <v>526</v>
      </c>
      <c r="D12" s="48" t="s">
        <v>12</v>
      </c>
      <c r="E12" s="48" t="s">
        <v>165</v>
      </c>
      <c r="F12" s="48" t="s">
        <v>166</v>
      </c>
      <c r="G12" s="48" t="s">
        <v>964</v>
      </c>
    </row>
    <row r="13" spans="1:7" x14ac:dyDescent="0.2">
      <c r="A13" s="48" t="s">
        <v>810</v>
      </c>
      <c r="B13" s="48" t="s">
        <v>811</v>
      </c>
      <c r="C13" s="48"/>
      <c r="D13" s="49">
        <v>2</v>
      </c>
      <c r="E13" s="50">
        <v>19901.7</v>
      </c>
      <c r="F13" s="50">
        <v>39803.4</v>
      </c>
      <c r="G13" s="50">
        <v>0</v>
      </c>
    </row>
    <row r="14" spans="1:7" x14ac:dyDescent="0.2">
      <c r="A14" s="47">
        <v>45932</v>
      </c>
      <c r="B14" s="48" t="s">
        <v>491</v>
      </c>
      <c r="C14" s="48" t="s">
        <v>514</v>
      </c>
      <c r="D14" s="48" t="s">
        <v>12</v>
      </c>
      <c r="E14" s="48" t="s">
        <v>515</v>
      </c>
      <c r="F14" s="48" t="s">
        <v>516</v>
      </c>
      <c r="G14" s="48" t="s">
        <v>965</v>
      </c>
    </row>
    <row r="15" spans="1:7" x14ac:dyDescent="0.2">
      <c r="A15" s="48" t="s">
        <v>44</v>
      </c>
      <c r="B15" s="48" t="s">
        <v>45</v>
      </c>
      <c r="C15" s="48"/>
      <c r="D15" s="49">
        <v>2</v>
      </c>
      <c r="E15" s="50">
        <v>45208.7</v>
      </c>
      <c r="F15" s="50">
        <v>90417.4</v>
      </c>
      <c r="G15" s="50">
        <v>0</v>
      </c>
    </row>
    <row r="16" spans="1:7" x14ac:dyDescent="0.2">
      <c r="A16" s="48" t="s">
        <v>24</v>
      </c>
      <c r="B16" s="48" t="s">
        <v>25</v>
      </c>
      <c r="C16" s="48"/>
      <c r="D16" s="49">
        <v>4</v>
      </c>
      <c r="E16" s="50">
        <v>69729.66</v>
      </c>
      <c r="F16" s="50">
        <v>278918.64</v>
      </c>
      <c r="G16" s="50">
        <v>0</v>
      </c>
    </row>
    <row r="17" spans="1:7" x14ac:dyDescent="0.2">
      <c r="A17" s="48" t="s">
        <v>778</v>
      </c>
      <c r="B17" s="48" t="s">
        <v>779</v>
      </c>
      <c r="C17" s="48"/>
      <c r="D17" s="49">
        <v>2</v>
      </c>
      <c r="E17" s="50">
        <v>19164.599999999999</v>
      </c>
      <c r="F17" s="50">
        <v>38329.199999999997</v>
      </c>
      <c r="G17" s="50">
        <v>0</v>
      </c>
    </row>
    <row r="18" spans="1:7" x14ac:dyDescent="0.2">
      <c r="A18" s="47">
        <v>45932</v>
      </c>
      <c r="B18" s="48" t="s">
        <v>215</v>
      </c>
      <c r="C18" s="48" t="s">
        <v>325</v>
      </c>
      <c r="D18" s="48" t="s">
        <v>12</v>
      </c>
      <c r="E18" s="48" t="s">
        <v>109</v>
      </c>
      <c r="F18" s="48" t="s">
        <v>110</v>
      </c>
      <c r="G18" s="48" t="s">
        <v>754</v>
      </c>
    </row>
    <row r="19" spans="1:7" x14ac:dyDescent="0.2">
      <c r="A19" s="48" t="s">
        <v>810</v>
      </c>
      <c r="B19" s="48" t="s">
        <v>811</v>
      </c>
      <c r="C19" s="48"/>
      <c r="D19" s="49">
        <v>3</v>
      </c>
      <c r="E19" s="50">
        <v>19901.7</v>
      </c>
      <c r="F19" s="50">
        <v>59705.1</v>
      </c>
      <c r="G19" s="50">
        <v>0</v>
      </c>
    </row>
    <row r="20" spans="1:7" x14ac:dyDescent="0.2">
      <c r="A20" s="47">
        <v>45932</v>
      </c>
      <c r="B20" s="48" t="s">
        <v>83</v>
      </c>
      <c r="C20" s="48" t="s">
        <v>589</v>
      </c>
      <c r="D20" s="48" t="s">
        <v>12</v>
      </c>
      <c r="E20" s="48" t="s">
        <v>41</v>
      </c>
      <c r="F20" s="48" t="s">
        <v>42</v>
      </c>
      <c r="G20" s="48" t="s">
        <v>966</v>
      </c>
    </row>
    <row r="21" spans="1:7" x14ac:dyDescent="0.2">
      <c r="A21" s="48" t="s">
        <v>38</v>
      </c>
      <c r="B21" s="48" t="s">
        <v>39</v>
      </c>
      <c r="C21" s="48"/>
      <c r="D21" s="49">
        <v>1</v>
      </c>
      <c r="E21" s="50">
        <v>72070.362262290102</v>
      </c>
      <c r="F21" s="50">
        <v>72070.362262290102</v>
      </c>
      <c r="G21" s="50">
        <v>0</v>
      </c>
    </row>
    <row r="22" spans="1:7" x14ac:dyDescent="0.2">
      <c r="A22" s="48" t="s">
        <v>22</v>
      </c>
      <c r="B22" s="48" t="s">
        <v>23</v>
      </c>
      <c r="C22" s="48"/>
      <c r="D22" s="49">
        <v>1</v>
      </c>
      <c r="E22" s="50">
        <v>109147.729107576</v>
      </c>
      <c r="F22" s="50">
        <v>109147.729107576</v>
      </c>
      <c r="G22" s="50">
        <v>0</v>
      </c>
    </row>
    <row r="23" spans="1:7" x14ac:dyDescent="0.2">
      <c r="A23" s="48" t="s">
        <v>24</v>
      </c>
      <c r="B23" s="48" t="s">
        <v>25</v>
      </c>
      <c r="C23" s="48"/>
      <c r="D23" s="49">
        <v>1</v>
      </c>
      <c r="E23" s="50">
        <v>69729.66</v>
      </c>
      <c r="F23" s="50">
        <v>69729.66</v>
      </c>
      <c r="G23" s="50">
        <v>0</v>
      </c>
    </row>
    <row r="24" spans="1:7" x14ac:dyDescent="0.2">
      <c r="A24" s="48" t="s">
        <v>431</v>
      </c>
      <c r="B24" s="48" t="s">
        <v>432</v>
      </c>
      <c r="C24" s="48"/>
      <c r="D24" s="49">
        <v>1</v>
      </c>
      <c r="E24" s="50">
        <v>64926.224999999999</v>
      </c>
      <c r="F24" s="50">
        <v>64926.224999999999</v>
      </c>
      <c r="G24" s="50">
        <v>0</v>
      </c>
    </row>
    <row r="25" spans="1:7" x14ac:dyDescent="0.2">
      <c r="A25" s="48" t="s">
        <v>810</v>
      </c>
      <c r="B25" s="48" t="s">
        <v>811</v>
      </c>
      <c r="C25" s="48"/>
      <c r="D25" s="49">
        <v>3</v>
      </c>
      <c r="E25" s="50">
        <v>19901.7</v>
      </c>
      <c r="F25" s="50">
        <v>59705.1</v>
      </c>
      <c r="G25" s="50">
        <v>0</v>
      </c>
    </row>
    <row r="26" spans="1:7" x14ac:dyDescent="0.2">
      <c r="A26" s="47">
        <v>45933</v>
      </c>
      <c r="B26" s="48" t="s">
        <v>395</v>
      </c>
      <c r="C26" s="48" t="s">
        <v>344</v>
      </c>
      <c r="D26" s="48" t="s">
        <v>12</v>
      </c>
      <c r="E26" s="48" t="s">
        <v>190</v>
      </c>
      <c r="F26" s="48" t="s">
        <v>191</v>
      </c>
      <c r="G26" s="48" t="s">
        <v>944</v>
      </c>
    </row>
    <row r="27" spans="1:7" x14ac:dyDescent="0.2">
      <c r="A27" s="48" t="s">
        <v>22</v>
      </c>
      <c r="B27" s="48" t="s">
        <v>23</v>
      </c>
      <c r="C27" s="48"/>
      <c r="D27" s="49">
        <v>1</v>
      </c>
      <c r="E27" s="50">
        <v>109147.729107576</v>
      </c>
      <c r="F27" s="50">
        <v>109147.729107576</v>
      </c>
      <c r="G27" s="50">
        <v>0</v>
      </c>
    </row>
    <row r="28" spans="1:7" x14ac:dyDescent="0.2">
      <c r="A28" s="48" t="s">
        <v>810</v>
      </c>
      <c r="B28" s="48" t="s">
        <v>811</v>
      </c>
      <c r="C28" s="48"/>
      <c r="D28" s="49">
        <v>6</v>
      </c>
      <c r="E28" s="50">
        <v>19901.7</v>
      </c>
      <c r="F28" s="50">
        <v>119410.2</v>
      </c>
      <c r="G28" s="50">
        <v>0</v>
      </c>
    </row>
    <row r="29" spans="1:7" x14ac:dyDescent="0.2">
      <c r="A29" s="47">
        <v>45933</v>
      </c>
      <c r="B29" s="48" t="s">
        <v>558</v>
      </c>
      <c r="C29" s="48" t="s">
        <v>526</v>
      </c>
      <c r="D29" s="48" t="s">
        <v>12</v>
      </c>
      <c r="E29" s="48" t="s">
        <v>349</v>
      </c>
      <c r="F29" s="48" t="s">
        <v>350</v>
      </c>
      <c r="G29" s="48" t="s">
        <v>967</v>
      </c>
    </row>
    <row r="30" spans="1:7" x14ac:dyDescent="0.2">
      <c r="A30" s="48" t="s">
        <v>60</v>
      </c>
      <c r="B30" s="48" t="s">
        <v>61</v>
      </c>
      <c r="C30" s="48"/>
      <c r="D30" s="49">
        <v>1</v>
      </c>
      <c r="E30" s="50">
        <v>54638.77</v>
      </c>
      <c r="F30" s="50">
        <v>54638.77</v>
      </c>
      <c r="G30" s="50">
        <v>0</v>
      </c>
    </row>
    <row r="31" spans="1:7" x14ac:dyDescent="0.2">
      <c r="A31" s="48" t="s">
        <v>44</v>
      </c>
      <c r="B31" s="48" t="s">
        <v>45</v>
      </c>
      <c r="C31" s="48"/>
      <c r="D31" s="49">
        <v>1</v>
      </c>
      <c r="E31" s="50">
        <v>45208.7</v>
      </c>
      <c r="F31" s="50">
        <v>45208.7</v>
      </c>
      <c r="G31" s="50">
        <v>0</v>
      </c>
    </row>
    <row r="32" spans="1:7" x14ac:dyDescent="0.2">
      <c r="A32" s="48" t="s">
        <v>16</v>
      </c>
      <c r="B32" s="48" t="s">
        <v>17</v>
      </c>
      <c r="C32" s="48"/>
      <c r="D32" s="49">
        <v>2</v>
      </c>
      <c r="E32" s="50">
        <v>105316.26</v>
      </c>
      <c r="F32" s="50">
        <v>210632.52</v>
      </c>
      <c r="G32" s="50">
        <v>0</v>
      </c>
    </row>
    <row r="33" spans="1:7" x14ac:dyDescent="0.2">
      <c r="A33" s="47">
        <v>45934</v>
      </c>
      <c r="B33" s="48" t="s">
        <v>968</v>
      </c>
      <c r="C33" s="48" t="s">
        <v>698</v>
      </c>
      <c r="D33" s="48" t="s">
        <v>12</v>
      </c>
      <c r="E33" s="48" t="s">
        <v>13</v>
      </c>
      <c r="F33" s="48" t="s">
        <v>14</v>
      </c>
      <c r="G33" s="48" t="s">
        <v>969</v>
      </c>
    </row>
    <row r="34" spans="1:7" x14ac:dyDescent="0.2">
      <c r="A34" s="48" t="s">
        <v>431</v>
      </c>
      <c r="B34" s="48" t="s">
        <v>432</v>
      </c>
      <c r="C34" s="48"/>
      <c r="D34" s="49">
        <v>3</v>
      </c>
      <c r="E34" s="50">
        <v>64926.224999999999</v>
      </c>
      <c r="F34" s="50">
        <v>194778.67499999999</v>
      </c>
      <c r="G34" s="50">
        <v>0</v>
      </c>
    </row>
    <row r="35" spans="1:7" x14ac:dyDescent="0.2">
      <c r="A35" s="47">
        <v>45936</v>
      </c>
      <c r="B35" s="48" t="s">
        <v>442</v>
      </c>
      <c r="C35" s="48" t="s">
        <v>401</v>
      </c>
      <c r="D35" s="48" t="s">
        <v>12</v>
      </c>
      <c r="E35" s="48" t="s">
        <v>267</v>
      </c>
      <c r="F35" s="48" t="s">
        <v>268</v>
      </c>
      <c r="G35" s="48" t="s">
        <v>866</v>
      </c>
    </row>
    <row r="36" spans="1:7" x14ac:dyDescent="0.2">
      <c r="A36" s="48" t="s">
        <v>16</v>
      </c>
      <c r="B36" s="48" t="s">
        <v>17</v>
      </c>
      <c r="C36" s="48"/>
      <c r="D36" s="49">
        <v>1</v>
      </c>
      <c r="E36" s="50">
        <v>105316.26</v>
      </c>
      <c r="F36" s="50">
        <v>105316.26</v>
      </c>
      <c r="G36" s="50">
        <v>0</v>
      </c>
    </row>
    <row r="37" spans="1:7" x14ac:dyDescent="0.2">
      <c r="A37" s="48" t="s">
        <v>22</v>
      </c>
      <c r="B37" s="48" t="s">
        <v>23</v>
      </c>
      <c r="C37" s="48"/>
      <c r="D37" s="49">
        <v>1</v>
      </c>
      <c r="E37" s="50">
        <v>109147.729107576</v>
      </c>
      <c r="F37" s="50">
        <v>109147.729107576</v>
      </c>
      <c r="G37" s="50">
        <v>0</v>
      </c>
    </row>
    <row r="38" spans="1:7" x14ac:dyDescent="0.2">
      <c r="A38" s="48" t="s">
        <v>392</v>
      </c>
      <c r="B38" s="48" t="s">
        <v>393</v>
      </c>
      <c r="C38" s="48"/>
      <c r="D38" s="49">
        <v>3</v>
      </c>
      <c r="E38" s="50">
        <v>109686.21</v>
      </c>
      <c r="F38" s="50">
        <v>329058.63</v>
      </c>
      <c r="G38" s="50">
        <v>0</v>
      </c>
    </row>
    <row r="39" spans="1:7" x14ac:dyDescent="0.2">
      <c r="A39" s="47">
        <v>45936</v>
      </c>
      <c r="B39" s="48" t="s">
        <v>559</v>
      </c>
      <c r="C39" s="48" t="s">
        <v>629</v>
      </c>
      <c r="D39" s="48" t="s">
        <v>12</v>
      </c>
      <c r="E39" s="48" t="s">
        <v>138</v>
      </c>
      <c r="F39" s="48" t="s">
        <v>139</v>
      </c>
      <c r="G39" s="48" t="s">
        <v>970</v>
      </c>
    </row>
    <row r="40" spans="1:7" x14ac:dyDescent="0.2">
      <c r="A40" s="48" t="s">
        <v>44</v>
      </c>
      <c r="B40" s="48" t="s">
        <v>45</v>
      </c>
      <c r="C40" s="48"/>
      <c r="D40" s="49">
        <v>1</v>
      </c>
      <c r="E40" s="50">
        <v>45208.7</v>
      </c>
      <c r="F40" s="50">
        <v>45208.7</v>
      </c>
      <c r="G40" s="50">
        <v>0</v>
      </c>
    </row>
    <row r="41" spans="1:7" x14ac:dyDescent="0.2">
      <c r="A41" s="48" t="s">
        <v>493</v>
      </c>
      <c r="B41" s="48" t="s">
        <v>494</v>
      </c>
      <c r="C41" s="48"/>
      <c r="D41" s="49">
        <v>1</v>
      </c>
      <c r="E41" s="50">
        <v>23336.176806722699</v>
      </c>
      <c r="F41" s="50">
        <v>23336.176806722699</v>
      </c>
      <c r="G41" s="50">
        <v>0</v>
      </c>
    </row>
    <row r="42" spans="1:7" x14ac:dyDescent="0.2">
      <c r="A42" s="48" t="s">
        <v>392</v>
      </c>
      <c r="B42" s="48" t="s">
        <v>393</v>
      </c>
      <c r="C42" s="48"/>
      <c r="D42" s="49">
        <v>1</v>
      </c>
      <c r="E42" s="50">
        <v>109686.21</v>
      </c>
      <c r="F42" s="50">
        <v>109686.21</v>
      </c>
      <c r="G42" s="50">
        <v>0</v>
      </c>
    </row>
    <row r="43" spans="1:7" x14ac:dyDescent="0.2">
      <c r="A43" s="48" t="s">
        <v>810</v>
      </c>
      <c r="B43" s="48" t="s">
        <v>811</v>
      </c>
      <c r="C43" s="48"/>
      <c r="D43" s="49">
        <v>2</v>
      </c>
      <c r="E43" s="50">
        <v>19901.7</v>
      </c>
      <c r="F43" s="50">
        <v>39803.4</v>
      </c>
      <c r="G43" s="50">
        <v>0</v>
      </c>
    </row>
    <row r="44" spans="1:7" x14ac:dyDescent="0.2">
      <c r="A44" s="47">
        <v>45936</v>
      </c>
      <c r="B44" s="48" t="s">
        <v>950</v>
      </c>
      <c r="C44" s="48" t="s">
        <v>394</v>
      </c>
      <c r="D44" s="48" t="s">
        <v>12</v>
      </c>
      <c r="E44" s="48" t="s">
        <v>186</v>
      </c>
      <c r="F44" s="48" t="s">
        <v>187</v>
      </c>
      <c r="G44" s="48" t="s">
        <v>971</v>
      </c>
    </row>
    <row r="45" spans="1:7" x14ac:dyDescent="0.2">
      <c r="A45" s="48" t="s">
        <v>431</v>
      </c>
      <c r="B45" s="48" t="s">
        <v>432</v>
      </c>
      <c r="C45" s="48"/>
      <c r="D45" s="49">
        <v>1</v>
      </c>
      <c r="E45" s="50">
        <v>64926.224999999999</v>
      </c>
      <c r="F45" s="50">
        <v>64926.224999999999</v>
      </c>
      <c r="G45" s="50">
        <v>0</v>
      </c>
    </row>
    <row r="46" spans="1:7" x14ac:dyDescent="0.2">
      <c r="A46" s="47">
        <v>45936</v>
      </c>
      <c r="B46" s="48" t="s">
        <v>972</v>
      </c>
      <c r="C46" s="48" t="s">
        <v>401</v>
      </c>
      <c r="D46" s="48" t="s">
        <v>12</v>
      </c>
      <c r="E46" s="48" t="s">
        <v>267</v>
      </c>
      <c r="F46" s="48" t="s">
        <v>268</v>
      </c>
      <c r="G46" s="48" t="s">
        <v>973</v>
      </c>
    </row>
    <row r="47" spans="1:7" x14ac:dyDescent="0.2">
      <c r="A47" s="48" t="s">
        <v>38</v>
      </c>
      <c r="B47" s="48" t="s">
        <v>39</v>
      </c>
      <c r="C47" s="48"/>
      <c r="D47" s="49">
        <v>1</v>
      </c>
      <c r="E47" s="50">
        <v>72070.362262290102</v>
      </c>
      <c r="F47" s="50">
        <v>72070.362262290102</v>
      </c>
      <c r="G47" s="50">
        <v>0</v>
      </c>
    </row>
    <row r="48" spans="1:7" x14ac:dyDescent="0.2">
      <c r="A48" s="48" t="s">
        <v>16</v>
      </c>
      <c r="B48" s="48" t="s">
        <v>17</v>
      </c>
      <c r="C48" s="48"/>
      <c r="D48" s="49">
        <v>1</v>
      </c>
      <c r="E48" s="50">
        <v>105316.26</v>
      </c>
      <c r="F48" s="50">
        <v>105316.26</v>
      </c>
      <c r="G48" s="50">
        <v>0</v>
      </c>
    </row>
    <row r="49" spans="1:7" x14ac:dyDescent="0.2">
      <c r="A49" s="48" t="s">
        <v>60</v>
      </c>
      <c r="B49" s="48" t="s">
        <v>61</v>
      </c>
      <c r="C49" s="48"/>
      <c r="D49" s="49">
        <v>1</v>
      </c>
      <c r="E49" s="50">
        <v>54638.77</v>
      </c>
      <c r="F49" s="50">
        <v>54638.77</v>
      </c>
      <c r="G49" s="50">
        <v>0</v>
      </c>
    </row>
    <row r="50" spans="1:7" x14ac:dyDescent="0.2">
      <c r="A50" s="48" t="s">
        <v>24</v>
      </c>
      <c r="B50" s="48" t="s">
        <v>25</v>
      </c>
      <c r="C50" s="48"/>
      <c r="D50" s="49">
        <v>1</v>
      </c>
      <c r="E50" s="50">
        <v>69729.66</v>
      </c>
      <c r="F50" s="50">
        <v>69729.66</v>
      </c>
      <c r="G50" s="50">
        <v>0</v>
      </c>
    </row>
    <row r="51" spans="1:7" x14ac:dyDescent="0.2">
      <c r="A51" s="48" t="s">
        <v>431</v>
      </c>
      <c r="B51" s="48" t="s">
        <v>432</v>
      </c>
      <c r="C51" s="48"/>
      <c r="D51" s="49">
        <v>1</v>
      </c>
      <c r="E51" s="50">
        <v>64926.224999999999</v>
      </c>
      <c r="F51" s="50">
        <v>64926.224999999999</v>
      </c>
      <c r="G51" s="50">
        <v>0</v>
      </c>
    </row>
    <row r="52" spans="1:7" x14ac:dyDescent="0.2">
      <c r="A52" s="47">
        <v>45936</v>
      </c>
      <c r="B52" s="48" t="s">
        <v>974</v>
      </c>
      <c r="C52" s="48" t="s">
        <v>526</v>
      </c>
      <c r="D52" s="48" t="s">
        <v>12</v>
      </c>
      <c r="E52" s="48" t="s">
        <v>165</v>
      </c>
      <c r="F52" s="48" t="s">
        <v>166</v>
      </c>
      <c r="G52" s="48" t="s">
        <v>975</v>
      </c>
    </row>
    <row r="53" spans="1:7" x14ac:dyDescent="0.2">
      <c r="A53" s="48" t="s">
        <v>60</v>
      </c>
      <c r="B53" s="48" t="s">
        <v>61</v>
      </c>
      <c r="C53" s="48"/>
      <c r="D53" s="49">
        <v>3</v>
      </c>
      <c r="E53" s="50">
        <v>54638.77</v>
      </c>
      <c r="F53" s="50">
        <v>163916.31</v>
      </c>
      <c r="G53" s="50">
        <v>0</v>
      </c>
    </row>
    <row r="54" spans="1:7" x14ac:dyDescent="0.2">
      <c r="A54" s="48" t="s">
        <v>54</v>
      </c>
      <c r="B54" s="48" t="s">
        <v>55</v>
      </c>
      <c r="C54" s="48"/>
      <c r="D54" s="49">
        <v>1</v>
      </c>
      <c r="E54" s="50">
        <v>72972.740000000005</v>
      </c>
      <c r="F54" s="50">
        <v>72972.740000000005</v>
      </c>
      <c r="G54" s="50">
        <v>0</v>
      </c>
    </row>
    <row r="55" spans="1:7" x14ac:dyDescent="0.2">
      <c r="A55" s="48" t="s">
        <v>493</v>
      </c>
      <c r="B55" s="48" t="s">
        <v>494</v>
      </c>
      <c r="C55" s="48"/>
      <c r="D55" s="49">
        <v>3</v>
      </c>
      <c r="E55" s="50">
        <v>23336.176806722699</v>
      </c>
      <c r="F55" s="50">
        <v>70008.530420168099</v>
      </c>
      <c r="G55" s="50">
        <v>0</v>
      </c>
    </row>
    <row r="56" spans="1:7" x14ac:dyDescent="0.2">
      <c r="A56" s="47">
        <v>45937</v>
      </c>
      <c r="B56" s="48" t="s">
        <v>628</v>
      </c>
      <c r="C56" s="48" t="s">
        <v>744</v>
      </c>
      <c r="D56" s="48" t="s">
        <v>12</v>
      </c>
      <c r="E56" s="48" t="s">
        <v>256</v>
      </c>
      <c r="F56" s="48" t="s">
        <v>257</v>
      </c>
      <c r="G56" s="48" t="s">
        <v>976</v>
      </c>
    </row>
    <row r="57" spans="1:7" x14ac:dyDescent="0.2">
      <c r="A57" s="48" t="s">
        <v>431</v>
      </c>
      <c r="B57" s="48" t="s">
        <v>432</v>
      </c>
      <c r="C57" s="48"/>
      <c r="D57" s="49">
        <v>1</v>
      </c>
      <c r="E57" s="50">
        <v>64926.224999999999</v>
      </c>
      <c r="F57" s="50">
        <v>64926.224999999999</v>
      </c>
      <c r="G57" s="50">
        <v>0</v>
      </c>
    </row>
    <row r="58" spans="1:7" x14ac:dyDescent="0.2">
      <c r="A58" s="47">
        <v>45939</v>
      </c>
      <c r="B58" s="48" t="s">
        <v>977</v>
      </c>
      <c r="C58" s="48" t="s">
        <v>323</v>
      </c>
      <c r="D58" s="48" t="s">
        <v>12</v>
      </c>
      <c r="E58" s="48" t="s">
        <v>153</v>
      </c>
      <c r="F58" s="48" t="s">
        <v>154</v>
      </c>
      <c r="G58" s="48" t="s">
        <v>937</v>
      </c>
    </row>
    <row r="59" spans="1:7" x14ac:dyDescent="0.2">
      <c r="A59" s="48" t="s">
        <v>38</v>
      </c>
      <c r="B59" s="48" t="s">
        <v>39</v>
      </c>
      <c r="C59" s="48"/>
      <c r="D59" s="49">
        <v>1</v>
      </c>
      <c r="E59" s="50">
        <v>72070.362262290102</v>
      </c>
      <c r="F59" s="50">
        <v>72070.362262290102</v>
      </c>
      <c r="G59" s="50">
        <v>0</v>
      </c>
    </row>
    <row r="60" spans="1:7" x14ac:dyDescent="0.2">
      <c r="A60" s="48" t="s">
        <v>60</v>
      </c>
      <c r="B60" s="48" t="s">
        <v>61</v>
      </c>
      <c r="C60" s="48"/>
      <c r="D60" s="49">
        <v>1</v>
      </c>
      <c r="E60" s="50">
        <v>54638.77</v>
      </c>
      <c r="F60" s="50">
        <v>54638.77</v>
      </c>
      <c r="G60" s="50">
        <v>0</v>
      </c>
    </row>
    <row r="61" spans="1:7" x14ac:dyDescent="0.2">
      <c r="A61" s="48" t="s">
        <v>810</v>
      </c>
      <c r="B61" s="48" t="s">
        <v>811</v>
      </c>
      <c r="C61" s="48"/>
      <c r="D61" s="49">
        <v>4</v>
      </c>
      <c r="E61" s="50">
        <v>19901.7</v>
      </c>
      <c r="F61" s="50">
        <v>79606.8</v>
      </c>
      <c r="G61" s="50">
        <v>0</v>
      </c>
    </row>
    <row r="62" spans="1:7" x14ac:dyDescent="0.2">
      <c r="A62" s="48" t="s">
        <v>778</v>
      </c>
      <c r="B62" s="48" t="s">
        <v>779</v>
      </c>
      <c r="C62" s="48"/>
      <c r="D62" s="49">
        <v>2</v>
      </c>
      <c r="E62" s="50">
        <v>19164.599999999999</v>
      </c>
      <c r="F62" s="50">
        <v>38329.199999999997</v>
      </c>
      <c r="G62" s="50">
        <v>0</v>
      </c>
    </row>
    <row r="63" spans="1:7" x14ac:dyDescent="0.2">
      <c r="A63" s="47">
        <v>45939</v>
      </c>
      <c r="B63" s="48" t="s">
        <v>627</v>
      </c>
      <c r="C63" s="48" t="s">
        <v>475</v>
      </c>
      <c r="D63" s="48" t="s">
        <v>12</v>
      </c>
      <c r="E63" s="48" t="s">
        <v>51</v>
      </c>
      <c r="F63" s="48" t="s">
        <v>52</v>
      </c>
      <c r="G63" s="48" t="s">
        <v>978</v>
      </c>
    </row>
    <row r="64" spans="1:7" x14ac:dyDescent="0.2">
      <c r="A64" s="48" t="s">
        <v>431</v>
      </c>
      <c r="B64" s="48" t="s">
        <v>432</v>
      </c>
      <c r="C64" s="48"/>
      <c r="D64" s="49">
        <v>2</v>
      </c>
      <c r="E64" s="50">
        <v>64926.224999999999</v>
      </c>
      <c r="F64" s="50">
        <v>129852.45</v>
      </c>
      <c r="G64" s="50">
        <v>0</v>
      </c>
    </row>
    <row r="65" spans="1:7" x14ac:dyDescent="0.2">
      <c r="A65" s="48" t="s">
        <v>810</v>
      </c>
      <c r="B65" s="48" t="s">
        <v>811</v>
      </c>
      <c r="C65" s="48"/>
      <c r="D65" s="49">
        <v>3</v>
      </c>
      <c r="E65" s="50">
        <v>19901.7</v>
      </c>
      <c r="F65" s="50">
        <v>59705.1</v>
      </c>
      <c r="G65" s="50">
        <v>0</v>
      </c>
    </row>
    <row r="66" spans="1:7" x14ac:dyDescent="0.2">
      <c r="A66" s="47">
        <v>45939</v>
      </c>
      <c r="B66" s="48" t="s">
        <v>336</v>
      </c>
      <c r="C66" s="48" t="s">
        <v>647</v>
      </c>
      <c r="D66" s="48" t="s">
        <v>12</v>
      </c>
      <c r="E66" s="48" t="s">
        <v>101</v>
      </c>
      <c r="F66" s="48" t="s">
        <v>102</v>
      </c>
      <c r="G66" s="48" t="s">
        <v>931</v>
      </c>
    </row>
    <row r="67" spans="1:7" x14ac:dyDescent="0.2">
      <c r="A67" s="48" t="s">
        <v>44</v>
      </c>
      <c r="B67" s="48" t="s">
        <v>45</v>
      </c>
      <c r="C67" s="48"/>
      <c r="D67" s="49">
        <v>1</v>
      </c>
      <c r="E67" s="50">
        <v>45208.7</v>
      </c>
      <c r="F67" s="50">
        <v>45208.7</v>
      </c>
      <c r="G67" s="50">
        <v>0</v>
      </c>
    </row>
    <row r="68" spans="1:7" x14ac:dyDescent="0.2">
      <c r="A68" s="48" t="s">
        <v>24</v>
      </c>
      <c r="B68" s="48" t="s">
        <v>25</v>
      </c>
      <c r="C68" s="48"/>
      <c r="D68" s="49">
        <v>1</v>
      </c>
      <c r="E68" s="50">
        <v>69729.66</v>
      </c>
      <c r="F68" s="50">
        <v>69729.66</v>
      </c>
      <c r="G68" s="50">
        <v>0</v>
      </c>
    </row>
    <row r="69" spans="1:7" x14ac:dyDescent="0.2">
      <c r="A69" s="47">
        <v>45939</v>
      </c>
      <c r="B69" s="48" t="s">
        <v>979</v>
      </c>
      <c r="C69" s="48" t="s">
        <v>463</v>
      </c>
      <c r="D69" s="48" t="s">
        <v>12</v>
      </c>
      <c r="E69" s="48" t="s">
        <v>464</v>
      </c>
      <c r="F69" s="48" t="s">
        <v>465</v>
      </c>
      <c r="G69" s="48" t="s">
        <v>980</v>
      </c>
    </row>
    <row r="70" spans="1:7" x14ac:dyDescent="0.2">
      <c r="A70" s="48" t="s">
        <v>22</v>
      </c>
      <c r="B70" s="48" t="s">
        <v>23</v>
      </c>
      <c r="C70" s="48"/>
      <c r="D70" s="49">
        <v>1</v>
      </c>
      <c r="E70" s="50">
        <v>109147.729107576</v>
      </c>
      <c r="F70" s="50">
        <v>109147.729107576</v>
      </c>
      <c r="G70" s="50">
        <v>0</v>
      </c>
    </row>
    <row r="71" spans="1:7" x14ac:dyDescent="0.2">
      <c r="A71" s="48" t="s">
        <v>44</v>
      </c>
      <c r="B71" s="48" t="s">
        <v>45</v>
      </c>
      <c r="C71" s="48"/>
      <c r="D71" s="49">
        <v>1</v>
      </c>
      <c r="E71" s="50">
        <v>45208.7</v>
      </c>
      <c r="F71" s="50">
        <v>45208.7</v>
      </c>
      <c r="G71" s="50">
        <v>0</v>
      </c>
    </row>
    <row r="72" spans="1:7" x14ac:dyDescent="0.2">
      <c r="A72" s="47">
        <v>45939</v>
      </c>
      <c r="B72" s="48" t="s">
        <v>473</v>
      </c>
      <c r="C72" s="48" t="s">
        <v>323</v>
      </c>
      <c r="D72" s="48" t="s">
        <v>12</v>
      </c>
      <c r="E72" s="48" t="s">
        <v>153</v>
      </c>
      <c r="F72" s="48" t="s">
        <v>154</v>
      </c>
      <c r="G72" s="48" t="s">
        <v>910</v>
      </c>
    </row>
    <row r="73" spans="1:7" x14ac:dyDescent="0.2">
      <c r="A73" s="48" t="s">
        <v>44</v>
      </c>
      <c r="B73" s="48" t="s">
        <v>45</v>
      </c>
      <c r="C73" s="48"/>
      <c r="D73" s="49">
        <v>1</v>
      </c>
      <c r="E73" s="50">
        <v>45208.7</v>
      </c>
      <c r="F73" s="50">
        <v>45208.7</v>
      </c>
      <c r="G73" s="50">
        <v>0</v>
      </c>
    </row>
    <row r="74" spans="1:7" x14ac:dyDescent="0.2">
      <c r="A74" s="48" t="s">
        <v>24</v>
      </c>
      <c r="B74" s="48" t="s">
        <v>25</v>
      </c>
      <c r="C74" s="48"/>
      <c r="D74" s="49">
        <v>3</v>
      </c>
      <c r="E74" s="50">
        <v>69729.66</v>
      </c>
      <c r="F74" s="50">
        <v>209188.98</v>
      </c>
      <c r="G74" s="50">
        <v>0</v>
      </c>
    </row>
    <row r="75" spans="1:7" x14ac:dyDescent="0.2">
      <c r="A75" s="48" t="s">
        <v>54</v>
      </c>
      <c r="B75" s="48" t="s">
        <v>55</v>
      </c>
      <c r="C75" s="48"/>
      <c r="D75" s="49">
        <v>2</v>
      </c>
      <c r="E75" s="50">
        <v>72972.740000000005</v>
      </c>
      <c r="F75" s="50">
        <v>145945.48000000001</v>
      </c>
      <c r="G75" s="50">
        <v>0</v>
      </c>
    </row>
    <row r="76" spans="1:7" x14ac:dyDescent="0.2">
      <c r="A76" s="48" t="s">
        <v>431</v>
      </c>
      <c r="B76" s="48" t="s">
        <v>432</v>
      </c>
      <c r="C76" s="48"/>
      <c r="D76" s="49">
        <v>1</v>
      </c>
      <c r="E76" s="50">
        <v>64926.224999999999</v>
      </c>
      <c r="F76" s="50">
        <v>64926.224999999999</v>
      </c>
      <c r="G76" s="50">
        <v>0</v>
      </c>
    </row>
    <row r="77" spans="1:7" x14ac:dyDescent="0.2">
      <c r="A77" s="48" t="s">
        <v>392</v>
      </c>
      <c r="B77" s="48" t="s">
        <v>393</v>
      </c>
      <c r="C77" s="48"/>
      <c r="D77" s="49">
        <v>1</v>
      </c>
      <c r="E77" s="50">
        <v>109686.21</v>
      </c>
      <c r="F77" s="50">
        <v>109686.21</v>
      </c>
      <c r="G77" s="50">
        <v>0</v>
      </c>
    </row>
    <row r="78" spans="1:7" x14ac:dyDescent="0.2">
      <c r="A78" s="48" t="s">
        <v>778</v>
      </c>
      <c r="B78" s="48" t="s">
        <v>779</v>
      </c>
      <c r="C78" s="48"/>
      <c r="D78" s="49">
        <v>1</v>
      </c>
      <c r="E78" s="50">
        <v>19164.599999999999</v>
      </c>
      <c r="F78" s="50">
        <v>19164.599999999999</v>
      </c>
      <c r="G78" s="50">
        <v>0</v>
      </c>
    </row>
    <row r="79" spans="1:7" x14ac:dyDescent="0.2">
      <c r="A79" s="47">
        <v>45940</v>
      </c>
      <c r="B79" s="48" t="s">
        <v>233</v>
      </c>
      <c r="C79" s="48" t="s">
        <v>526</v>
      </c>
      <c r="D79" s="48" t="s">
        <v>12</v>
      </c>
      <c r="E79" s="48" t="s">
        <v>329</v>
      </c>
      <c r="F79" s="48" t="s">
        <v>330</v>
      </c>
      <c r="G79" s="48" t="s">
        <v>981</v>
      </c>
    </row>
    <row r="80" spans="1:7" x14ac:dyDescent="0.2">
      <c r="A80" s="48" t="s">
        <v>810</v>
      </c>
      <c r="B80" s="48" t="s">
        <v>811</v>
      </c>
      <c r="C80" s="48"/>
      <c r="D80" s="49">
        <v>4</v>
      </c>
      <c r="E80" s="50">
        <v>19901.7</v>
      </c>
      <c r="F80" s="50">
        <v>79606.8</v>
      </c>
      <c r="G80" s="50">
        <v>0</v>
      </c>
    </row>
    <row r="81" spans="1:7" x14ac:dyDescent="0.2">
      <c r="A81" s="48" t="s">
        <v>778</v>
      </c>
      <c r="B81" s="48" t="s">
        <v>779</v>
      </c>
      <c r="C81" s="48"/>
      <c r="D81" s="49">
        <v>3</v>
      </c>
      <c r="E81" s="50">
        <v>19164.599999999999</v>
      </c>
      <c r="F81" s="50">
        <v>57493.8</v>
      </c>
      <c r="G81" s="50">
        <v>0</v>
      </c>
    </row>
    <row r="82" spans="1:7" x14ac:dyDescent="0.2">
      <c r="A82" s="47">
        <v>45940</v>
      </c>
      <c r="B82" s="48" t="s">
        <v>982</v>
      </c>
      <c r="C82" s="48" t="s">
        <v>396</v>
      </c>
      <c r="D82" s="48" t="s">
        <v>12</v>
      </c>
      <c r="E82" s="48" t="s">
        <v>397</v>
      </c>
      <c r="F82" s="48" t="s">
        <v>398</v>
      </c>
      <c r="G82" s="48" t="s">
        <v>983</v>
      </c>
    </row>
    <row r="83" spans="1:7" x14ac:dyDescent="0.2">
      <c r="A83" s="48" t="s">
        <v>431</v>
      </c>
      <c r="B83" s="48" t="s">
        <v>432</v>
      </c>
      <c r="C83" s="48"/>
      <c r="D83" s="49">
        <v>1</v>
      </c>
      <c r="E83" s="50">
        <v>64926.224999999999</v>
      </c>
      <c r="F83" s="50">
        <v>64926.224999999999</v>
      </c>
      <c r="G83" s="50">
        <v>0</v>
      </c>
    </row>
    <row r="84" spans="1:7" x14ac:dyDescent="0.2">
      <c r="A84" s="47">
        <v>45940</v>
      </c>
      <c r="B84" s="48" t="s">
        <v>984</v>
      </c>
      <c r="C84" s="48" t="s">
        <v>375</v>
      </c>
      <c r="D84" s="48" t="s">
        <v>12</v>
      </c>
      <c r="E84" s="48" t="s">
        <v>285</v>
      </c>
      <c r="F84" s="48" t="s">
        <v>286</v>
      </c>
      <c r="G84" s="48" t="s">
        <v>985</v>
      </c>
    </row>
    <row r="85" spans="1:7" x14ac:dyDescent="0.2">
      <c r="A85" s="48" t="s">
        <v>431</v>
      </c>
      <c r="B85" s="48" t="s">
        <v>432</v>
      </c>
      <c r="C85" s="48"/>
      <c r="D85" s="49">
        <v>3</v>
      </c>
      <c r="E85" s="50">
        <v>64926.224999999999</v>
      </c>
      <c r="F85" s="50">
        <v>194778.67499999999</v>
      </c>
      <c r="G85" s="50">
        <v>0</v>
      </c>
    </row>
    <row r="86" spans="1:7" x14ac:dyDescent="0.2">
      <c r="A86" s="48" t="s">
        <v>810</v>
      </c>
      <c r="B86" s="48" t="s">
        <v>811</v>
      </c>
      <c r="C86" s="48"/>
      <c r="D86" s="49">
        <v>2</v>
      </c>
      <c r="E86" s="50">
        <v>19901.7</v>
      </c>
      <c r="F86" s="50">
        <v>39803.4</v>
      </c>
      <c r="G86" s="50">
        <v>0</v>
      </c>
    </row>
    <row r="87" spans="1:7" x14ac:dyDescent="0.2">
      <c r="A87" s="48" t="s">
        <v>778</v>
      </c>
      <c r="B87" s="48" t="s">
        <v>779</v>
      </c>
      <c r="C87" s="48"/>
      <c r="D87" s="49">
        <v>1</v>
      </c>
      <c r="E87" s="50">
        <v>19164.599999999999</v>
      </c>
      <c r="F87" s="50">
        <v>19164.599999999999</v>
      </c>
      <c r="G87" s="50">
        <v>0</v>
      </c>
    </row>
    <row r="88" spans="1:7" x14ac:dyDescent="0.2">
      <c r="A88" s="47">
        <v>45941</v>
      </c>
      <c r="B88" s="48" t="s">
        <v>986</v>
      </c>
      <c r="C88" s="48" t="s">
        <v>748</v>
      </c>
      <c r="D88" s="48" t="s">
        <v>12</v>
      </c>
      <c r="E88" s="48" t="s">
        <v>202</v>
      </c>
      <c r="F88" s="48" t="s">
        <v>203</v>
      </c>
      <c r="G88" s="48" t="s">
        <v>822</v>
      </c>
    </row>
    <row r="89" spans="1:7" x14ac:dyDescent="0.2">
      <c r="A89" s="48" t="s">
        <v>778</v>
      </c>
      <c r="B89" s="48" t="s">
        <v>779</v>
      </c>
      <c r="C89" s="48"/>
      <c r="D89" s="49">
        <v>2</v>
      </c>
      <c r="E89" s="50">
        <v>21294.333299999998</v>
      </c>
      <c r="F89" s="50">
        <v>42588.666599999997</v>
      </c>
      <c r="G89" s="50">
        <v>0</v>
      </c>
    </row>
    <row r="90" spans="1:7" x14ac:dyDescent="0.2">
      <c r="A90" s="47">
        <v>45941</v>
      </c>
      <c r="B90" s="48" t="s">
        <v>149</v>
      </c>
      <c r="C90" s="48" t="s">
        <v>748</v>
      </c>
      <c r="D90" s="48" t="s">
        <v>12</v>
      </c>
      <c r="E90" s="48" t="s">
        <v>202</v>
      </c>
      <c r="F90" s="48" t="s">
        <v>203</v>
      </c>
      <c r="G90" s="48" t="s">
        <v>987</v>
      </c>
    </row>
    <row r="91" spans="1:7" x14ac:dyDescent="0.2">
      <c r="A91" s="48" t="s">
        <v>810</v>
      </c>
      <c r="B91" s="48" t="s">
        <v>811</v>
      </c>
      <c r="C91" s="48"/>
      <c r="D91" s="49">
        <v>2</v>
      </c>
      <c r="E91" s="50">
        <v>19901.7</v>
      </c>
      <c r="F91" s="50">
        <v>39803.4</v>
      </c>
      <c r="G91" s="50">
        <v>0</v>
      </c>
    </row>
    <row r="92" spans="1:7" x14ac:dyDescent="0.2">
      <c r="A92" s="47">
        <v>45941</v>
      </c>
      <c r="B92" s="48" t="s">
        <v>433</v>
      </c>
      <c r="C92" s="48" t="s">
        <v>988</v>
      </c>
      <c r="D92" s="48" t="s">
        <v>12</v>
      </c>
      <c r="E92" s="48" t="s">
        <v>632</v>
      </c>
      <c r="F92" s="48" t="s">
        <v>633</v>
      </c>
      <c r="G92" s="48" t="s">
        <v>989</v>
      </c>
    </row>
    <row r="93" spans="1:7" x14ac:dyDescent="0.2">
      <c r="A93" s="48" t="s">
        <v>22</v>
      </c>
      <c r="B93" s="48" t="s">
        <v>23</v>
      </c>
      <c r="C93" s="48"/>
      <c r="D93" s="49">
        <v>1</v>
      </c>
      <c r="E93" s="50">
        <v>109147.729107576</v>
      </c>
      <c r="F93" s="50">
        <v>109147.729107576</v>
      </c>
      <c r="G93" s="50">
        <v>0</v>
      </c>
    </row>
    <row r="94" spans="1:7" x14ac:dyDescent="0.2">
      <c r="A94" s="48" t="s">
        <v>431</v>
      </c>
      <c r="B94" s="48" t="s">
        <v>432</v>
      </c>
      <c r="C94" s="48"/>
      <c r="D94" s="49">
        <v>3</v>
      </c>
      <c r="E94" s="50">
        <v>58476.666700000002</v>
      </c>
      <c r="F94" s="50">
        <v>175430.0001</v>
      </c>
      <c r="G94" s="50">
        <v>0</v>
      </c>
    </row>
    <row r="95" spans="1:7" x14ac:dyDescent="0.2">
      <c r="A95" s="48" t="s">
        <v>778</v>
      </c>
      <c r="B95" s="48" t="s">
        <v>779</v>
      </c>
      <c r="C95" s="48"/>
      <c r="D95" s="49">
        <v>2</v>
      </c>
      <c r="E95" s="50">
        <v>21294.333299999998</v>
      </c>
      <c r="F95" s="50">
        <v>42588.666599999997</v>
      </c>
      <c r="G95" s="50">
        <v>0</v>
      </c>
    </row>
    <row r="96" spans="1:7" x14ac:dyDescent="0.2">
      <c r="A96" s="47">
        <v>45941</v>
      </c>
      <c r="B96" s="48" t="s">
        <v>696</v>
      </c>
      <c r="C96" s="48" t="s">
        <v>574</v>
      </c>
      <c r="D96" s="48" t="s">
        <v>12</v>
      </c>
      <c r="E96" s="48" t="s">
        <v>544</v>
      </c>
      <c r="F96" s="48" t="s">
        <v>545</v>
      </c>
      <c r="G96" s="48" t="s">
        <v>990</v>
      </c>
    </row>
    <row r="97" spans="1:7" x14ac:dyDescent="0.2">
      <c r="A97" s="48" t="s">
        <v>54</v>
      </c>
      <c r="B97" s="48" t="s">
        <v>55</v>
      </c>
      <c r="C97" s="48"/>
      <c r="D97" s="49">
        <v>1</v>
      </c>
      <c r="E97" s="50">
        <v>72972.740000000005</v>
      </c>
      <c r="F97" s="50">
        <v>72972.740000000005</v>
      </c>
      <c r="G97" s="50">
        <v>0</v>
      </c>
    </row>
    <row r="98" spans="1:7" x14ac:dyDescent="0.2">
      <c r="A98" s="48" t="s">
        <v>493</v>
      </c>
      <c r="B98" s="48" t="s">
        <v>494</v>
      </c>
      <c r="C98" s="48"/>
      <c r="D98" s="49">
        <v>1</v>
      </c>
      <c r="E98" s="50">
        <v>24126.788333333301</v>
      </c>
      <c r="F98" s="50">
        <v>24126.788333333301</v>
      </c>
      <c r="G98" s="50">
        <v>0</v>
      </c>
    </row>
    <row r="99" spans="1:7" x14ac:dyDescent="0.2">
      <c r="A99" s="47">
        <v>45941</v>
      </c>
      <c r="B99" s="48" t="s">
        <v>627</v>
      </c>
      <c r="C99" s="48" t="s">
        <v>375</v>
      </c>
      <c r="D99" s="48" t="s">
        <v>12</v>
      </c>
      <c r="E99" s="48" t="s">
        <v>285</v>
      </c>
      <c r="F99" s="48" t="s">
        <v>286</v>
      </c>
      <c r="G99" s="48" t="s">
        <v>938</v>
      </c>
    </row>
    <row r="100" spans="1:7" x14ac:dyDescent="0.2">
      <c r="A100" s="48" t="s">
        <v>431</v>
      </c>
      <c r="B100" s="48" t="s">
        <v>432</v>
      </c>
      <c r="C100" s="48"/>
      <c r="D100" s="49">
        <v>1</v>
      </c>
      <c r="E100" s="50">
        <v>58476.666700000002</v>
      </c>
      <c r="F100" s="50">
        <v>58476.666700000002</v>
      </c>
      <c r="G100" s="50">
        <v>0</v>
      </c>
    </row>
    <row r="101" spans="1:7" x14ac:dyDescent="0.2">
      <c r="A101" s="47">
        <v>45942</v>
      </c>
      <c r="B101" s="48" t="s">
        <v>356</v>
      </c>
      <c r="C101" s="48" t="s">
        <v>446</v>
      </c>
      <c r="D101" s="48" t="s">
        <v>12</v>
      </c>
      <c r="E101" s="48" t="s">
        <v>248</v>
      </c>
      <c r="F101" s="48" t="s">
        <v>249</v>
      </c>
      <c r="G101" s="48" t="s">
        <v>952</v>
      </c>
    </row>
    <row r="102" spans="1:7" x14ac:dyDescent="0.2">
      <c r="A102" s="48" t="s">
        <v>431</v>
      </c>
      <c r="B102" s="48" t="s">
        <v>432</v>
      </c>
      <c r="C102" s="48"/>
      <c r="D102" s="49">
        <v>1</v>
      </c>
      <c r="E102" s="50">
        <v>58476.666700000002</v>
      </c>
      <c r="F102" s="50">
        <v>58476.666700000002</v>
      </c>
      <c r="G102" s="50">
        <v>0</v>
      </c>
    </row>
    <row r="103" spans="1:7" x14ac:dyDescent="0.2">
      <c r="A103" s="48" t="s">
        <v>778</v>
      </c>
      <c r="B103" s="48" t="s">
        <v>779</v>
      </c>
      <c r="C103" s="48"/>
      <c r="D103" s="49">
        <v>2</v>
      </c>
      <c r="E103" s="50">
        <v>21294.333299999998</v>
      </c>
      <c r="F103" s="50">
        <v>42588.666599999997</v>
      </c>
      <c r="G103" s="50">
        <v>0</v>
      </c>
    </row>
    <row r="104" spans="1:7" x14ac:dyDescent="0.2">
      <c r="A104" s="47">
        <v>45943</v>
      </c>
      <c r="B104" s="48" t="s">
        <v>395</v>
      </c>
      <c r="C104" s="48" t="s">
        <v>337</v>
      </c>
      <c r="D104" s="48" t="s">
        <v>12</v>
      </c>
      <c r="E104" s="48" t="s">
        <v>84</v>
      </c>
      <c r="F104" s="48" t="s">
        <v>85</v>
      </c>
      <c r="G104" s="48" t="s">
        <v>991</v>
      </c>
    </row>
    <row r="105" spans="1:7" x14ac:dyDescent="0.2">
      <c r="A105" s="48" t="s">
        <v>810</v>
      </c>
      <c r="B105" s="48" t="s">
        <v>811</v>
      </c>
      <c r="C105" s="48"/>
      <c r="D105" s="49">
        <v>2</v>
      </c>
      <c r="E105" s="50">
        <v>19901.7</v>
      </c>
      <c r="F105" s="50">
        <v>39803.4</v>
      </c>
      <c r="G105" s="50">
        <v>0</v>
      </c>
    </row>
    <row r="106" spans="1:7" x14ac:dyDescent="0.2">
      <c r="A106" s="48" t="s">
        <v>778</v>
      </c>
      <c r="B106" s="48" t="s">
        <v>779</v>
      </c>
      <c r="C106" s="48"/>
      <c r="D106" s="49">
        <v>2</v>
      </c>
      <c r="E106" s="50">
        <v>21294.333299999998</v>
      </c>
      <c r="F106" s="50">
        <v>42588.666599999997</v>
      </c>
      <c r="G106" s="50">
        <v>0</v>
      </c>
    </row>
    <row r="107" spans="1:7" x14ac:dyDescent="0.2">
      <c r="A107" s="47">
        <v>45943</v>
      </c>
      <c r="B107" s="48" t="s">
        <v>992</v>
      </c>
      <c r="C107" s="48" t="s">
        <v>423</v>
      </c>
      <c r="D107" s="48" t="s">
        <v>12</v>
      </c>
      <c r="E107" s="48" t="s">
        <v>68</v>
      </c>
      <c r="F107" s="48" t="s">
        <v>69</v>
      </c>
      <c r="G107" s="48" t="s">
        <v>993</v>
      </c>
    </row>
    <row r="108" spans="1:7" x14ac:dyDescent="0.2">
      <c r="A108" s="48" t="s">
        <v>24</v>
      </c>
      <c r="B108" s="48" t="s">
        <v>25</v>
      </c>
      <c r="C108" s="48"/>
      <c r="D108" s="49">
        <v>3</v>
      </c>
      <c r="E108" s="50">
        <v>69729.66</v>
      </c>
      <c r="F108" s="50">
        <v>209188.98</v>
      </c>
      <c r="G108" s="50">
        <v>0</v>
      </c>
    </row>
    <row r="109" spans="1:7" x14ac:dyDescent="0.2">
      <c r="A109" s="48" t="s">
        <v>810</v>
      </c>
      <c r="B109" s="48" t="s">
        <v>811</v>
      </c>
      <c r="C109" s="48"/>
      <c r="D109" s="49">
        <v>2</v>
      </c>
      <c r="E109" s="50">
        <v>19901.7</v>
      </c>
      <c r="F109" s="50">
        <v>39803.4</v>
      </c>
      <c r="G109" s="50">
        <v>0</v>
      </c>
    </row>
    <row r="110" spans="1:7" x14ac:dyDescent="0.2">
      <c r="A110" s="48" t="s">
        <v>54</v>
      </c>
      <c r="B110" s="48" t="s">
        <v>55</v>
      </c>
      <c r="C110" s="48"/>
      <c r="D110" s="49">
        <v>1</v>
      </c>
      <c r="E110" s="50">
        <v>72972.740000000005</v>
      </c>
      <c r="F110" s="50">
        <v>72972.740000000005</v>
      </c>
      <c r="G110" s="50">
        <v>0</v>
      </c>
    </row>
    <row r="111" spans="1:7" x14ac:dyDescent="0.2">
      <c r="A111" s="48" t="s">
        <v>22</v>
      </c>
      <c r="B111" s="48" t="s">
        <v>23</v>
      </c>
      <c r="C111" s="48"/>
      <c r="D111" s="49">
        <v>1</v>
      </c>
      <c r="E111" s="50">
        <v>109147.729107576</v>
      </c>
      <c r="F111" s="50">
        <v>109147.729107576</v>
      </c>
      <c r="G111" s="50">
        <v>0</v>
      </c>
    </row>
    <row r="112" spans="1:7" x14ac:dyDescent="0.2">
      <c r="A112" s="47">
        <v>45943</v>
      </c>
      <c r="B112" s="48" t="s">
        <v>994</v>
      </c>
      <c r="C112" s="48" t="s">
        <v>440</v>
      </c>
      <c r="D112" s="48" t="s">
        <v>12</v>
      </c>
      <c r="E112" s="48" t="s">
        <v>65</v>
      </c>
      <c r="F112" s="48" t="s">
        <v>66</v>
      </c>
      <c r="G112" s="48" t="s">
        <v>844</v>
      </c>
    </row>
    <row r="113" spans="1:7" x14ac:dyDescent="0.2">
      <c r="A113" s="48" t="s">
        <v>60</v>
      </c>
      <c r="B113" s="48" t="s">
        <v>61</v>
      </c>
      <c r="C113" s="48"/>
      <c r="D113" s="49">
        <v>1</v>
      </c>
      <c r="E113" s="50">
        <v>54638.77</v>
      </c>
      <c r="F113" s="50">
        <v>54638.77</v>
      </c>
      <c r="G113" s="50">
        <v>0</v>
      </c>
    </row>
    <row r="114" spans="1:7" x14ac:dyDescent="0.2">
      <c r="A114" s="48" t="s">
        <v>24</v>
      </c>
      <c r="B114" s="48" t="s">
        <v>25</v>
      </c>
      <c r="C114" s="48"/>
      <c r="D114" s="49">
        <v>1</v>
      </c>
      <c r="E114" s="50">
        <v>69729.66</v>
      </c>
      <c r="F114" s="50">
        <v>69729.66</v>
      </c>
      <c r="G114" s="50">
        <v>0</v>
      </c>
    </row>
    <row r="115" spans="1:7" x14ac:dyDescent="0.2">
      <c r="A115" s="48" t="s">
        <v>54</v>
      </c>
      <c r="B115" s="48" t="s">
        <v>55</v>
      </c>
      <c r="C115" s="48"/>
      <c r="D115" s="49">
        <v>2</v>
      </c>
      <c r="E115" s="50">
        <v>72972.740000000005</v>
      </c>
      <c r="F115" s="50">
        <v>145945.48000000001</v>
      </c>
      <c r="G115" s="50">
        <v>0</v>
      </c>
    </row>
    <row r="116" spans="1:7" x14ac:dyDescent="0.2">
      <c r="A116" s="47">
        <v>45943</v>
      </c>
      <c r="B116" s="48" t="s">
        <v>434</v>
      </c>
      <c r="C116" s="48" t="s">
        <v>824</v>
      </c>
      <c r="D116" s="48" t="s">
        <v>12</v>
      </c>
      <c r="E116" s="48" t="s">
        <v>146</v>
      </c>
      <c r="F116" s="48" t="s">
        <v>147</v>
      </c>
      <c r="G116" s="48" t="s">
        <v>856</v>
      </c>
    </row>
    <row r="117" spans="1:7" x14ac:dyDescent="0.2">
      <c r="A117" s="48" t="s">
        <v>60</v>
      </c>
      <c r="B117" s="48" t="s">
        <v>61</v>
      </c>
      <c r="C117" s="48"/>
      <c r="D117" s="49">
        <v>1</v>
      </c>
      <c r="E117" s="50">
        <v>54638.77</v>
      </c>
      <c r="F117" s="50">
        <v>54638.77</v>
      </c>
      <c r="G117" s="50">
        <v>0</v>
      </c>
    </row>
    <row r="118" spans="1:7" x14ac:dyDescent="0.2">
      <c r="A118" s="47">
        <v>45943</v>
      </c>
      <c r="B118" s="48" t="s">
        <v>995</v>
      </c>
      <c r="C118" s="48" t="s">
        <v>323</v>
      </c>
      <c r="D118" s="48" t="s">
        <v>12</v>
      </c>
      <c r="E118" s="48" t="s">
        <v>153</v>
      </c>
      <c r="F118" s="48" t="s">
        <v>154</v>
      </c>
      <c r="G118" s="48" t="s">
        <v>996</v>
      </c>
    </row>
    <row r="119" spans="1:7" x14ac:dyDescent="0.2">
      <c r="A119" s="48" t="s">
        <v>22</v>
      </c>
      <c r="B119" s="48" t="s">
        <v>23</v>
      </c>
      <c r="C119" s="48"/>
      <c r="D119" s="49">
        <v>1</v>
      </c>
      <c r="E119" s="50">
        <v>109147.729107576</v>
      </c>
      <c r="F119" s="50">
        <v>109147.729107576</v>
      </c>
      <c r="G119" s="50">
        <v>0</v>
      </c>
    </row>
    <row r="120" spans="1:7" x14ac:dyDescent="0.2">
      <c r="A120" s="48" t="s">
        <v>32</v>
      </c>
      <c r="B120" s="48" t="s">
        <v>33</v>
      </c>
      <c r="C120" s="48"/>
      <c r="D120" s="49">
        <v>1</v>
      </c>
      <c r="E120" s="50">
        <v>49318.71</v>
      </c>
      <c r="F120" s="50">
        <v>49318.71</v>
      </c>
      <c r="G120" s="50">
        <v>0</v>
      </c>
    </row>
    <row r="121" spans="1:7" x14ac:dyDescent="0.2">
      <c r="A121" s="48" t="s">
        <v>44</v>
      </c>
      <c r="B121" s="48" t="s">
        <v>45</v>
      </c>
      <c r="C121" s="48"/>
      <c r="D121" s="49">
        <v>1</v>
      </c>
      <c r="E121" s="50">
        <v>45208.7</v>
      </c>
      <c r="F121" s="50">
        <v>45208.7</v>
      </c>
      <c r="G121" s="50">
        <v>0</v>
      </c>
    </row>
    <row r="122" spans="1:7" x14ac:dyDescent="0.2">
      <c r="A122" s="48" t="s">
        <v>493</v>
      </c>
      <c r="B122" s="48" t="s">
        <v>494</v>
      </c>
      <c r="C122" s="48"/>
      <c r="D122" s="49">
        <v>1</v>
      </c>
      <c r="E122" s="50">
        <v>24126.788333333301</v>
      </c>
      <c r="F122" s="50">
        <v>24126.788333333301</v>
      </c>
      <c r="G122" s="50">
        <v>0</v>
      </c>
    </row>
    <row r="123" spans="1:7" x14ac:dyDescent="0.2">
      <c r="A123" s="48" t="s">
        <v>778</v>
      </c>
      <c r="B123" s="48" t="s">
        <v>779</v>
      </c>
      <c r="C123" s="48"/>
      <c r="D123" s="49">
        <v>2</v>
      </c>
      <c r="E123" s="50">
        <v>21294.333299999998</v>
      </c>
      <c r="F123" s="50">
        <v>42588.666599999997</v>
      </c>
      <c r="G123" s="50">
        <v>0</v>
      </c>
    </row>
    <row r="124" spans="1:7" x14ac:dyDescent="0.2">
      <c r="A124" s="47">
        <v>45943</v>
      </c>
      <c r="B124" s="48" t="s">
        <v>636</v>
      </c>
      <c r="C124" s="48" t="s">
        <v>526</v>
      </c>
      <c r="D124" s="48" t="s">
        <v>12</v>
      </c>
      <c r="E124" s="48" t="s">
        <v>349</v>
      </c>
      <c r="F124" s="48" t="s">
        <v>350</v>
      </c>
      <c r="G124" s="48" t="s">
        <v>997</v>
      </c>
    </row>
    <row r="125" spans="1:7" x14ac:dyDescent="0.2">
      <c r="A125" s="48" t="s">
        <v>810</v>
      </c>
      <c r="B125" s="48" t="s">
        <v>811</v>
      </c>
      <c r="C125" s="48"/>
      <c r="D125" s="49">
        <v>2</v>
      </c>
      <c r="E125" s="50">
        <v>19901.7</v>
      </c>
      <c r="F125" s="50">
        <v>39803.4</v>
      </c>
      <c r="G125" s="50">
        <v>0</v>
      </c>
    </row>
    <row r="126" spans="1:7" x14ac:dyDescent="0.2">
      <c r="A126" s="48" t="s">
        <v>431</v>
      </c>
      <c r="B126" s="48" t="s">
        <v>432</v>
      </c>
      <c r="C126" s="48"/>
      <c r="D126" s="49">
        <v>2</v>
      </c>
      <c r="E126" s="50">
        <v>58476.666700000002</v>
      </c>
      <c r="F126" s="50">
        <v>116953.3334</v>
      </c>
      <c r="G126" s="50">
        <v>0</v>
      </c>
    </row>
    <row r="127" spans="1:7" x14ac:dyDescent="0.2">
      <c r="A127" s="48" t="s">
        <v>778</v>
      </c>
      <c r="B127" s="48" t="s">
        <v>779</v>
      </c>
      <c r="C127" s="48"/>
      <c r="D127" s="49">
        <v>2</v>
      </c>
      <c r="E127" s="50">
        <v>21294.333299999998</v>
      </c>
      <c r="F127" s="50">
        <v>42588.666599999997</v>
      </c>
      <c r="G127" s="50">
        <v>0</v>
      </c>
    </row>
    <row r="128" spans="1:7" x14ac:dyDescent="0.2">
      <c r="A128" s="47">
        <v>45943</v>
      </c>
      <c r="B128" s="48" t="s">
        <v>998</v>
      </c>
      <c r="C128" s="48" t="s">
        <v>576</v>
      </c>
      <c r="D128" s="48" t="s">
        <v>12</v>
      </c>
      <c r="E128" s="48" t="s">
        <v>220</v>
      </c>
      <c r="F128" s="48" t="s">
        <v>221</v>
      </c>
      <c r="G128" s="48" t="s">
        <v>999</v>
      </c>
    </row>
    <row r="129" spans="1:7" x14ac:dyDescent="0.2">
      <c r="A129" s="48" t="s">
        <v>38</v>
      </c>
      <c r="B129" s="48" t="s">
        <v>39</v>
      </c>
      <c r="C129" s="48"/>
      <c r="D129" s="49">
        <v>2</v>
      </c>
      <c r="E129" s="50">
        <v>61342.400000000001</v>
      </c>
      <c r="F129" s="50">
        <v>122684.8</v>
      </c>
      <c r="G129" s="50">
        <v>0</v>
      </c>
    </row>
    <row r="130" spans="1:7" x14ac:dyDescent="0.2">
      <c r="A130" s="48" t="s">
        <v>22</v>
      </c>
      <c r="B130" s="48" t="s">
        <v>23</v>
      </c>
      <c r="C130" s="48"/>
      <c r="D130" s="49">
        <v>1</v>
      </c>
      <c r="E130" s="50">
        <v>109147.729107576</v>
      </c>
      <c r="F130" s="50">
        <v>109147.729107576</v>
      </c>
      <c r="G130" s="50">
        <v>0</v>
      </c>
    </row>
    <row r="131" spans="1:7" x14ac:dyDescent="0.2">
      <c r="A131" s="47">
        <v>45943</v>
      </c>
      <c r="B131" s="48" t="s">
        <v>656</v>
      </c>
      <c r="C131" s="48" t="s">
        <v>526</v>
      </c>
      <c r="D131" s="48" t="s">
        <v>12</v>
      </c>
      <c r="E131" s="48" t="s">
        <v>252</v>
      </c>
      <c r="F131" s="48" t="s">
        <v>253</v>
      </c>
      <c r="G131" s="48" t="s">
        <v>1000</v>
      </c>
    </row>
    <row r="132" spans="1:7" x14ac:dyDescent="0.2">
      <c r="A132" s="48" t="s">
        <v>431</v>
      </c>
      <c r="B132" s="48" t="s">
        <v>432</v>
      </c>
      <c r="C132" s="48"/>
      <c r="D132" s="49">
        <v>4</v>
      </c>
      <c r="E132" s="50">
        <v>58476.666700000002</v>
      </c>
      <c r="F132" s="50">
        <v>233906.66680000001</v>
      </c>
      <c r="G132" s="50">
        <v>0</v>
      </c>
    </row>
    <row r="133" spans="1:7" x14ac:dyDescent="0.2">
      <c r="A133" s="47">
        <v>45943</v>
      </c>
      <c r="B133" s="48" t="s">
        <v>578</v>
      </c>
      <c r="C133" s="48" t="s">
        <v>440</v>
      </c>
      <c r="D133" s="48" t="s">
        <v>12</v>
      </c>
      <c r="E133" s="48" t="s">
        <v>65</v>
      </c>
      <c r="F133" s="48" t="s">
        <v>66</v>
      </c>
      <c r="G133" s="48" t="s">
        <v>1001</v>
      </c>
    </row>
    <row r="134" spans="1:7" x14ac:dyDescent="0.2">
      <c r="A134" s="48" t="s">
        <v>32</v>
      </c>
      <c r="B134" s="48" t="s">
        <v>33</v>
      </c>
      <c r="C134" s="48"/>
      <c r="D134" s="49">
        <v>1</v>
      </c>
      <c r="E134" s="50">
        <v>49318.71</v>
      </c>
      <c r="F134" s="50">
        <v>49318.71</v>
      </c>
      <c r="G134" s="50">
        <v>0</v>
      </c>
    </row>
    <row r="135" spans="1:7" x14ac:dyDescent="0.2">
      <c r="A135" s="48" t="s">
        <v>44</v>
      </c>
      <c r="B135" s="48" t="s">
        <v>45</v>
      </c>
      <c r="C135" s="48"/>
      <c r="D135" s="49">
        <v>2</v>
      </c>
      <c r="E135" s="50">
        <v>45208.7</v>
      </c>
      <c r="F135" s="50">
        <v>90417.4</v>
      </c>
      <c r="G135" s="50">
        <v>0</v>
      </c>
    </row>
    <row r="136" spans="1:7" x14ac:dyDescent="0.2">
      <c r="A136" s="48" t="s">
        <v>24</v>
      </c>
      <c r="B136" s="48" t="s">
        <v>25</v>
      </c>
      <c r="C136" s="48"/>
      <c r="D136" s="49">
        <v>4</v>
      </c>
      <c r="E136" s="50">
        <v>69729.66</v>
      </c>
      <c r="F136" s="50">
        <v>278918.64</v>
      </c>
      <c r="G136" s="50">
        <v>0</v>
      </c>
    </row>
    <row r="137" spans="1:7" x14ac:dyDescent="0.2">
      <c r="A137" s="48" t="s">
        <v>54</v>
      </c>
      <c r="B137" s="48" t="s">
        <v>55</v>
      </c>
      <c r="C137" s="48"/>
      <c r="D137" s="49">
        <v>1</v>
      </c>
      <c r="E137" s="50">
        <v>72972.740000000005</v>
      </c>
      <c r="F137" s="50">
        <v>72972.740000000005</v>
      </c>
      <c r="G137" s="50">
        <v>0</v>
      </c>
    </row>
    <row r="138" spans="1:7" x14ac:dyDescent="0.2">
      <c r="A138" s="48" t="s">
        <v>392</v>
      </c>
      <c r="B138" s="48" t="s">
        <v>393</v>
      </c>
      <c r="C138" s="48"/>
      <c r="D138" s="49">
        <v>1</v>
      </c>
      <c r="E138" s="50">
        <v>109686.21</v>
      </c>
      <c r="F138" s="50">
        <v>109686.21</v>
      </c>
      <c r="G138" s="50">
        <v>0</v>
      </c>
    </row>
    <row r="139" spans="1:7" x14ac:dyDescent="0.2">
      <c r="A139" s="47">
        <v>45943</v>
      </c>
      <c r="B139" s="48" t="s">
        <v>567</v>
      </c>
      <c r="C139" s="48" t="s">
        <v>629</v>
      </c>
      <c r="D139" s="48" t="s">
        <v>12</v>
      </c>
      <c r="E139" s="48" t="s">
        <v>138</v>
      </c>
      <c r="F139" s="48" t="s">
        <v>139</v>
      </c>
      <c r="G139" s="48" t="s">
        <v>914</v>
      </c>
    </row>
    <row r="140" spans="1:7" x14ac:dyDescent="0.2">
      <c r="A140" s="48" t="s">
        <v>32</v>
      </c>
      <c r="B140" s="48" t="s">
        <v>33</v>
      </c>
      <c r="C140" s="48"/>
      <c r="D140" s="49">
        <v>1</v>
      </c>
      <c r="E140" s="50">
        <v>49318.71</v>
      </c>
      <c r="F140" s="50">
        <v>49318.71</v>
      </c>
      <c r="G140" s="50">
        <v>0</v>
      </c>
    </row>
    <row r="141" spans="1:7" x14ac:dyDescent="0.2">
      <c r="A141" s="48" t="s">
        <v>54</v>
      </c>
      <c r="B141" s="48" t="s">
        <v>55</v>
      </c>
      <c r="C141" s="48"/>
      <c r="D141" s="49">
        <v>1</v>
      </c>
      <c r="E141" s="50">
        <v>72972.740000000005</v>
      </c>
      <c r="F141" s="50">
        <v>72972.740000000005</v>
      </c>
      <c r="G141" s="50">
        <v>0</v>
      </c>
    </row>
    <row r="142" spans="1:7" x14ac:dyDescent="0.2">
      <c r="A142" s="47">
        <v>45943</v>
      </c>
      <c r="B142" s="48" t="s">
        <v>479</v>
      </c>
      <c r="C142" s="48" t="s">
        <v>370</v>
      </c>
      <c r="D142" s="48" t="s">
        <v>12</v>
      </c>
      <c r="E142" s="48" t="s">
        <v>181</v>
      </c>
      <c r="F142" s="48" t="s">
        <v>182</v>
      </c>
      <c r="G142" s="48" t="s">
        <v>780</v>
      </c>
    </row>
    <row r="143" spans="1:7" x14ac:dyDescent="0.2">
      <c r="A143" s="48" t="s">
        <v>431</v>
      </c>
      <c r="B143" s="48" t="s">
        <v>432</v>
      </c>
      <c r="C143" s="48"/>
      <c r="D143" s="49">
        <v>4</v>
      </c>
      <c r="E143" s="50">
        <v>58476.666700000002</v>
      </c>
      <c r="F143" s="50">
        <v>233906.66680000001</v>
      </c>
      <c r="G143" s="50">
        <v>0</v>
      </c>
    </row>
    <row r="144" spans="1:7" x14ac:dyDescent="0.2">
      <c r="A144" s="48" t="s">
        <v>44</v>
      </c>
      <c r="B144" s="48" t="s">
        <v>45</v>
      </c>
      <c r="C144" s="48"/>
      <c r="D144" s="49">
        <v>1</v>
      </c>
      <c r="E144" s="50">
        <v>45208.7</v>
      </c>
      <c r="F144" s="50">
        <v>45208.7</v>
      </c>
      <c r="G144" s="50">
        <v>0</v>
      </c>
    </row>
    <row r="145" spans="1:7" x14ac:dyDescent="0.2">
      <c r="A145" s="48" t="s">
        <v>16</v>
      </c>
      <c r="B145" s="48" t="s">
        <v>17</v>
      </c>
      <c r="C145" s="48"/>
      <c r="D145" s="49">
        <v>2</v>
      </c>
      <c r="E145" s="50">
        <v>105316.26</v>
      </c>
      <c r="F145" s="50">
        <v>210632.52</v>
      </c>
      <c r="G145" s="50">
        <v>0</v>
      </c>
    </row>
    <row r="146" spans="1:7" x14ac:dyDescent="0.2">
      <c r="A146" s="48" t="s">
        <v>60</v>
      </c>
      <c r="B146" s="48" t="s">
        <v>61</v>
      </c>
      <c r="C146" s="48"/>
      <c r="D146" s="49">
        <v>1</v>
      </c>
      <c r="E146" s="50">
        <v>54638.77</v>
      </c>
      <c r="F146" s="50">
        <v>54638.77</v>
      </c>
      <c r="G146" s="50">
        <v>0</v>
      </c>
    </row>
    <row r="147" spans="1:7" x14ac:dyDescent="0.2">
      <c r="A147" s="47">
        <v>45943</v>
      </c>
      <c r="B147" s="48" t="s">
        <v>656</v>
      </c>
      <c r="C147" s="48" t="s">
        <v>629</v>
      </c>
      <c r="D147" s="48" t="s">
        <v>12</v>
      </c>
      <c r="E147" s="48" t="s">
        <v>138</v>
      </c>
      <c r="F147" s="48" t="s">
        <v>139</v>
      </c>
      <c r="G147" s="48" t="s">
        <v>835</v>
      </c>
    </row>
    <row r="148" spans="1:7" x14ac:dyDescent="0.2">
      <c r="A148" s="48" t="s">
        <v>54</v>
      </c>
      <c r="B148" s="48" t="s">
        <v>55</v>
      </c>
      <c r="C148" s="48"/>
      <c r="D148" s="49">
        <v>1</v>
      </c>
      <c r="E148" s="50">
        <v>72972.740000000005</v>
      </c>
      <c r="F148" s="50">
        <v>72972.740000000005</v>
      </c>
      <c r="G148" s="50">
        <v>0</v>
      </c>
    </row>
    <row r="149" spans="1:7" x14ac:dyDescent="0.2">
      <c r="A149" s="48" t="s">
        <v>431</v>
      </c>
      <c r="B149" s="48" t="s">
        <v>432</v>
      </c>
      <c r="C149" s="48"/>
      <c r="D149" s="49">
        <v>1</v>
      </c>
      <c r="E149" s="50">
        <v>58476.666700000002</v>
      </c>
      <c r="F149" s="50">
        <v>58476.666700000002</v>
      </c>
      <c r="G149" s="50">
        <v>0</v>
      </c>
    </row>
    <row r="150" spans="1:7" x14ac:dyDescent="0.2">
      <c r="A150" s="48" t="s">
        <v>778</v>
      </c>
      <c r="B150" s="48" t="s">
        <v>779</v>
      </c>
      <c r="C150" s="48"/>
      <c r="D150" s="49">
        <v>1</v>
      </c>
      <c r="E150" s="50">
        <v>21294.333299999998</v>
      </c>
      <c r="F150" s="50">
        <v>21294.333299999998</v>
      </c>
      <c r="G150" s="50">
        <v>0</v>
      </c>
    </row>
    <row r="151" spans="1:7" x14ac:dyDescent="0.2">
      <c r="A151" s="47">
        <v>45944</v>
      </c>
      <c r="B151" s="48" t="s">
        <v>386</v>
      </c>
      <c r="C151" s="48" t="s">
        <v>826</v>
      </c>
      <c r="D151" s="48" t="s">
        <v>12</v>
      </c>
      <c r="E151" s="48" t="s">
        <v>483</v>
      </c>
      <c r="F151" s="48" t="s">
        <v>484</v>
      </c>
      <c r="G151" s="48" t="s">
        <v>1002</v>
      </c>
    </row>
    <row r="152" spans="1:7" x14ac:dyDescent="0.2">
      <c r="A152" s="48" t="s">
        <v>810</v>
      </c>
      <c r="B152" s="48" t="s">
        <v>811</v>
      </c>
      <c r="C152" s="48"/>
      <c r="D152" s="49">
        <v>1</v>
      </c>
      <c r="E152" s="50">
        <v>19901.7</v>
      </c>
      <c r="F152" s="50">
        <v>19901.7</v>
      </c>
      <c r="G152" s="50">
        <v>0</v>
      </c>
    </row>
    <row r="153" spans="1:7" x14ac:dyDescent="0.2">
      <c r="A153" s="47">
        <v>45945</v>
      </c>
      <c r="B153" s="48" t="s">
        <v>652</v>
      </c>
      <c r="C153" s="48" t="s">
        <v>621</v>
      </c>
      <c r="D153" s="48" t="s">
        <v>12</v>
      </c>
      <c r="E153" s="48" t="s">
        <v>19</v>
      </c>
      <c r="F153" s="48" t="s">
        <v>20</v>
      </c>
      <c r="G153" s="48" t="s">
        <v>1003</v>
      </c>
    </row>
    <row r="154" spans="1:7" x14ac:dyDescent="0.2">
      <c r="A154" s="48" t="s">
        <v>44</v>
      </c>
      <c r="B154" s="48" t="s">
        <v>45</v>
      </c>
      <c r="C154" s="48"/>
      <c r="D154" s="49">
        <v>2</v>
      </c>
      <c r="E154" s="50">
        <v>45208.7</v>
      </c>
      <c r="F154" s="50">
        <v>90417.4</v>
      </c>
      <c r="G154" s="50">
        <v>0</v>
      </c>
    </row>
    <row r="155" spans="1:7" x14ac:dyDescent="0.2">
      <c r="A155" s="47">
        <v>45945</v>
      </c>
      <c r="B155" s="48" t="s">
        <v>537</v>
      </c>
      <c r="C155" s="48" t="s">
        <v>526</v>
      </c>
      <c r="D155" s="48" t="s">
        <v>12</v>
      </c>
      <c r="E155" s="48" t="s">
        <v>161</v>
      </c>
      <c r="F155" s="48" t="s">
        <v>162</v>
      </c>
      <c r="G155" s="48" t="s">
        <v>1004</v>
      </c>
    </row>
    <row r="156" spans="1:7" x14ac:dyDescent="0.2">
      <c r="A156" s="48" t="s">
        <v>431</v>
      </c>
      <c r="B156" s="48" t="s">
        <v>432</v>
      </c>
      <c r="C156" s="48"/>
      <c r="D156" s="49">
        <v>2</v>
      </c>
      <c r="E156" s="50">
        <v>58476.666700000002</v>
      </c>
      <c r="F156" s="50">
        <v>116953.3334</v>
      </c>
      <c r="G156" s="50">
        <v>0</v>
      </c>
    </row>
    <row r="157" spans="1:7" x14ac:dyDescent="0.2">
      <c r="A157" s="48" t="s">
        <v>16</v>
      </c>
      <c r="B157" s="48" t="s">
        <v>17</v>
      </c>
      <c r="C157" s="48"/>
      <c r="D157" s="49">
        <v>1</v>
      </c>
      <c r="E157" s="50">
        <v>105316.26</v>
      </c>
      <c r="F157" s="50">
        <v>105316.26</v>
      </c>
      <c r="G157" s="50">
        <v>0</v>
      </c>
    </row>
    <row r="158" spans="1:7" x14ac:dyDescent="0.2">
      <c r="A158" s="47">
        <v>45946</v>
      </c>
      <c r="B158" s="48" t="s">
        <v>1005</v>
      </c>
      <c r="C158" s="48" t="s">
        <v>514</v>
      </c>
      <c r="D158" s="48" t="s">
        <v>12</v>
      </c>
      <c r="E158" s="48" t="s">
        <v>515</v>
      </c>
      <c r="F158" s="48" t="s">
        <v>516</v>
      </c>
      <c r="G158" s="48" t="s">
        <v>1006</v>
      </c>
    </row>
    <row r="159" spans="1:7" x14ac:dyDescent="0.2">
      <c r="A159" s="48" t="s">
        <v>431</v>
      </c>
      <c r="B159" s="48" t="s">
        <v>432</v>
      </c>
      <c r="C159" s="48"/>
      <c r="D159" s="49">
        <v>3</v>
      </c>
      <c r="E159" s="50">
        <v>58476.666700000002</v>
      </c>
      <c r="F159" s="50">
        <v>175430.0001</v>
      </c>
      <c r="G159" s="50">
        <v>0</v>
      </c>
    </row>
    <row r="160" spans="1:7" x14ac:dyDescent="0.2">
      <c r="A160" s="48" t="s">
        <v>810</v>
      </c>
      <c r="B160" s="48" t="s">
        <v>811</v>
      </c>
      <c r="C160" s="48"/>
      <c r="D160" s="49">
        <v>3</v>
      </c>
      <c r="E160" s="50">
        <v>19901.7</v>
      </c>
      <c r="F160" s="50">
        <v>59705.1</v>
      </c>
      <c r="G160" s="50">
        <v>0</v>
      </c>
    </row>
    <row r="161" spans="1:7" x14ac:dyDescent="0.2">
      <c r="A161" s="47">
        <v>45946</v>
      </c>
      <c r="B161" s="48" t="s">
        <v>1007</v>
      </c>
      <c r="C161" s="48" t="s">
        <v>744</v>
      </c>
      <c r="D161" s="48" t="s">
        <v>12</v>
      </c>
      <c r="E161" s="48" t="s">
        <v>256</v>
      </c>
      <c r="F161" s="48" t="s">
        <v>257</v>
      </c>
      <c r="G161" s="48" t="s">
        <v>1008</v>
      </c>
    </row>
    <row r="162" spans="1:7" x14ac:dyDescent="0.2">
      <c r="A162" s="48" t="s">
        <v>431</v>
      </c>
      <c r="B162" s="48" t="s">
        <v>432</v>
      </c>
      <c r="C162" s="48"/>
      <c r="D162" s="49">
        <v>1</v>
      </c>
      <c r="E162" s="50">
        <v>58476.666700000002</v>
      </c>
      <c r="F162" s="50">
        <v>58476.666700000002</v>
      </c>
      <c r="G162" s="50">
        <v>0</v>
      </c>
    </row>
    <row r="163" spans="1:7" x14ac:dyDescent="0.2">
      <c r="A163" s="47">
        <v>45946</v>
      </c>
      <c r="B163" s="48" t="s">
        <v>636</v>
      </c>
      <c r="C163" s="48" t="s">
        <v>526</v>
      </c>
      <c r="D163" s="48" t="s">
        <v>12</v>
      </c>
      <c r="E163" s="48" t="s">
        <v>178</v>
      </c>
      <c r="F163" s="48" t="s">
        <v>179</v>
      </c>
      <c r="G163" s="48" t="s">
        <v>1009</v>
      </c>
    </row>
    <row r="164" spans="1:7" x14ac:dyDescent="0.2">
      <c r="A164" s="48" t="s">
        <v>44</v>
      </c>
      <c r="B164" s="48" t="s">
        <v>45</v>
      </c>
      <c r="C164" s="48"/>
      <c r="D164" s="49">
        <v>1</v>
      </c>
      <c r="E164" s="50">
        <v>45208.7</v>
      </c>
      <c r="F164" s="50">
        <v>45208.7</v>
      </c>
      <c r="G164" s="50">
        <v>0</v>
      </c>
    </row>
    <row r="165" spans="1:7" x14ac:dyDescent="0.2">
      <c r="A165" s="48" t="s">
        <v>431</v>
      </c>
      <c r="B165" s="48" t="s">
        <v>432</v>
      </c>
      <c r="C165" s="48"/>
      <c r="D165" s="49">
        <v>1</v>
      </c>
      <c r="E165" s="50">
        <v>58476.666700000002</v>
      </c>
      <c r="F165" s="50">
        <v>58476.666700000002</v>
      </c>
      <c r="G165" s="50">
        <v>0</v>
      </c>
    </row>
    <row r="166" spans="1:7" x14ac:dyDescent="0.2">
      <c r="A166" s="48" t="s">
        <v>22</v>
      </c>
      <c r="B166" s="48" t="s">
        <v>23</v>
      </c>
      <c r="C166" s="48"/>
      <c r="D166" s="49">
        <v>1</v>
      </c>
      <c r="E166" s="50">
        <v>109147.729107576</v>
      </c>
      <c r="F166" s="50">
        <v>109147.729107576</v>
      </c>
      <c r="G166" s="50">
        <v>0</v>
      </c>
    </row>
    <row r="167" spans="1:7" x14ac:dyDescent="0.2">
      <c r="A167" s="48" t="s">
        <v>778</v>
      </c>
      <c r="B167" s="48" t="s">
        <v>779</v>
      </c>
      <c r="C167" s="48"/>
      <c r="D167" s="49">
        <v>1</v>
      </c>
      <c r="E167" s="50">
        <v>21294.333299999998</v>
      </c>
      <c r="F167" s="50">
        <v>21294.333299999998</v>
      </c>
      <c r="G167" s="50">
        <v>0</v>
      </c>
    </row>
    <row r="168" spans="1:7" x14ac:dyDescent="0.2">
      <c r="A168" s="47">
        <v>45946</v>
      </c>
      <c r="B168" s="48" t="s">
        <v>998</v>
      </c>
      <c r="C168" s="48" t="s">
        <v>416</v>
      </c>
      <c r="D168" s="48" t="s">
        <v>12</v>
      </c>
      <c r="E168" s="48" t="s">
        <v>298</v>
      </c>
      <c r="F168" s="48" t="s">
        <v>299</v>
      </c>
      <c r="G168" s="48" t="s">
        <v>1010</v>
      </c>
    </row>
    <row r="169" spans="1:7" x14ac:dyDescent="0.2">
      <c r="A169" s="48" t="s">
        <v>778</v>
      </c>
      <c r="B169" s="48" t="s">
        <v>779</v>
      </c>
      <c r="C169" s="48"/>
      <c r="D169" s="49">
        <v>1</v>
      </c>
      <c r="E169" s="50">
        <v>21294.333299999998</v>
      </c>
      <c r="F169" s="50">
        <v>21294.333299999998</v>
      </c>
      <c r="G169" s="50">
        <v>0</v>
      </c>
    </row>
    <row r="170" spans="1:7" x14ac:dyDescent="0.2">
      <c r="A170" s="48" t="s">
        <v>392</v>
      </c>
      <c r="B170" s="48" t="s">
        <v>393</v>
      </c>
      <c r="C170" s="48"/>
      <c r="D170" s="49">
        <v>1</v>
      </c>
      <c r="E170" s="50">
        <v>109686.21</v>
      </c>
      <c r="F170" s="50">
        <v>109686.21</v>
      </c>
      <c r="G170" s="50">
        <v>0</v>
      </c>
    </row>
    <row r="171" spans="1:7" x14ac:dyDescent="0.2">
      <c r="A171" s="48" t="s">
        <v>810</v>
      </c>
      <c r="B171" s="48" t="s">
        <v>811</v>
      </c>
      <c r="C171" s="48"/>
      <c r="D171" s="49">
        <v>1</v>
      </c>
      <c r="E171" s="50">
        <v>19901.7</v>
      </c>
      <c r="F171" s="50">
        <v>19901.7</v>
      </c>
      <c r="G171" s="50">
        <v>0</v>
      </c>
    </row>
    <row r="172" spans="1:7" x14ac:dyDescent="0.2">
      <c r="A172" s="48" t="s">
        <v>54</v>
      </c>
      <c r="B172" s="48" t="s">
        <v>55</v>
      </c>
      <c r="C172" s="48"/>
      <c r="D172" s="49">
        <v>3</v>
      </c>
      <c r="E172" s="50">
        <v>72972.740000000005</v>
      </c>
      <c r="F172" s="50">
        <v>218918.22</v>
      </c>
      <c r="G172" s="50">
        <v>0</v>
      </c>
    </row>
    <row r="173" spans="1:7" x14ac:dyDescent="0.2">
      <c r="A173" s="48" t="s">
        <v>493</v>
      </c>
      <c r="B173" s="48" t="s">
        <v>494</v>
      </c>
      <c r="C173" s="48"/>
      <c r="D173" s="49">
        <v>1</v>
      </c>
      <c r="E173" s="50">
        <v>24126.788333333301</v>
      </c>
      <c r="F173" s="50">
        <v>24126.788333333301</v>
      </c>
      <c r="G173" s="50">
        <v>0</v>
      </c>
    </row>
    <row r="174" spans="1:7" x14ac:dyDescent="0.2">
      <c r="A174" s="48" t="s">
        <v>38</v>
      </c>
      <c r="B174" s="48" t="s">
        <v>39</v>
      </c>
      <c r="C174" s="48"/>
      <c r="D174" s="49">
        <v>1</v>
      </c>
      <c r="E174" s="50">
        <v>61342.400000000001</v>
      </c>
      <c r="F174" s="50">
        <v>61342.400000000001</v>
      </c>
      <c r="G174" s="50">
        <v>0</v>
      </c>
    </row>
    <row r="175" spans="1:7" x14ac:dyDescent="0.2">
      <c r="A175" s="48" t="s">
        <v>16</v>
      </c>
      <c r="B175" s="48" t="s">
        <v>17</v>
      </c>
      <c r="C175" s="48"/>
      <c r="D175" s="49">
        <v>1</v>
      </c>
      <c r="E175" s="50">
        <v>105316.26</v>
      </c>
      <c r="F175" s="50">
        <v>105316.26</v>
      </c>
      <c r="G175" s="50">
        <v>0</v>
      </c>
    </row>
    <row r="176" spans="1:7" x14ac:dyDescent="0.2">
      <c r="A176" s="48" t="s">
        <v>60</v>
      </c>
      <c r="B176" s="48" t="s">
        <v>61</v>
      </c>
      <c r="C176" s="48"/>
      <c r="D176" s="49">
        <v>1</v>
      </c>
      <c r="E176" s="50">
        <v>54638.77</v>
      </c>
      <c r="F176" s="50">
        <v>54638.77</v>
      </c>
      <c r="G176" s="50">
        <v>0</v>
      </c>
    </row>
    <row r="177" spans="1:7" x14ac:dyDescent="0.2">
      <c r="A177" s="48" t="s">
        <v>32</v>
      </c>
      <c r="B177" s="48" t="s">
        <v>33</v>
      </c>
      <c r="C177" s="48"/>
      <c r="D177" s="49">
        <v>2</v>
      </c>
      <c r="E177" s="50">
        <v>49318.71</v>
      </c>
      <c r="F177" s="50">
        <v>98637.42</v>
      </c>
      <c r="G177" s="50">
        <v>0</v>
      </c>
    </row>
    <row r="178" spans="1:7" x14ac:dyDescent="0.2">
      <c r="A178" s="47">
        <v>45947</v>
      </c>
      <c r="B178" s="48" t="s">
        <v>1011</v>
      </c>
      <c r="C178" s="48" t="s">
        <v>364</v>
      </c>
      <c r="D178" s="48" t="s">
        <v>12</v>
      </c>
      <c r="E178" s="48" t="s">
        <v>212</v>
      </c>
      <c r="F178" s="48" t="s">
        <v>213</v>
      </c>
      <c r="G178" s="48" t="s">
        <v>801</v>
      </c>
    </row>
    <row r="179" spans="1:7" x14ac:dyDescent="0.2">
      <c r="A179" s="48" t="s">
        <v>22</v>
      </c>
      <c r="B179" s="48" t="s">
        <v>23</v>
      </c>
      <c r="C179" s="48"/>
      <c r="D179" s="49">
        <v>1</v>
      </c>
      <c r="E179" s="50">
        <v>109147.729107576</v>
      </c>
      <c r="F179" s="50">
        <v>109147.729107576</v>
      </c>
      <c r="G179" s="50">
        <v>0</v>
      </c>
    </row>
    <row r="180" spans="1:7" x14ac:dyDescent="0.2">
      <c r="A180" s="47">
        <v>45947</v>
      </c>
      <c r="B180" s="48" t="s">
        <v>836</v>
      </c>
      <c r="C180" s="48" t="s">
        <v>438</v>
      </c>
      <c r="D180" s="48" t="s">
        <v>12</v>
      </c>
      <c r="E180" s="48" t="s">
        <v>88</v>
      </c>
      <c r="F180" s="48" t="s">
        <v>89</v>
      </c>
      <c r="G180" s="48" t="s">
        <v>1012</v>
      </c>
    </row>
    <row r="181" spans="1:7" x14ac:dyDescent="0.2">
      <c r="A181" s="48" t="s">
        <v>38</v>
      </c>
      <c r="B181" s="48" t="s">
        <v>39</v>
      </c>
      <c r="C181" s="48"/>
      <c r="D181" s="49">
        <v>2</v>
      </c>
      <c r="E181" s="50">
        <v>61342.400000000001</v>
      </c>
      <c r="F181" s="50">
        <v>122684.8</v>
      </c>
      <c r="G181" s="50">
        <v>0</v>
      </c>
    </row>
    <row r="182" spans="1:7" x14ac:dyDescent="0.2">
      <c r="A182" s="48" t="s">
        <v>60</v>
      </c>
      <c r="B182" s="48" t="s">
        <v>61</v>
      </c>
      <c r="C182" s="48"/>
      <c r="D182" s="49">
        <v>1</v>
      </c>
      <c r="E182" s="50">
        <v>54638.77</v>
      </c>
      <c r="F182" s="50">
        <v>54638.77</v>
      </c>
      <c r="G182" s="50">
        <v>0</v>
      </c>
    </row>
    <row r="183" spans="1:7" x14ac:dyDescent="0.2">
      <c r="A183" s="48" t="s">
        <v>32</v>
      </c>
      <c r="B183" s="48" t="s">
        <v>33</v>
      </c>
      <c r="C183" s="48"/>
      <c r="D183" s="49">
        <v>1</v>
      </c>
      <c r="E183" s="50">
        <v>49318.71</v>
      </c>
      <c r="F183" s="50">
        <v>49318.71</v>
      </c>
      <c r="G183" s="50">
        <v>0</v>
      </c>
    </row>
    <row r="184" spans="1:7" x14ac:dyDescent="0.2">
      <c r="A184" s="48" t="s">
        <v>431</v>
      </c>
      <c r="B184" s="48" t="s">
        <v>432</v>
      </c>
      <c r="C184" s="48"/>
      <c r="D184" s="49">
        <v>3</v>
      </c>
      <c r="E184" s="50">
        <v>58476.666700000002</v>
      </c>
      <c r="F184" s="50">
        <v>175430.0001</v>
      </c>
      <c r="G184" s="50">
        <v>0</v>
      </c>
    </row>
    <row r="185" spans="1:7" x14ac:dyDescent="0.2">
      <c r="A185" s="48" t="s">
        <v>810</v>
      </c>
      <c r="B185" s="48" t="s">
        <v>811</v>
      </c>
      <c r="C185" s="48"/>
      <c r="D185" s="49">
        <v>1</v>
      </c>
      <c r="E185" s="50">
        <v>19901.7</v>
      </c>
      <c r="F185" s="50">
        <v>19901.7</v>
      </c>
      <c r="G185" s="50">
        <v>0</v>
      </c>
    </row>
    <row r="186" spans="1:7" x14ac:dyDescent="0.2">
      <c r="A186" s="47">
        <v>45947</v>
      </c>
      <c r="B186" s="48" t="s">
        <v>535</v>
      </c>
      <c r="C186" s="48" t="s">
        <v>526</v>
      </c>
      <c r="D186" s="48" t="s">
        <v>12</v>
      </c>
      <c r="E186" s="48" t="s">
        <v>224</v>
      </c>
      <c r="F186" s="48" t="s">
        <v>225</v>
      </c>
      <c r="G186" s="48" t="s">
        <v>1013</v>
      </c>
    </row>
    <row r="187" spans="1:7" x14ac:dyDescent="0.2">
      <c r="A187" s="48" t="s">
        <v>54</v>
      </c>
      <c r="B187" s="48" t="s">
        <v>55</v>
      </c>
      <c r="C187" s="48"/>
      <c r="D187" s="49">
        <v>1</v>
      </c>
      <c r="E187" s="50">
        <v>72972.740000000005</v>
      </c>
      <c r="F187" s="50">
        <v>72972.740000000005</v>
      </c>
      <c r="G187" s="50">
        <v>0</v>
      </c>
    </row>
    <row r="188" spans="1:7" x14ac:dyDescent="0.2">
      <c r="A188" s="48" t="s">
        <v>810</v>
      </c>
      <c r="B188" s="48" t="s">
        <v>811</v>
      </c>
      <c r="C188" s="48"/>
      <c r="D188" s="49">
        <v>1</v>
      </c>
      <c r="E188" s="50">
        <v>19901.7</v>
      </c>
      <c r="F188" s="50">
        <v>19901.7</v>
      </c>
      <c r="G188" s="50">
        <v>0</v>
      </c>
    </row>
    <row r="189" spans="1:7" x14ac:dyDescent="0.2">
      <c r="A189" s="47">
        <v>45948</v>
      </c>
      <c r="B189" s="48" t="s">
        <v>1014</v>
      </c>
      <c r="C189" s="48" t="s">
        <v>526</v>
      </c>
      <c r="D189" s="48" t="s">
        <v>12</v>
      </c>
      <c r="E189" s="48" t="s">
        <v>483</v>
      </c>
      <c r="F189" s="48" t="s">
        <v>484</v>
      </c>
      <c r="G189" s="48" t="s">
        <v>1015</v>
      </c>
    </row>
    <row r="190" spans="1:7" x14ac:dyDescent="0.2">
      <c r="A190" s="48" t="s">
        <v>431</v>
      </c>
      <c r="B190" s="48" t="s">
        <v>432</v>
      </c>
      <c r="C190" s="48"/>
      <c r="D190" s="49">
        <v>1</v>
      </c>
      <c r="E190" s="50">
        <v>79495.768150000004</v>
      </c>
      <c r="F190" s="50">
        <v>79495.768150000004</v>
      </c>
      <c r="G190" s="50">
        <v>0</v>
      </c>
    </row>
    <row r="191" spans="1:7" x14ac:dyDescent="0.2">
      <c r="A191" s="47">
        <v>45949</v>
      </c>
      <c r="B191" s="48" t="s">
        <v>351</v>
      </c>
      <c r="C191" s="48" t="s">
        <v>526</v>
      </c>
      <c r="D191" s="48" t="s">
        <v>12</v>
      </c>
      <c r="E191" s="48" t="s">
        <v>390</v>
      </c>
      <c r="F191" s="48" t="s">
        <v>391</v>
      </c>
      <c r="G191" s="48" t="s">
        <v>1000</v>
      </c>
    </row>
    <row r="192" spans="1:7" x14ac:dyDescent="0.2">
      <c r="A192" s="48" t="s">
        <v>431</v>
      </c>
      <c r="B192" s="48" t="s">
        <v>432</v>
      </c>
      <c r="C192" s="48"/>
      <c r="D192" s="49">
        <v>2</v>
      </c>
      <c r="E192" s="50">
        <v>79495.768150000004</v>
      </c>
      <c r="F192" s="50">
        <v>158991.53630000001</v>
      </c>
      <c r="G192" s="50">
        <v>0</v>
      </c>
    </row>
    <row r="193" spans="1:7" x14ac:dyDescent="0.2">
      <c r="A193" s="48" t="s">
        <v>44</v>
      </c>
      <c r="B193" s="48" t="s">
        <v>45</v>
      </c>
      <c r="C193" s="48"/>
      <c r="D193" s="49">
        <v>1</v>
      </c>
      <c r="E193" s="50">
        <v>45208.7</v>
      </c>
      <c r="F193" s="50">
        <v>45208.7</v>
      </c>
      <c r="G193" s="50">
        <v>0</v>
      </c>
    </row>
    <row r="194" spans="1:7" x14ac:dyDescent="0.2">
      <c r="A194" s="48" t="s">
        <v>810</v>
      </c>
      <c r="B194" s="48" t="s">
        <v>811</v>
      </c>
      <c r="C194" s="48"/>
      <c r="D194" s="49">
        <v>1</v>
      </c>
      <c r="E194" s="50">
        <v>21228.44</v>
      </c>
      <c r="F194" s="50">
        <v>21228.44</v>
      </c>
      <c r="G194" s="50">
        <v>0</v>
      </c>
    </row>
    <row r="195" spans="1:7" x14ac:dyDescent="0.2">
      <c r="A195" s="48" t="s">
        <v>778</v>
      </c>
      <c r="B195" s="48" t="s">
        <v>779</v>
      </c>
      <c r="C195" s="48"/>
      <c r="D195" s="49">
        <v>1</v>
      </c>
      <c r="E195" s="50">
        <v>20229.466649999998</v>
      </c>
      <c r="F195" s="50">
        <v>20229.466649999998</v>
      </c>
      <c r="G195" s="50">
        <v>0</v>
      </c>
    </row>
    <row r="196" spans="1:7" x14ac:dyDescent="0.2">
      <c r="A196" s="48" t="s">
        <v>24</v>
      </c>
      <c r="B196" s="48" t="s">
        <v>25</v>
      </c>
      <c r="C196" s="48"/>
      <c r="D196" s="49">
        <v>1</v>
      </c>
      <c r="E196" s="50">
        <v>69729.66</v>
      </c>
      <c r="F196" s="50">
        <v>69729.66</v>
      </c>
      <c r="G196" s="50">
        <v>0</v>
      </c>
    </row>
    <row r="197" spans="1:7" x14ac:dyDescent="0.2">
      <c r="A197" s="47">
        <v>45949</v>
      </c>
      <c r="B197" s="48" t="s">
        <v>124</v>
      </c>
      <c r="C197" s="48" t="s">
        <v>526</v>
      </c>
      <c r="D197" s="48" t="s">
        <v>12</v>
      </c>
      <c r="E197" s="48" t="s">
        <v>390</v>
      </c>
      <c r="F197" s="48" t="s">
        <v>391</v>
      </c>
      <c r="G197" s="48" t="s">
        <v>1016</v>
      </c>
    </row>
    <row r="198" spans="1:7" x14ac:dyDescent="0.2">
      <c r="A198" s="48" t="s">
        <v>54</v>
      </c>
      <c r="B198" s="48" t="s">
        <v>55</v>
      </c>
      <c r="C198" s="48"/>
      <c r="D198" s="49">
        <v>1</v>
      </c>
      <c r="E198" s="50">
        <v>72972.740000000005</v>
      </c>
      <c r="F198" s="50">
        <v>72972.740000000005</v>
      </c>
      <c r="G198" s="50">
        <v>0</v>
      </c>
    </row>
    <row r="199" spans="1:7" x14ac:dyDescent="0.2">
      <c r="A199" s="48" t="s">
        <v>22</v>
      </c>
      <c r="B199" s="48" t="s">
        <v>23</v>
      </c>
      <c r="C199" s="48"/>
      <c r="D199" s="49">
        <v>1</v>
      </c>
      <c r="E199" s="50">
        <v>103908.498368575</v>
      </c>
      <c r="F199" s="50">
        <v>103908.498368575</v>
      </c>
      <c r="G199" s="50">
        <v>0</v>
      </c>
    </row>
    <row r="200" spans="1:7" x14ac:dyDescent="0.2">
      <c r="A200" s="48" t="s">
        <v>431</v>
      </c>
      <c r="B200" s="48" t="s">
        <v>432</v>
      </c>
      <c r="C200" s="48"/>
      <c r="D200" s="49">
        <v>1</v>
      </c>
      <c r="E200" s="50">
        <v>79495.768150000004</v>
      </c>
      <c r="F200" s="50">
        <v>79495.768150000004</v>
      </c>
      <c r="G200" s="50">
        <v>0</v>
      </c>
    </row>
    <row r="201" spans="1:7" x14ac:dyDescent="0.2">
      <c r="A201" s="48" t="s">
        <v>24</v>
      </c>
      <c r="B201" s="48" t="s">
        <v>25</v>
      </c>
      <c r="C201" s="48"/>
      <c r="D201" s="49">
        <v>1</v>
      </c>
      <c r="E201" s="50">
        <v>69729.66</v>
      </c>
      <c r="F201" s="50">
        <v>69729.66</v>
      </c>
      <c r="G201" s="50">
        <v>0</v>
      </c>
    </row>
    <row r="202" spans="1:7" x14ac:dyDescent="0.2">
      <c r="A202" s="48" t="s">
        <v>778</v>
      </c>
      <c r="B202" s="48" t="s">
        <v>779</v>
      </c>
      <c r="C202" s="48"/>
      <c r="D202" s="49">
        <v>1</v>
      </c>
      <c r="E202" s="50">
        <v>20229.466649999998</v>
      </c>
      <c r="F202" s="50">
        <v>20229.466649999998</v>
      </c>
      <c r="G202" s="50">
        <v>0</v>
      </c>
    </row>
    <row r="203" spans="1:7" x14ac:dyDescent="0.2">
      <c r="A203" s="48" t="s">
        <v>44</v>
      </c>
      <c r="B203" s="48" t="s">
        <v>45</v>
      </c>
      <c r="C203" s="48"/>
      <c r="D203" s="49">
        <v>1</v>
      </c>
      <c r="E203" s="50">
        <v>45208.7</v>
      </c>
      <c r="F203" s="50">
        <v>45208.7</v>
      </c>
      <c r="G203" s="50">
        <v>0</v>
      </c>
    </row>
    <row r="204" spans="1:7" x14ac:dyDescent="0.2">
      <c r="A204" s="48" t="s">
        <v>810</v>
      </c>
      <c r="B204" s="48" t="s">
        <v>811</v>
      </c>
      <c r="C204" s="48"/>
      <c r="D204" s="49">
        <v>1</v>
      </c>
      <c r="E204" s="50">
        <v>21228.44</v>
      </c>
      <c r="F204" s="50">
        <v>21228.44</v>
      </c>
      <c r="G204" s="50">
        <v>0</v>
      </c>
    </row>
    <row r="205" spans="1:7" x14ac:dyDescent="0.2">
      <c r="A205" s="47">
        <v>45950</v>
      </c>
      <c r="B205" s="48" t="s">
        <v>412</v>
      </c>
      <c r="C205" s="48" t="s">
        <v>612</v>
      </c>
      <c r="D205" s="48" t="s">
        <v>12</v>
      </c>
      <c r="E205" s="48" t="s">
        <v>519</v>
      </c>
      <c r="F205" s="48" t="s">
        <v>520</v>
      </c>
      <c r="G205" s="48" t="s">
        <v>983</v>
      </c>
    </row>
    <row r="206" spans="1:7" x14ac:dyDescent="0.2">
      <c r="A206" s="48" t="s">
        <v>431</v>
      </c>
      <c r="B206" s="48" t="s">
        <v>432</v>
      </c>
      <c r="C206" s="48"/>
      <c r="D206" s="49">
        <v>6</v>
      </c>
      <c r="E206" s="50">
        <v>79495.768150000004</v>
      </c>
      <c r="F206" s="50">
        <v>476974.60889999999</v>
      </c>
      <c r="G206" s="50">
        <v>0</v>
      </c>
    </row>
    <row r="207" spans="1:7" x14ac:dyDescent="0.2">
      <c r="A207" s="47">
        <v>45950</v>
      </c>
      <c r="B207" s="48" t="s">
        <v>1017</v>
      </c>
      <c r="C207" s="48" t="s">
        <v>526</v>
      </c>
      <c r="D207" s="48" t="s">
        <v>12</v>
      </c>
      <c r="E207" s="48" t="s">
        <v>289</v>
      </c>
      <c r="F207" s="48" t="s">
        <v>290</v>
      </c>
      <c r="G207" s="48" t="s">
        <v>1018</v>
      </c>
    </row>
    <row r="208" spans="1:7" x14ac:dyDescent="0.2">
      <c r="A208" s="48" t="s">
        <v>32</v>
      </c>
      <c r="B208" s="48" t="s">
        <v>33</v>
      </c>
      <c r="C208" s="48"/>
      <c r="D208" s="49">
        <v>3</v>
      </c>
      <c r="E208" s="50">
        <v>49319</v>
      </c>
      <c r="F208" s="50">
        <v>147957</v>
      </c>
      <c r="G208" s="50">
        <v>0</v>
      </c>
    </row>
    <row r="209" spans="1:7" x14ac:dyDescent="0.2">
      <c r="A209" s="48" t="s">
        <v>44</v>
      </c>
      <c r="B209" s="48" t="s">
        <v>45</v>
      </c>
      <c r="C209" s="48"/>
      <c r="D209" s="49">
        <v>2</v>
      </c>
      <c r="E209" s="50">
        <v>45208.7</v>
      </c>
      <c r="F209" s="50">
        <v>90417.4</v>
      </c>
      <c r="G209" s="50">
        <v>0</v>
      </c>
    </row>
    <row r="210" spans="1:7" x14ac:dyDescent="0.2">
      <c r="A210" s="48" t="s">
        <v>810</v>
      </c>
      <c r="B210" s="48" t="s">
        <v>811</v>
      </c>
      <c r="C210" s="48"/>
      <c r="D210" s="49">
        <v>1</v>
      </c>
      <c r="E210" s="50">
        <v>21228.44</v>
      </c>
      <c r="F210" s="50">
        <v>21228.44</v>
      </c>
      <c r="G210" s="50">
        <v>0</v>
      </c>
    </row>
    <row r="211" spans="1:7" x14ac:dyDescent="0.2">
      <c r="A211" s="48" t="s">
        <v>60</v>
      </c>
      <c r="B211" s="48" t="s">
        <v>61</v>
      </c>
      <c r="C211" s="48"/>
      <c r="D211" s="49">
        <v>2</v>
      </c>
      <c r="E211" s="50">
        <v>54638.77</v>
      </c>
      <c r="F211" s="50">
        <v>109277.54</v>
      </c>
      <c r="G211" s="50">
        <v>0</v>
      </c>
    </row>
    <row r="212" spans="1:7" x14ac:dyDescent="0.2">
      <c r="A212" s="47">
        <v>45950</v>
      </c>
      <c r="B212" s="48" t="s">
        <v>64</v>
      </c>
      <c r="C212" s="48" t="s">
        <v>574</v>
      </c>
      <c r="D212" s="48" t="s">
        <v>12</v>
      </c>
      <c r="E212" s="48" t="s">
        <v>544</v>
      </c>
      <c r="F212" s="48" t="s">
        <v>545</v>
      </c>
      <c r="G212" s="48" t="s">
        <v>1019</v>
      </c>
    </row>
    <row r="213" spans="1:7" x14ac:dyDescent="0.2">
      <c r="A213" s="48" t="s">
        <v>38</v>
      </c>
      <c r="B213" s="48" t="s">
        <v>39</v>
      </c>
      <c r="C213" s="48"/>
      <c r="D213" s="49">
        <v>1</v>
      </c>
      <c r="E213" s="50">
        <v>61342.400000000001</v>
      </c>
      <c r="F213" s="50">
        <v>61342.400000000001</v>
      </c>
      <c r="G213" s="50">
        <v>0</v>
      </c>
    </row>
    <row r="214" spans="1:7" x14ac:dyDescent="0.2">
      <c r="A214" s="47">
        <v>45950</v>
      </c>
      <c r="B214" s="48" t="s">
        <v>499</v>
      </c>
      <c r="C214" s="48" t="s">
        <v>470</v>
      </c>
      <c r="D214" s="48" t="s">
        <v>12</v>
      </c>
      <c r="E214" s="48" t="s">
        <v>471</v>
      </c>
      <c r="F214" s="48" t="s">
        <v>472</v>
      </c>
      <c r="G214" s="48" t="s">
        <v>787</v>
      </c>
    </row>
    <row r="215" spans="1:7" x14ac:dyDescent="0.2">
      <c r="A215" s="48" t="s">
        <v>22</v>
      </c>
      <c r="B215" s="48" t="s">
        <v>23</v>
      </c>
      <c r="C215" s="48"/>
      <c r="D215" s="49">
        <v>1</v>
      </c>
      <c r="E215" s="50">
        <v>103908.498368575</v>
      </c>
      <c r="F215" s="50">
        <v>103908.498368575</v>
      </c>
      <c r="G215" s="50">
        <v>0</v>
      </c>
    </row>
    <row r="216" spans="1:7" x14ac:dyDescent="0.2">
      <c r="A216" s="48" t="s">
        <v>431</v>
      </c>
      <c r="B216" s="48" t="s">
        <v>432</v>
      </c>
      <c r="C216" s="48"/>
      <c r="D216" s="49">
        <v>3</v>
      </c>
      <c r="E216" s="50">
        <v>79495.768150000004</v>
      </c>
      <c r="F216" s="50">
        <v>238487.30445</v>
      </c>
      <c r="G216" s="50">
        <v>0</v>
      </c>
    </row>
    <row r="217" spans="1:7" x14ac:dyDescent="0.2">
      <c r="A217" s="47">
        <v>45951</v>
      </c>
      <c r="B217" s="48" t="s">
        <v>756</v>
      </c>
      <c r="C217" s="48" t="s">
        <v>495</v>
      </c>
      <c r="D217" s="48" t="s">
        <v>12</v>
      </c>
      <c r="E217" s="48" t="s">
        <v>496</v>
      </c>
      <c r="F217" s="48" t="s">
        <v>497</v>
      </c>
      <c r="G217" s="48" t="s">
        <v>1020</v>
      </c>
    </row>
    <row r="218" spans="1:7" x14ac:dyDescent="0.2">
      <c r="A218" s="48" t="s">
        <v>493</v>
      </c>
      <c r="B218" s="48" t="s">
        <v>494</v>
      </c>
      <c r="C218" s="48"/>
      <c r="D218" s="49">
        <v>2</v>
      </c>
      <c r="E218" s="50">
        <v>23716.7204250295</v>
      </c>
      <c r="F218" s="50">
        <v>47433.440850059</v>
      </c>
      <c r="G218" s="50">
        <v>0</v>
      </c>
    </row>
    <row r="219" spans="1:7" x14ac:dyDescent="0.2">
      <c r="A219" s="48" t="s">
        <v>810</v>
      </c>
      <c r="B219" s="48" t="s">
        <v>811</v>
      </c>
      <c r="C219" s="48"/>
      <c r="D219" s="49">
        <v>1</v>
      </c>
      <c r="E219" s="50">
        <v>21228.44</v>
      </c>
      <c r="F219" s="50">
        <v>21228.44</v>
      </c>
      <c r="G219" s="50">
        <v>0</v>
      </c>
    </row>
    <row r="220" spans="1:7" x14ac:dyDescent="0.2">
      <c r="A220" s="48" t="s">
        <v>778</v>
      </c>
      <c r="B220" s="48" t="s">
        <v>779</v>
      </c>
      <c r="C220" s="48"/>
      <c r="D220" s="49">
        <v>1</v>
      </c>
      <c r="E220" s="50">
        <v>20229.466649999998</v>
      </c>
      <c r="F220" s="50">
        <v>20229.466649999998</v>
      </c>
      <c r="G220" s="50">
        <v>0</v>
      </c>
    </row>
    <row r="221" spans="1:7" x14ac:dyDescent="0.2">
      <c r="A221" s="48" t="s">
        <v>60</v>
      </c>
      <c r="B221" s="48" t="s">
        <v>61</v>
      </c>
      <c r="C221" s="48"/>
      <c r="D221" s="49">
        <v>2</v>
      </c>
      <c r="E221" s="50">
        <v>54638.77</v>
      </c>
      <c r="F221" s="50">
        <v>109277.54</v>
      </c>
      <c r="G221" s="50">
        <v>0</v>
      </c>
    </row>
    <row r="222" spans="1:7" x14ac:dyDescent="0.2">
      <c r="A222" s="48" t="s">
        <v>54</v>
      </c>
      <c r="B222" s="48" t="s">
        <v>55</v>
      </c>
      <c r="C222" s="48"/>
      <c r="D222" s="49">
        <v>2</v>
      </c>
      <c r="E222" s="50">
        <v>72972.740000000005</v>
      </c>
      <c r="F222" s="50">
        <v>145945.48000000001</v>
      </c>
      <c r="G222" s="50">
        <v>0</v>
      </c>
    </row>
    <row r="223" spans="1:7" x14ac:dyDescent="0.2">
      <c r="A223" s="47">
        <v>45951</v>
      </c>
      <c r="B223" s="48" t="s">
        <v>974</v>
      </c>
      <c r="C223" s="48" t="s">
        <v>526</v>
      </c>
      <c r="D223" s="48" t="s">
        <v>12</v>
      </c>
      <c r="E223" s="48" t="s">
        <v>190</v>
      </c>
      <c r="F223" s="48" t="s">
        <v>191</v>
      </c>
      <c r="G223" s="48" t="s">
        <v>1021</v>
      </c>
    </row>
    <row r="224" spans="1:7" x14ac:dyDescent="0.2">
      <c r="A224" s="48" t="s">
        <v>22</v>
      </c>
      <c r="B224" s="48" t="s">
        <v>23</v>
      </c>
      <c r="C224" s="48"/>
      <c r="D224" s="49">
        <v>1</v>
      </c>
      <c r="E224" s="50">
        <v>103908.498368575</v>
      </c>
      <c r="F224" s="50">
        <v>103908.498368575</v>
      </c>
      <c r="G224" s="50">
        <v>0</v>
      </c>
    </row>
    <row r="225" spans="1:7" x14ac:dyDescent="0.2">
      <c r="A225" s="47">
        <v>45951</v>
      </c>
      <c r="B225" s="48" t="s">
        <v>255</v>
      </c>
      <c r="C225" s="48" t="s">
        <v>526</v>
      </c>
      <c r="D225" s="48" t="s">
        <v>12</v>
      </c>
      <c r="E225" s="48" t="s">
        <v>694</v>
      </c>
      <c r="F225" s="48" t="s">
        <v>695</v>
      </c>
      <c r="G225" s="48" t="s">
        <v>1022</v>
      </c>
    </row>
    <row r="226" spans="1:7" x14ac:dyDescent="0.2">
      <c r="A226" s="48" t="s">
        <v>392</v>
      </c>
      <c r="B226" s="48" t="s">
        <v>393</v>
      </c>
      <c r="C226" s="48"/>
      <c r="D226" s="49">
        <v>1</v>
      </c>
      <c r="E226" s="50">
        <v>109686.21</v>
      </c>
      <c r="F226" s="50">
        <v>109686.21</v>
      </c>
      <c r="G226" s="50">
        <v>0</v>
      </c>
    </row>
    <row r="227" spans="1:7" x14ac:dyDescent="0.2">
      <c r="A227" s="48" t="s">
        <v>431</v>
      </c>
      <c r="B227" s="48" t="s">
        <v>432</v>
      </c>
      <c r="C227" s="48"/>
      <c r="D227" s="49">
        <v>4</v>
      </c>
      <c r="E227" s="50">
        <v>79495.768150000004</v>
      </c>
      <c r="F227" s="50">
        <v>317983.07260000001</v>
      </c>
      <c r="G227" s="50">
        <v>0</v>
      </c>
    </row>
    <row r="228" spans="1:7" x14ac:dyDescent="0.2">
      <c r="A228" s="48" t="s">
        <v>60</v>
      </c>
      <c r="B228" s="48" t="s">
        <v>61</v>
      </c>
      <c r="C228" s="48"/>
      <c r="D228" s="49">
        <v>1</v>
      </c>
      <c r="E228" s="50">
        <v>54638.77</v>
      </c>
      <c r="F228" s="50">
        <v>54638.77</v>
      </c>
      <c r="G228" s="50">
        <v>0</v>
      </c>
    </row>
    <row r="229" spans="1:7" x14ac:dyDescent="0.2">
      <c r="A229" s="47">
        <v>45951</v>
      </c>
      <c r="B229" s="48" t="s">
        <v>1023</v>
      </c>
      <c r="C229" s="48" t="s">
        <v>495</v>
      </c>
      <c r="D229" s="48" t="s">
        <v>12</v>
      </c>
      <c r="E229" s="48" t="s">
        <v>496</v>
      </c>
      <c r="F229" s="48" t="s">
        <v>497</v>
      </c>
      <c r="G229" s="48" t="s">
        <v>856</v>
      </c>
    </row>
    <row r="230" spans="1:7" x14ac:dyDescent="0.2">
      <c r="A230" s="48" t="s">
        <v>431</v>
      </c>
      <c r="B230" s="48" t="s">
        <v>432</v>
      </c>
      <c r="C230" s="48"/>
      <c r="D230" s="49">
        <v>2</v>
      </c>
      <c r="E230" s="50">
        <v>79495.768150000004</v>
      </c>
      <c r="F230" s="50">
        <v>158991.53630000001</v>
      </c>
      <c r="G230" s="50">
        <v>0</v>
      </c>
    </row>
    <row r="231" spans="1:7" x14ac:dyDescent="0.2">
      <c r="A231" s="48" t="s">
        <v>60</v>
      </c>
      <c r="B231" s="48" t="s">
        <v>61</v>
      </c>
      <c r="C231" s="48"/>
      <c r="D231" s="49">
        <v>1</v>
      </c>
      <c r="E231" s="50">
        <v>54638.77</v>
      </c>
      <c r="F231" s="50">
        <v>54638.77</v>
      </c>
      <c r="G231" s="50">
        <v>0</v>
      </c>
    </row>
    <row r="232" spans="1:7" x14ac:dyDescent="0.2">
      <c r="A232" s="48" t="s">
        <v>32</v>
      </c>
      <c r="B232" s="48" t="s">
        <v>33</v>
      </c>
      <c r="C232" s="48"/>
      <c r="D232" s="49">
        <v>1</v>
      </c>
      <c r="E232" s="50">
        <v>49319</v>
      </c>
      <c r="F232" s="50">
        <v>49319</v>
      </c>
      <c r="G232" s="50">
        <v>0</v>
      </c>
    </row>
    <row r="233" spans="1:7" x14ac:dyDescent="0.2">
      <c r="A233" s="48" t="s">
        <v>44</v>
      </c>
      <c r="B233" s="48" t="s">
        <v>45</v>
      </c>
      <c r="C233" s="48"/>
      <c r="D233" s="49">
        <v>1</v>
      </c>
      <c r="E233" s="50">
        <v>45208.7</v>
      </c>
      <c r="F233" s="50">
        <v>45208.7</v>
      </c>
      <c r="G233" s="50">
        <v>0</v>
      </c>
    </row>
    <row r="234" spans="1:7" x14ac:dyDescent="0.2">
      <c r="A234" s="48" t="s">
        <v>24</v>
      </c>
      <c r="B234" s="48" t="s">
        <v>25</v>
      </c>
      <c r="C234" s="48"/>
      <c r="D234" s="49">
        <v>1</v>
      </c>
      <c r="E234" s="50">
        <v>69729.66</v>
      </c>
      <c r="F234" s="50">
        <v>69729.66</v>
      </c>
      <c r="G234" s="50">
        <v>0</v>
      </c>
    </row>
    <row r="235" spans="1:7" x14ac:dyDescent="0.2">
      <c r="A235" s="48" t="s">
        <v>54</v>
      </c>
      <c r="B235" s="48" t="s">
        <v>55</v>
      </c>
      <c r="C235" s="48"/>
      <c r="D235" s="49">
        <v>1</v>
      </c>
      <c r="E235" s="50">
        <v>72972.740000000005</v>
      </c>
      <c r="F235" s="50">
        <v>72972.740000000005</v>
      </c>
      <c r="G235" s="50">
        <v>0</v>
      </c>
    </row>
    <row r="236" spans="1:7" x14ac:dyDescent="0.2">
      <c r="A236" s="47">
        <v>45951</v>
      </c>
      <c r="B236" s="48" t="s">
        <v>627</v>
      </c>
      <c r="C236" s="48" t="s">
        <v>415</v>
      </c>
      <c r="D236" s="48" t="s">
        <v>12</v>
      </c>
      <c r="E236" s="48" t="s">
        <v>310</v>
      </c>
      <c r="F236" s="48" t="s">
        <v>311</v>
      </c>
      <c r="G236" s="48" t="s">
        <v>973</v>
      </c>
    </row>
    <row r="237" spans="1:7" x14ac:dyDescent="0.2">
      <c r="A237" s="48" t="s">
        <v>44</v>
      </c>
      <c r="B237" s="48" t="s">
        <v>45</v>
      </c>
      <c r="C237" s="48"/>
      <c r="D237" s="49">
        <v>3</v>
      </c>
      <c r="E237" s="50">
        <v>45208.7</v>
      </c>
      <c r="F237" s="50">
        <v>135626.1</v>
      </c>
      <c r="G237" s="50">
        <v>0</v>
      </c>
    </row>
    <row r="238" spans="1:7" x14ac:dyDescent="0.2">
      <c r="A238" s="48" t="s">
        <v>431</v>
      </c>
      <c r="B238" s="48" t="s">
        <v>432</v>
      </c>
      <c r="C238" s="48"/>
      <c r="D238" s="49">
        <v>2</v>
      </c>
      <c r="E238" s="50">
        <v>79495.768150000004</v>
      </c>
      <c r="F238" s="50">
        <v>158991.53630000001</v>
      </c>
      <c r="G238" s="50">
        <v>0</v>
      </c>
    </row>
    <row r="239" spans="1:7" x14ac:dyDescent="0.2">
      <c r="A239" s="47">
        <v>45951</v>
      </c>
      <c r="B239" s="48" t="s">
        <v>467</v>
      </c>
      <c r="C239" s="48" t="s">
        <v>526</v>
      </c>
      <c r="D239" s="48" t="s">
        <v>12</v>
      </c>
      <c r="E239" s="48" t="s">
        <v>212</v>
      </c>
      <c r="F239" s="48" t="s">
        <v>213</v>
      </c>
      <c r="G239" s="48" t="s">
        <v>1024</v>
      </c>
    </row>
    <row r="240" spans="1:7" x14ac:dyDescent="0.2">
      <c r="A240" s="48" t="s">
        <v>431</v>
      </c>
      <c r="B240" s="48" t="s">
        <v>432</v>
      </c>
      <c r="C240" s="48"/>
      <c r="D240" s="49">
        <v>1</v>
      </c>
      <c r="E240" s="50">
        <v>79495.768150000004</v>
      </c>
      <c r="F240" s="50">
        <v>79495.768150000004</v>
      </c>
      <c r="G240" s="50">
        <v>0</v>
      </c>
    </row>
    <row r="241" spans="1:7" x14ac:dyDescent="0.2">
      <c r="A241" s="47">
        <v>45951</v>
      </c>
      <c r="B241" s="48" t="s">
        <v>1025</v>
      </c>
      <c r="C241" s="48" t="s">
        <v>932</v>
      </c>
      <c r="D241" s="48" t="s">
        <v>12</v>
      </c>
      <c r="E241" s="48" t="s">
        <v>933</v>
      </c>
      <c r="F241" s="48" t="s">
        <v>934</v>
      </c>
      <c r="G241" s="48" t="s">
        <v>1026</v>
      </c>
    </row>
    <row r="242" spans="1:7" x14ac:dyDescent="0.2">
      <c r="A242" s="48" t="s">
        <v>810</v>
      </c>
      <c r="B242" s="48" t="s">
        <v>811</v>
      </c>
      <c r="C242" s="48"/>
      <c r="D242" s="49">
        <v>1</v>
      </c>
      <c r="E242" s="50">
        <v>21228.44</v>
      </c>
      <c r="F242" s="50">
        <v>21228.44</v>
      </c>
      <c r="G242" s="50">
        <v>0</v>
      </c>
    </row>
    <row r="243" spans="1:7" x14ac:dyDescent="0.2">
      <c r="A243" s="48" t="s">
        <v>778</v>
      </c>
      <c r="B243" s="48" t="s">
        <v>779</v>
      </c>
      <c r="C243" s="48"/>
      <c r="D243" s="49">
        <v>2</v>
      </c>
      <c r="E243" s="50">
        <v>20229.466649999998</v>
      </c>
      <c r="F243" s="50">
        <v>40458.933299999997</v>
      </c>
      <c r="G243" s="50">
        <v>0</v>
      </c>
    </row>
    <row r="244" spans="1:7" x14ac:dyDescent="0.2">
      <c r="A244" s="47">
        <v>45951</v>
      </c>
      <c r="B244" s="48" t="s">
        <v>1027</v>
      </c>
      <c r="C244" s="48" t="s">
        <v>440</v>
      </c>
      <c r="D244" s="48" t="s">
        <v>12</v>
      </c>
      <c r="E244" s="48" t="s">
        <v>65</v>
      </c>
      <c r="F244" s="48" t="s">
        <v>66</v>
      </c>
      <c r="G244" s="48" t="s">
        <v>1028</v>
      </c>
    </row>
    <row r="245" spans="1:7" x14ac:dyDescent="0.2">
      <c r="A245" s="48" t="s">
        <v>32</v>
      </c>
      <c r="B245" s="48" t="s">
        <v>33</v>
      </c>
      <c r="C245" s="48"/>
      <c r="D245" s="49">
        <v>1</v>
      </c>
      <c r="E245" s="50">
        <v>49319</v>
      </c>
      <c r="F245" s="50">
        <v>49319</v>
      </c>
      <c r="G245" s="50">
        <v>0</v>
      </c>
    </row>
    <row r="246" spans="1:7" x14ac:dyDescent="0.2">
      <c r="A246" s="48" t="s">
        <v>431</v>
      </c>
      <c r="B246" s="48" t="s">
        <v>432</v>
      </c>
      <c r="C246" s="48"/>
      <c r="D246" s="49">
        <v>4</v>
      </c>
      <c r="E246" s="50">
        <v>79495.768150000004</v>
      </c>
      <c r="F246" s="50">
        <v>317983.07260000001</v>
      </c>
      <c r="G246" s="50">
        <v>0</v>
      </c>
    </row>
    <row r="247" spans="1:7" x14ac:dyDescent="0.2">
      <c r="A247" s="47">
        <v>45951</v>
      </c>
      <c r="B247" s="48" t="s">
        <v>430</v>
      </c>
      <c r="C247" s="48" t="s">
        <v>686</v>
      </c>
      <c r="D247" s="48" t="s">
        <v>12</v>
      </c>
      <c r="E247" s="48" t="s">
        <v>142</v>
      </c>
      <c r="F247" s="48" t="s">
        <v>143</v>
      </c>
      <c r="G247" s="48" t="s">
        <v>907</v>
      </c>
    </row>
    <row r="248" spans="1:7" x14ac:dyDescent="0.2">
      <c r="A248" s="48" t="s">
        <v>22</v>
      </c>
      <c r="B248" s="48" t="s">
        <v>23</v>
      </c>
      <c r="C248" s="48"/>
      <c r="D248" s="49">
        <v>1</v>
      </c>
      <c r="E248" s="50">
        <v>103908.498368575</v>
      </c>
      <c r="F248" s="50">
        <v>103908.498368575</v>
      </c>
      <c r="G248" s="50">
        <v>0</v>
      </c>
    </row>
    <row r="249" spans="1:7" x14ac:dyDescent="0.2">
      <c r="A249" s="48" t="s">
        <v>431</v>
      </c>
      <c r="B249" s="48" t="s">
        <v>432</v>
      </c>
      <c r="C249" s="48"/>
      <c r="D249" s="49">
        <v>3</v>
      </c>
      <c r="E249" s="50">
        <v>79495.768150000004</v>
      </c>
      <c r="F249" s="50">
        <v>238487.30445</v>
      </c>
      <c r="G249" s="50">
        <v>0</v>
      </c>
    </row>
    <row r="250" spans="1:7" x14ac:dyDescent="0.2">
      <c r="A250" s="47">
        <v>45951</v>
      </c>
      <c r="B250" s="48" t="s">
        <v>651</v>
      </c>
      <c r="C250" s="48" t="s">
        <v>443</v>
      </c>
      <c r="D250" s="48" t="s">
        <v>12</v>
      </c>
      <c r="E250" s="48" t="s">
        <v>170</v>
      </c>
      <c r="F250" s="48" t="s">
        <v>171</v>
      </c>
      <c r="G250" s="48" t="s">
        <v>1029</v>
      </c>
    </row>
    <row r="251" spans="1:7" x14ac:dyDescent="0.2">
      <c r="A251" s="48" t="s">
        <v>431</v>
      </c>
      <c r="B251" s="48" t="s">
        <v>432</v>
      </c>
      <c r="C251" s="48"/>
      <c r="D251" s="49">
        <v>1</v>
      </c>
      <c r="E251" s="50">
        <v>79495.768150000004</v>
      </c>
      <c r="F251" s="50">
        <v>79495.768150000004</v>
      </c>
      <c r="G251" s="50">
        <v>0</v>
      </c>
    </row>
    <row r="252" spans="1:7" x14ac:dyDescent="0.2">
      <c r="A252" s="48" t="s">
        <v>32</v>
      </c>
      <c r="B252" s="48" t="s">
        <v>33</v>
      </c>
      <c r="C252" s="48"/>
      <c r="D252" s="49">
        <v>1</v>
      </c>
      <c r="E252" s="50">
        <v>49319</v>
      </c>
      <c r="F252" s="50">
        <v>49319</v>
      </c>
      <c r="G252" s="50">
        <v>0</v>
      </c>
    </row>
    <row r="253" spans="1:7" x14ac:dyDescent="0.2">
      <c r="A253" s="47">
        <v>45951</v>
      </c>
      <c r="B253" s="48" t="s">
        <v>906</v>
      </c>
      <c r="C253" s="48" t="s">
        <v>526</v>
      </c>
      <c r="D253" s="48" t="s">
        <v>12</v>
      </c>
      <c r="E253" s="48" t="s">
        <v>928</v>
      </c>
      <c r="F253" s="48" t="s">
        <v>929</v>
      </c>
      <c r="G253" s="48" t="s">
        <v>1030</v>
      </c>
    </row>
    <row r="254" spans="1:7" x14ac:dyDescent="0.2">
      <c r="A254" s="48" t="s">
        <v>778</v>
      </c>
      <c r="B254" s="48" t="s">
        <v>779</v>
      </c>
      <c r="C254" s="48"/>
      <c r="D254" s="49">
        <v>2</v>
      </c>
      <c r="E254" s="50">
        <v>20229.466649999998</v>
      </c>
      <c r="F254" s="50">
        <v>40458.933299999997</v>
      </c>
      <c r="G254" s="50">
        <v>0</v>
      </c>
    </row>
    <row r="255" spans="1:7" x14ac:dyDescent="0.2">
      <c r="A255" s="48" t="s">
        <v>431</v>
      </c>
      <c r="B255" s="48" t="s">
        <v>432</v>
      </c>
      <c r="C255" s="48"/>
      <c r="D255" s="49">
        <v>3</v>
      </c>
      <c r="E255" s="50">
        <v>79495.768150000004</v>
      </c>
      <c r="F255" s="50">
        <v>238487.30445</v>
      </c>
      <c r="G255" s="50">
        <v>0</v>
      </c>
    </row>
    <row r="256" spans="1:7" x14ac:dyDescent="0.2">
      <c r="A256" s="48" t="s">
        <v>810</v>
      </c>
      <c r="B256" s="48" t="s">
        <v>811</v>
      </c>
      <c r="C256" s="48"/>
      <c r="D256" s="49">
        <v>4</v>
      </c>
      <c r="E256" s="50">
        <v>21228.44</v>
      </c>
      <c r="F256" s="50">
        <v>84913.76</v>
      </c>
      <c r="G256" s="50">
        <v>0</v>
      </c>
    </row>
    <row r="257" spans="1:7" x14ac:dyDescent="0.2">
      <c r="A257" s="47">
        <v>45951</v>
      </c>
      <c r="B257" s="48" t="s">
        <v>992</v>
      </c>
      <c r="C257" s="48" t="s">
        <v>495</v>
      </c>
      <c r="D257" s="48" t="s">
        <v>12</v>
      </c>
      <c r="E257" s="48" t="s">
        <v>496</v>
      </c>
      <c r="F257" s="48" t="s">
        <v>497</v>
      </c>
      <c r="G257" s="48" t="s">
        <v>1031</v>
      </c>
    </row>
    <row r="258" spans="1:7" x14ac:dyDescent="0.2">
      <c r="A258" s="48" t="s">
        <v>493</v>
      </c>
      <c r="B258" s="48" t="s">
        <v>494</v>
      </c>
      <c r="C258" s="48"/>
      <c r="D258" s="49">
        <v>2</v>
      </c>
      <c r="E258" s="50">
        <v>23716.7204250295</v>
      </c>
      <c r="F258" s="50">
        <v>47433.440850059</v>
      </c>
      <c r="G258" s="50">
        <v>0</v>
      </c>
    </row>
    <row r="259" spans="1:7" x14ac:dyDescent="0.2">
      <c r="A259" s="48" t="s">
        <v>392</v>
      </c>
      <c r="B259" s="48" t="s">
        <v>393</v>
      </c>
      <c r="C259" s="48"/>
      <c r="D259" s="49">
        <v>1</v>
      </c>
      <c r="E259" s="50">
        <v>109686.21</v>
      </c>
      <c r="F259" s="50">
        <v>109686.21</v>
      </c>
      <c r="G259" s="50">
        <v>0</v>
      </c>
    </row>
    <row r="260" spans="1:7" x14ac:dyDescent="0.2">
      <c r="A260" s="48" t="s">
        <v>60</v>
      </c>
      <c r="B260" s="48" t="s">
        <v>61</v>
      </c>
      <c r="C260" s="48"/>
      <c r="D260" s="49">
        <v>2</v>
      </c>
      <c r="E260" s="50">
        <v>54638.77</v>
      </c>
      <c r="F260" s="50">
        <v>109277.54</v>
      </c>
      <c r="G260" s="50">
        <v>0</v>
      </c>
    </row>
    <row r="261" spans="1:7" x14ac:dyDescent="0.2">
      <c r="A261" s="47">
        <v>45951</v>
      </c>
      <c r="B261" s="48" t="s">
        <v>1032</v>
      </c>
      <c r="C261" s="48" t="s">
        <v>526</v>
      </c>
      <c r="D261" s="48" t="s">
        <v>12</v>
      </c>
      <c r="E261" s="48" t="s">
        <v>92</v>
      </c>
      <c r="F261" s="48" t="s">
        <v>93</v>
      </c>
      <c r="G261" s="48" t="s">
        <v>1033</v>
      </c>
    </row>
    <row r="262" spans="1:7" x14ac:dyDescent="0.2">
      <c r="A262" s="48" t="s">
        <v>810</v>
      </c>
      <c r="B262" s="48" t="s">
        <v>811</v>
      </c>
      <c r="C262" s="48"/>
      <c r="D262" s="49">
        <v>2</v>
      </c>
      <c r="E262" s="50">
        <v>21228.44</v>
      </c>
      <c r="F262" s="50">
        <v>42456.88</v>
      </c>
      <c r="G262" s="50">
        <v>0</v>
      </c>
    </row>
    <row r="263" spans="1:7" x14ac:dyDescent="0.2">
      <c r="A263" s="48" t="s">
        <v>431</v>
      </c>
      <c r="B263" s="48" t="s">
        <v>432</v>
      </c>
      <c r="C263" s="48"/>
      <c r="D263" s="49">
        <v>2</v>
      </c>
      <c r="E263" s="50">
        <v>79495.768150000004</v>
      </c>
      <c r="F263" s="50">
        <v>158991.53630000001</v>
      </c>
      <c r="G263" s="50">
        <v>0</v>
      </c>
    </row>
    <row r="264" spans="1:7" x14ac:dyDescent="0.2">
      <c r="A264" s="48" t="s">
        <v>778</v>
      </c>
      <c r="B264" s="48" t="s">
        <v>779</v>
      </c>
      <c r="C264" s="48"/>
      <c r="D264" s="49">
        <v>2</v>
      </c>
      <c r="E264" s="50">
        <v>20229.466649999998</v>
      </c>
      <c r="F264" s="50">
        <v>40458.933299999997</v>
      </c>
      <c r="G264" s="50">
        <v>0</v>
      </c>
    </row>
    <row r="265" spans="1:7" x14ac:dyDescent="0.2">
      <c r="A265" s="47">
        <v>45952</v>
      </c>
      <c r="B265" s="48" t="s">
        <v>34</v>
      </c>
      <c r="C265" s="48" t="s">
        <v>526</v>
      </c>
      <c r="D265" s="48" t="s">
        <v>12</v>
      </c>
      <c r="E265" s="48" t="s">
        <v>237</v>
      </c>
      <c r="F265" s="48" t="s">
        <v>238</v>
      </c>
      <c r="G265" s="48" t="s">
        <v>1034</v>
      </c>
    </row>
    <row r="266" spans="1:7" x14ac:dyDescent="0.2">
      <c r="A266" s="48" t="s">
        <v>778</v>
      </c>
      <c r="B266" s="48" t="s">
        <v>779</v>
      </c>
      <c r="C266" s="48"/>
      <c r="D266" s="49">
        <v>3</v>
      </c>
      <c r="E266" s="50">
        <v>20229.466649999998</v>
      </c>
      <c r="F266" s="50">
        <v>60688.399949999999</v>
      </c>
      <c r="G266" s="50">
        <v>0</v>
      </c>
    </row>
    <row r="267" spans="1:7" x14ac:dyDescent="0.2">
      <c r="A267" s="48" t="s">
        <v>44</v>
      </c>
      <c r="B267" s="48" t="s">
        <v>45</v>
      </c>
      <c r="C267" s="48"/>
      <c r="D267" s="49">
        <v>1</v>
      </c>
      <c r="E267" s="50">
        <v>45208.7</v>
      </c>
      <c r="F267" s="50">
        <v>45208.7</v>
      </c>
      <c r="G267" s="50">
        <v>0</v>
      </c>
    </row>
    <row r="268" spans="1:7" x14ac:dyDescent="0.2">
      <c r="A268" s="47">
        <v>45952</v>
      </c>
      <c r="B268" s="48" t="s">
        <v>56</v>
      </c>
      <c r="C268" s="48" t="s">
        <v>396</v>
      </c>
      <c r="D268" s="48" t="s">
        <v>12</v>
      </c>
      <c r="E268" s="48" t="s">
        <v>397</v>
      </c>
      <c r="F268" s="48" t="s">
        <v>398</v>
      </c>
      <c r="G268" s="48" t="s">
        <v>1035</v>
      </c>
    </row>
    <row r="269" spans="1:7" x14ac:dyDescent="0.2">
      <c r="A269" s="48" t="s">
        <v>778</v>
      </c>
      <c r="B269" s="48" t="s">
        <v>779</v>
      </c>
      <c r="C269" s="48"/>
      <c r="D269" s="49">
        <v>3</v>
      </c>
      <c r="E269" s="50">
        <v>20229.466649999998</v>
      </c>
      <c r="F269" s="50">
        <v>60688.399949999999</v>
      </c>
      <c r="G269" s="50">
        <v>0</v>
      </c>
    </row>
    <row r="270" spans="1:7" x14ac:dyDescent="0.2">
      <c r="A270" s="47">
        <v>45952</v>
      </c>
      <c r="B270" s="48" t="s">
        <v>1036</v>
      </c>
      <c r="C270" s="48" t="s">
        <v>1037</v>
      </c>
      <c r="D270" s="48" t="s">
        <v>12</v>
      </c>
      <c r="E270" s="48" t="s">
        <v>694</v>
      </c>
      <c r="F270" s="48" t="s">
        <v>695</v>
      </c>
      <c r="G270" s="48" t="s">
        <v>1038</v>
      </c>
    </row>
    <row r="271" spans="1:7" x14ac:dyDescent="0.2">
      <c r="A271" s="48" t="s">
        <v>32</v>
      </c>
      <c r="B271" s="48" t="s">
        <v>33</v>
      </c>
      <c r="C271" s="48"/>
      <c r="D271" s="49">
        <v>1</v>
      </c>
      <c r="E271" s="50">
        <v>49319</v>
      </c>
      <c r="F271" s="50">
        <v>49319</v>
      </c>
      <c r="G271" s="50">
        <v>0</v>
      </c>
    </row>
    <row r="272" spans="1:7" x14ac:dyDescent="0.2">
      <c r="A272" s="48" t="s">
        <v>24</v>
      </c>
      <c r="B272" s="48" t="s">
        <v>25</v>
      </c>
      <c r="C272" s="48"/>
      <c r="D272" s="49">
        <v>3</v>
      </c>
      <c r="E272" s="50">
        <v>69729.66</v>
      </c>
      <c r="F272" s="50">
        <v>209188.98</v>
      </c>
      <c r="G272" s="50">
        <v>0</v>
      </c>
    </row>
    <row r="273" spans="1:7" x14ac:dyDescent="0.2">
      <c r="A273" s="48" t="s">
        <v>493</v>
      </c>
      <c r="B273" s="48" t="s">
        <v>494</v>
      </c>
      <c r="C273" s="48"/>
      <c r="D273" s="49">
        <v>4</v>
      </c>
      <c r="E273" s="50">
        <v>23716.7204250295</v>
      </c>
      <c r="F273" s="50">
        <v>94866.881700118101</v>
      </c>
      <c r="G273" s="50">
        <v>0</v>
      </c>
    </row>
    <row r="274" spans="1:7" x14ac:dyDescent="0.2">
      <c r="A274" s="48" t="s">
        <v>810</v>
      </c>
      <c r="B274" s="48" t="s">
        <v>811</v>
      </c>
      <c r="C274" s="48"/>
      <c r="D274" s="49">
        <v>1</v>
      </c>
      <c r="E274" s="50">
        <v>21228.44</v>
      </c>
      <c r="F274" s="50">
        <v>21228.44</v>
      </c>
      <c r="G274" s="50">
        <v>0</v>
      </c>
    </row>
    <row r="275" spans="1:7" x14ac:dyDescent="0.2">
      <c r="A275" s="47">
        <v>45952</v>
      </c>
      <c r="B275" s="48" t="s">
        <v>604</v>
      </c>
      <c r="C275" s="48" t="s">
        <v>526</v>
      </c>
      <c r="D275" s="48" t="s">
        <v>12</v>
      </c>
      <c r="E275" s="48" t="s">
        <v>190</v>
      </c>
      <c r="F275" s="48" t="s">
        <v>191</v>
      </c>
      <c r="G275" s="48" t="s">
        <v>1016</v>
      </c>
    </row>
    <row r="276" spans="1:7" x14ac:dyDescent="0.2">
      <c r="A276" s="48" t="s">
        <v>778</v>
      </c>
      <c r="B276" s="48" t="s">
        <v>779</v>
      </c>
      <c r="C276" s="48"/>
      <c r="D276" s="49">
        <v>1</v>
      </c>
      <c r="E276" s="50">
        <v>20229.466649999998</v>
      </c>
      <c r="F276" s="50">
        <v>20229.466649999998</v>
      </c>
      <c r="G276" s="50">
        <v>0</v>
      </c>
    </row>
    <row r="277" spans="1:7" x14ac:dyDescent="0.2">
      <c r="A277" s="47">
        <v>45953</v>
      </c>
      <c r="B277" s="48" t="s">
        <v>1039</v>
      </c>
      <c r="C277" s="48" t="s">
        <v>688</v>
      </c>
      <c r="D277" s="48" t="s">
        <v>12</v>
      </c>
      <c r="E277" s="48" t="s">
        <v>689</v>
      </c>
      <c r="F277" s="48" t="s">
        <v>690</v>
      </c>
      <c r="G277" s="48" t="s">
        <v>1040</v>
      </c>
    </row>
    <row r="278" spans="1:7" x14ac:dyDescent="0.2">
      <c r="A278" s="48" t="s">
        <v>32</v>
      </c>
      <c r="B278" s="48" t="s">
        <v>33</v>
      </c>
      <c r="C278" s="48"/>
      <c r="D278" s="49">
        <v>2</v>
      </c>
      <c r="E278" s="50">
        <v>49319</v>
      </c>
      <c r="F278" s="50">
        <v>98638</v>
      </c>
      <c r="G278" s="50">
        <v>0</v>
      </c>
    </row>
    <row r="279" spans="1:7" x14ac:dyDescent="0.2">
      <c r="A279" s="47">
        <v>45953</v>
      </c>
      <c r="B279" s="48" t="s">
        <v>492</v>
      </c>
      <c r="C279" s="48" t="s">
        <v>647</v>
      </c>
      <c r="D279" s="48" t="s">
        <v>12</v>
      </c>
      <c r="E279" s="48" t="s">
        <v>101</v>
      </c>
      <c r="F279" s="48" t="s">
        <v>102</v>
      </c>
      <c r="G279" s="48" t="s">
        <v>1041</v>
      </c>
    </row>
    <row r="280" spans="1:7" x14ac:dyDescent="0.2">
      <c r="A280" s="48" t="s">
        <v>22</v>
      </c>
      <c r="B280" s="48" t="s">
        <v>23</v>
      </c>
      <c r="C280" s="48"/>
      <c r="D280" s="49">
        <v>1</v>
      </c>
      <c r="E280" s="50">
        <v>103908.498368575</v>
      </c>
      <c r="F280" s="50">
        <v>103908.498368575</v>
      </c>
      <c r="G280" s="50">
        <v>0</v>
      </c>
    </row>
    <row r="281" spans="1:7" x14ac:dyDescent="0.2">
      <c r="A281" s="48" t="s">
        <v>24</v>
      </c>
      <c r="B281" s="48" t="s">
        <v>25</v>
      </c>
      <c r="C281" s="48"/>
      <c r="D281" s="49">
        <v>1</v>
      </c>
      <c r="E281" s="50">
        <v>69729.66</v>
      </c>
      <c r="F281" s="50">
        <v>69729.66</v>
      </c>
      <c r="G281" s="50">
        <v>0</v>
      </c>
    </row>
    <row r="282" spans="1:7" x14ac:dyDescent="0.2">
      <c r="A282" s="48" t="s">
        <v>431</v>
      </c>
      <c r="B282" s="48" t="s">
        <v>432</v>
      </c>
      <c r="C282" s="48"/>
      <c r="D282" s="49">
        <v>1</v>
      </c>
      <c r="E282" s="50">
        <v>79495.768150000004</v>
      </c>
      <c r="F282" s="50">
        <v>79495.768150000004</v>
      </c>
      <c r="G282" s="50">
        <v>0</v>
      </c>
    </row>
    <row r="283" spans="1:7" x14ac:dyDescent="0.2">
      <c r="A283" s="48" t="s">
        <v>810</v>
      </c>
      <c r="B283" s="48" t="s">
        <v>811</v>
      </c>
      <c r="C283" s="48"/>
      <c r="D283" s="49">
        <v>1</v>
      </c>
      <c r="E283" s="50">
        <v>21228.44</v>
      </c>
      <c r="F283" s="50">
        <v>21228.44</v>
      </c>
      <c r="G283" s="50">
        <v>0</v>
      </c>
    </row>
    <row r="284" spans="1:7" x14ac:dyDescent="0.2">
      <c r="A284" s="47">
        <v>45953</v>
      </c>
      <c r="B284" s="48" t="s">
        <v>1042</v>
      </c>
      <c r="C284" s="48" t="s">
        <v>920</v>
      </c>
      <c r="D284" s="48" t="s">
        <v>12</v>
      </c>
      <c r="E284" s="48" t="s">
        <v>131</v>
      </c>
      <c r="F284" s="48" t="s">
        <v>132</v>
      </c>
      <c r="G284" s="48" t="s">
        <v>1043</v>
      </c>
    </row>
    <row r="285" spans="1:7" x14ac:dyDescent="0.2">
      <c r="A285" s="48" t="s">
        <v>778</v>
      </c>
      <c r="B285" s="48" t="s">
        <v>779</v>
      </c>
      <c r="C285" s="48"/>
      <c r="D285" s="49">
        <v>3</v>
      </c>
      <c r="E285" s="50">
        <v>20229.466649999998</v>
      </c>
      <c r="F285" s="50">
        <v>60688.399949999999</v>
      </c>
      <c r="G285" s="50">
        <v>0</v>
      </c>
    </row>
    <row r="286" spans="1:7" x14ac:dyDescent="0.2">
      <c r="A286" s="48" t="s">
        <v>22</v>
      </c>
      <c r="B286" s="48" t="s">
        <v>23</v>
      </c>
      <c r="C286" s="48"/>
      <c r="D286" s="49">
        <v>1</v>
      </c>
      <c r="E286" s="50">
        <v>103908.498368575</v>
      </c>
      <c r="F286" s="50">
        <v>103908.498368575</v>
      </c>
      <c r="G286" s="50">
        <v>0</v>
      </c>
    </row>
    <row r="287" spans="1:7" x14ac:dyDescent="0.2">
      <c r="A287" s="48" t="s">
        <v>431</v>
      </c>
      <c r="B287" s="48" t="s">
        <v>432</v>
      </c>
      <c r="C287" s="48"/>
      <c r="D287" s="49">
        <v>3</v>
      </c>
      <c r="E287" s="50">
        <v>79495.768150000004</v>
      </c>
      <c r="F287" s="50">
        <v>238487.30445</v>
      </c>
      <c r="G287" s="50">
        <v>0</v>
      </c>
    </row>
    <row r="288" spans="1:7" x14ac:dyDescent="0.2">
      <c r="A288" s="47">
        <v>45953</v>
      </c>
      <c r="B288" s="48" t="s">
        <v>1044</v>
      </c>
      <c r="C288" s="48" t="s">
        <v>526</v>
      </c>
      <c r="D288" s="48" t="s">
        <v>12</v>
      </c>
      <c r="E288" s="48" t="s">
        <v>483</v>
      </c>
      <c r="F288" s="48" t="s">
        <v>484</v>
      </c>
      <c r="G288" s="48" t="s">
        <v>1030</v>
      </c>
    </row>
    <row r="289" spans="1:7" x14ac:dyDescent="0.2">
      <c r="A289" s="48" t="s">
        <v>32</v>
      </c>
      <c r="B289" s="48" t="s">
        <v>33</v>
      </c>
      <c r="C289" s="48"/>
      <c r="D289" s="49">
        <v>1</v>
      </c>
      <c r="E289" s="50">
        <v>49319</v>
      </c>
      <c r="F289" s="50">
        <v>49319</v>
      </c>
      <c r="G289" s="50">
        <v>0</v>
      </c>
    </row>
    <row r="290" spans="1:7" x14ac:dyDescent="0.2">
      <c r="A290" s="47">
        <v>45953</v>
      </c>
      <c r="B290" s="48" t="s">
        <v>265</v>
      </c>
      <c r="C290" s="48" t="s">
        <v>407</v>
      </c>
      <c r="D290" s="48" t="s">
        <v>12</v>
      </c>
      <c r="E290" s="48" t="s">
        <v>228</v>
      </c>
      <c r="F290" s="48" t="s">
        <v>229</v>
      </c>
      <c r="G290" s="48" t="s">
        <v>1045</v>
      </c>
    </row>
    <row r="291" spans="1:7" x14ac:dyDescent="0.2">
      <c r="A291" s="48" t="s">
        <v>22</v>
      </c>
      <c r="B291" s="48" t="s">
        <v>23</v>
      </c>
      <c r="C291" s="48"/>
      <c r="D291" s="49">
        <v>1</v>
      </c>
      <c r="E291" s="50">
        <v>103908.498368575</v>
      </c>
      <c r="F291" s="50">
        <v>103908.498368575</v>
      </c>
      <c r="G291" s="50">
        <v>0</v>
      </c>
    </row>
    <row r="292" spans="1:7" x14ac:dyDescent="0.2">
      <c r="A292" s="48" t="s">
        <v>493</v>
      </c>
      <c r="B292" s="48" t="s">
        <v>494</v>
      </c>
      <c r="C292" s="48"/>
      <c r="D292" s="49">
        <v>2</v>
      </c>
      <c r="E292" s="50">
        <v>23716.7204250295</v>
      </c>
      <c r="F292" s="50">
        <v>47433.440850059</v>
      </c>
      <c r="G292" s="50">
        <v>0</v>
      </c>
    </row>
    <row r="293" spans="1:7" x14ac:dyDescent="0.2">
      <c r="A293" s="48" t="s">
        <v>431</v>
      </c>
      <c r="B293" s="48" t="s">
        <v>432</v>
      </c>
      <c r="C293" s="48"/>
      <c r="D293" s="49">
        <v>2</v>
      </c>
      <c r="E293" s="50">
        <v>79495.768150000004</v>
      </c>
      <c r="F293" s="50">
        <v>158991.53630000001</v>
      </c>
      <c r="G293" s="50">
        <v>0</v>
      </c>
    </row>
    <row r="294" spans="1:7" x14ac:dyDescent="0.2">
      <c r="A294" s="48" t="s">
        <v>392</v>
      </c>
      <c r="B294" s="48" t="s">
        <v>393</v>
      </c>
      <c r="C294" s="48"/>
      <c r="D294" s="49">
        <v>1</v>
      </c>
      <c r="E294" s="50">
        <v>109686.21</v>
      </c>
      <c r="F294" s="50">
        <v>109686.21</v>
      </c>
      <c r="G294" s="50">
        <v>0</v>
      </c>
    </row>
    <row r="295" spans="1:7" x14ac:dyDescent="0.2">
      <c r="A295" s="47">
        <v>45953</v>
      </c>
      <c r="B295" s="48" t="s">
        <v>1046</v>
      </c>
      <c r="C295" s="48" t="s">
        <v>526</v>
      </c>
      <c r="D295" s="48" t="s">
        <v>12</v>
      </c>
      <c r="E295" s="48" t="s">
        <v>464</v>
      </c>
      <c r="F295" s="48" t="s">
        <v>465</v>
      </c>
      <c r="G295" s="48" t="s">
        <v>1021</v>
      </c>
    </row>
    <row r="296" spans="1:7" x14ac:dyDescent="0.2">
      <c r="A296" s="48" t="s">
        <v>431</v>
      </c>
      <c r="B296" s="48" t="s">
        <v>432</v>
      </c>
      <c r="C296" s="48"/>
      <c r="D296" s="49">
        <v>1</v>
      </c>
      <c r="E296" s="50">
        <v>79495.768150000004</v>
      </c>
      <c r="F296" s="50">
        <v>79495.768150000004</v>
      </c>
      <c r="G296" s="50">
        <v>0</v>
      </c>
    </row>
    <row r="297" spans="1:7" x14ac:dyDescent="0.2">
      <c r="A297" s="48" t="s">
        <v>392</v>
      </c>
      <c r="B297" s="48" t="s">
        <v>393</v>
      </c>
      <c r="C297" s="48"/>
      <c r="D297" s="49">
        <v>1</v>
      </c>
      <c r="E297" s="50">
        <v>109686.21</v>
      </c>
      <c r="F297" s="50">
        <v>109686.21</v>
      </c>
      <c r="G297" s="50">
        <v>0</v>
      </c>
    </row>
    <row r="298" spans="1:7" x14ac:dyDescent="0.2">
      <c r="A298" s="48" t="s">
        <v>493</v>
      </c>
      <c r="B298" s="48" t="s">
        <v>494</v>
      </c>
      <c r="C298" s="48"/>
      <c r="D298" s="49">
        <v>2</v>
      </c>
      <c r="E298" s="50">
        <v>23716.7204250295</v>
      </c>
      <c r="F298" s="50">
        <v>47433.440850059</v>
      </c>
      <c r="G298" s="50">
        <v>0</v>
      </c>
    </row>
    <row r="299" spans="1:7" x14ac:dyDescent="0.2">
      <c r="A299" s="47">
        <v>45953</v>
      </c>
      <c r="B299" s="48" t="s">
        <v>1047</v>
      </c>
      <c r="C299" s="48" t="s">
        <v>526</v>
      </c>
      <c r="D299" s="48" t="s">
        <v>12</v>
      </c>
      <c r="E299" s="48" t="s">
        <v>689</v>
      </c>
      <c r="F299" s="48" t="s">
        <v>690</v>
      </c>
      <c r="G299" s="48" t="s">
        <v>1033</v>
      </c>
    </row>
    <row r="300" spans="1:7" x14ac:dyDescent="0.2">
      <c r="A300" s="48" t="s">
        <v>778</v>
      </c>
      <c r="B300" s="48" t="s">
        <v>779</v>
      </c>
      <c r="C300" s="48"/>
      <c r="D300" s="49">
        <v>3</v>
      </c>
      <c r="E300" s="50">
        <v>20229.466649999998</v>
      </c>
      <c r="F300" s="50">
        <v>60688.399949999999</v>
      </c>
      <c r="G300" s="50">
        <v>0</v>
      </c>
    </row>
    <row r="301" spans="1:7" x14ac:dyDescent="0.2">
      <c r="A301" s="47">
        <v>45954</v>
      </c>
      <c r="B301" s="48" t="s">
        <v>215</v>
      </c>
      <c r="C301" s="48" t="s">
        <v>375</v>
      </c>
      <c r="D301" s="48" t="s">
        <v>12</v>
      </c>
      <c r="E301" s="48" t="s">
        <v>285</v>
      </c>
      <c r="F301" s="48" t="s">
        <v>286</v>
      </c>
      <c r="G301" s="48" t="s">
        <v>1048</v>
      </c>
    </row>
    <row r="302" spans="1:7" x14ac:dyDescent="0.2">
      <c r="A302" s="48" t="s">
        <v>778</v>
      </c>
      <c r="B302" s="48" t="s">
        <v>779</v>
      </c>
      <c r="C302" s="48"/>
      <c r="D302" s="49">
        <v>3</v>
      </c>
      <c r="E302" s="50">
        <v>20229.466649999998</v>
      </c>
      <c r="F302" s="50">
        <v>60688.399949999999</v>
      </c>
      <c r="G302" s="50">
        <v>0</v>
      </c>
    </row>
    <row r="303" spans="1:7" x14ac:dyDescent="0.2">
      <c r="A303" s="47">
        <v>45954</v>
      </c>
      <c r="B303" s="48" t="s">
        <v>509</v>
      </c>
      <c r="C303" s="48" t="s">
        <v>526</v>
      </c>
      <c r="D303" s="48" t="s">
        <v>12</v>
      </c>
      <c r="E303" s="48" t="s">
        <v>281</v>
      </c>
      <c r="F303" s="48" t="s">
        <v>282</v>
      </c>
      <c r="G303" s="48" t="s">
        <v>1033</v>
      </c>
    </row>
    <row r="304" spans="1:7" x14ac:dyDescent="0.2">
      <c r="A304" s="48" t="s">
        <v>32</v>
      </c>
      <c r="B304" s="48" t="s">
        <v>33</v>
      </c>
      <c r="C304" s="48"/>
      <c r="D304" s="49">
        <v>2</v>
      </c>
      <c r="E304" s="50">
        <v>49319</v>
      </c>
      <c r="F304" s="50">
        <v>98638</v>
      </c>
      <c r="G304" s="50">
        <v>0</v>
      </c>
    </row>
    <row r="305" spans="1:7" x14ac:dyDescent="0.2">
      <c r="A305" s="48" t="s">
        <v>403</v>
      </c>
      <c r="B305" s="48" t="s">
        <v>404</v>
      </c>
      <c r="C305" s="48"/>
      <c r="D305" s="49">
        <v>1</v>
      </c>
      <c r="E305" s="50">
        <v>105361.14</v>
      </c>
      <c r="F305" s="50">
        <v>105361.14</v>
      </c>
      <c r="G305" s="50">
        <v>0</v>
      </c>
    </row>
    <row r="306" spans="1:7" x14ac:dyDescent="0.2">
      <c r="A306" s="48" t="s">
        <v>431</v>
      </c>
      <c r="B306" s="48" t="s">
        <v>432</v>
      </c>
      <c r="C306" s="48"/>
      <c r="D306" s="49">
        <v>1</v>
      </c>
      <c r="E306" s="50">
        <v>79495.768150000004</v>
      </c>
      <c r="F306" s="50">
        <v>79495.768150000004</v>
      </c>
      <c r="G306" s="50">
        <v>0</v>
      </c>
    </row>
    <row r="307" spans="1:7" x14ac:dyDescent="0.2">
      <c r="A307" s="48" t="s">
        <v>16</v>
      </c>
      <c r="B307" s="48" t="s">
        <v>17</v>
      </c>
      <c r="C307" s="48"/>
      <c r="D307" s="49">
        <v>2</v>
      </c>
      <c r="E307" s="50">
        <v>105316.26</v>
      </c>
      <c r="F307" s="50">
        <v>210632.52</v>
      </c>
      <c r="G307" s="50">
        <v>0</v>
      </c>
    </row>
    <row r="308" spans="1:7" x14ac:dyDescent="0.2">
      <c r="A308" s="47">
        <v>45954</v>
      </c>
      <c r="B308" s="48" t="s">
        <v>986</v>
      </c>
      <c r="C308" s="48" t="s">
        <v>526</v>
      </c>
      <c r="D308" s="48" t="s">
        <v>12</v>
      </c>
      <c r="E308" s="48" t="s">
        <v>202</v>
      </c>
      <c r="F308" s="48" t="s">
        <v>203</v>
      </c>
      <c r="G308" s="48" t="s">
        <v>1021</v>
      </c>
    </row>
    <row r="309" spans="1:7" x14ac:dyDescent="0.2">
      <c r="A309" s="48" t="s">
        <v>431</v>
      </c>
      <c r="B309" s="48" t="s">
        <v>432</v>
      </c>
      <c r="C309" s="48"/>
      <c r="D309" s="49">
        <v>1</v>
      </c>
      <c r="E309" s="50">
        <v>79495.768150000004</v>
      </c>
      <c r="F309" s="50">
        <v>79495.768150000004</v>
      </c>
      <c r="G309" s="50">
        <v>0</v>
      </c>
    </row>
    <row r="310" spans="1:7" x14ac:dyDescent="0.2">
      <c r="A310" s="48" t="s">
        <v>778</v>
      </c>
      <c r="B310" s="48" t="s">
        <v>779</v>
      </c>
      <c r="C310" s="48"/>
      <c r="D310" s="49">
        <v>3</v>
      </c>
      <c r="E310" s="50">
        <v>20229.466649999998</v>
      </c>
      <c r="F310" s="50">
        <v>60688.399949999999</v>
      </c>
      <c r="G310" s="50">
        <v>0</v>
      </c>
    </row>
    <row r="311" spans="1:7" x14ac:dyDescent="0.2">
      <c r="A311" s="47">
        <v>45954</v>
      </c>
      <c r="B311" s="48" t="s">
        <v>893</v>
      </c>
      <c r="C311" s="48" t="s">
        <v>396</v>
      </c>
      <c r="D311" s="48" t="s">
        <v>12</v>
      </c>
      <c r="E311" s="48" t="s">
        <v>397</v>
      </c>
      <c r="F311" s="48" t="s">
        <v>398</v>
      </c>
      <c r="G311" s="48" t="s">
        <v>755</v>
      </c>
    </row>
    <row r="312" spans="1:7" x14ac:dyDescent="0.2">
      <c r="A312" s="48" t="s">
        <v>778</v>
      </c>
      <c r="B312" s="48" t="s">
        <v>779</v>
      </c>
      <c r="C312" s="48"/>
      <c r="D312" s="49">
        <v>3</v>
      </c>
      <c r="E312" s="50">
        <v>20229.466649999998</v>
      </c>
      <c r="F312" s="50">
        <v>60688.399949999999</v>
      </c>
      <c r="G312" s="50">
        <v>0</v>
      </c>
    </row>
    <row r="313" spans="1:7" x14ac:dyDescent="0.2">
      <c r="A313" s="47">
        <v>45955</v>
      </c>
      <c r="B313" s="48" t="s">
        <v>83</v>
      </c>
      <c r="C313" s="48" t="s">
        <v>698</v>
      </c>
      <c r="D313" s="48" t="s">
        <v>12</v>
      </c>
      <c r="E313" s="48" t="s">
        <v>13</v>
      </c>
      <c r="F313" s="48" t="s">
        <v>14</v>
      </c>
      <c r="G313" s="48" t="s">
        <v>1049</v>
      </c>
    </row>
    <row r="314" spans="1:7" x14ac:dyDescent="0.2">
      <c r="A314" s="48" t="s">
        <v>778</v>
      </c>
      <c r="B314" s="48" t="s">
        <v>779</v>
      </c>
      <c r="C314" s="48"/>
      <c r="D314" s="49">
        <v>1</v>
      </c>
      <c r="E314" s="50">
        <v>20229.466649999998</v>
      </c>
      <c r="F314" s="50">
        <v>20229.466649999998</v>
      </c>
      <c r="G314" s="50">
        <v>0</v>
      </c>
    </row>
    <row r="315" spans="1:7" x14ac:dyDescent="0.2">
      <c r="A315" s="47">
        <v>45955</v>
      </c>
      <c r="B315" s="48" t="s">
        <v>324</v>
      </c>
      <c r="C315" s="48" t="s">
        <v>526</v>
      </c>
      <c r="D315" s="48" t="s">
        <v>12</v>
      </c>
      <c r="E315" s="48" t="s">
        <v>632</v>
      </c>
      <c r="F315" s="48" t="s">
        <v>633</v>
      </c>
      <c r="G315" s="48" t="s">
        <v>1050</v>
      </c>
    </row>
    <row r="316" spans="1:7" x14ac:dyDescent="0.2">
      <c r="A316" s="48" t="s">
        <v>810</v>
      </c>
      <c r="B316" s="48" t="s">
        <v>811</v>
      </c>
      <c r="C316" s="48"/>
      <c r="D316" s="49">
        <v>3</v>
      </c>
      <c r="E316" s="50">
        <v>21228.44</v>
      </c>
      <c r="F316" s="50">
        <v>63685.32</v>
      </c>
      <c r="G316" s="50">
        <v>0</v>
      </c>
    </row>
    <row r="317" spans="1:7" x14ac:dyDescent="0.2">
      <c r="A317" s="47">
        <v>45955</v>
      </c>
      <c r="B317" s="48" t="s">
        <v>270</v>
      </c>
      <c r="C317" s="48" t="s">
        <v>526</v>
      </c>
      <c r="D317" s="48" t="s">
        <v>12</v>
      </c>
      <c r="E317" s="48" t="s">
        <v>178</v>
      </c>
      <c r="F317" s="48" t="s">
        <v>179</v>
      </c>
      <c r="G317" s="48" t="s">
        <v>1051</v>
      </c>
    </row>
    <row r="318" spans="1:7" x14ac:dyDescent="0.2">
      <c r="A318" s="48" t="s">
        <v>810</v>
      </c>
      <c r="B318" s="48" t="s">
        <v>811</v>
      </c>
      <c r="C318" s="48"/>
      <c r="D318" s="49">
        <v>1</v>
      </c>
      <c r="E318" s="50">
        <v>21228.44</v>
      </c>
      <c r="F318" s="50">
        <v>21228.44</v>
      </c>
      <c r="G318" s="50">
        <v>0</v>
      </c>
    </row>
    <row r="319" spans="1:7" x14ac:dyDescent="0.2">
      <c r="A319" s="48" t="s">
        <v>778</v>
      </c>
      <c r="B319" s="48" t="s">
        <v>779</v>
      </c>
      <c r="C319" s="48"/>
      <c r="D319" s="49">
        <v>1</v>
      </c>
      <c r="E319" s="50">
        <v>20229.466649999998</v>
      </c>
      <c r="F319" s="50">
        <v>20229.466649999998</v>
      </c>
      <c r="G319" s="50">
        <v>0</v>
      </c>
    </row>
    <row r="320" spans="1:7" x14ac:dyDescent="0.2">
      <c r="A320" s="48" t="s">
        <v>431</v>
      </c>
      <c r="B320" s="48" t="s">
        <v>432</v>
      </c>
      <c r="C320" s="48"/>
      <c r="D320" s="49">
        <v>2</v>
      </c>
      <c r="E320" s="50">
        <v>79495.768150000004</v>
      </c>
      <c r="F320" s="50">
        <v>158991.53630000001</v>
      </c>
      <c r="G320" s="50">
        <v>0</v>
      </c>
    </row>
    <row r="321" spans="1:7" x14ac:dyDescent="0.2">
      <c r="A321" s="48" t="s">
        <v>44</v>
      </c>
      <c r="B321" s="48" t="s">
        <v>45</v>
      </c>
      <c r="C321" s="48"/>
      <c r="D321" s="49">
        <v>1</v>
      </c>
      <c r="E321" s="50">
        <v>45208.7</v>
      </c>
      <c r="F321" s="50">
        <v>45208.7</v>
      </c>
      <c r="G321" s="50">
        <v>0</v>
      </c>
    </row>
    <row r="322" spans="1:7" x14ac:dyDescent="0.2">
      <c r="A322" s="48" t="s">
        <v>54</v>
      </c>
      <c r="B322" s="48" t="s">
        <v>55</v>
      </c>
      <c r="C322" s="48"/>
      <c r="D322" s="49">
        <v>1</v>
      </c>
      <c r="E322" s="50">
        <v>72972.740000000005</v>
      </c>
      <c r="F322" s="50">
        <v>72972.740000000005</v>
      </c>
      <c r="G322" s="50">
        <v>0</v>
      </c>
    </row>
    <row r="323" spans="1:7" x14ac:dyDescent="0.2">
      <c r="A323" s="48" t="s">
        <v>22</v>
      </c>
      <c r="B323" s="48" t="s">
        <v>23</v>
      </c>
      <c r="C323" s="48"/>
      <c r="D323" s="49">
        <v>1</v>
      </c>
      <c r="E323" s="50">
        <v>103908.498368575</v>
      </c>
      <c r="F323" s="50">
        <v>103908.498368575</v>
      </c>
      <c r="G323" s="50">
        <v>0</v>
      </c>
    </row>
    <row r="324" spans="1:7" x14ac:dyDescent="0.2">
      <c r="A324" s="47">
        <v>45955</v>
      </c>
      <c r="B324" s="48" t="s">
        <v>666</v>
      </c>
      <c r="C324" s="48" t="s">
        <v>526</v>
      </c>
      <c r="D324" s="48" t="s">
        <v>12</v>
      </c>
      <c r="E324" s="48" t="s">
        <v>310</v>
      </c>
      <c r="F324" s="48" t="s">
        <v>311</v>
      </c>
      <c r="G324" s="48" t="s">
        <v>1052</v>
      </c>
    </row>
    <row r="325" spans="1:7" x14ac:dyDescent="0.2">
      <c r="A325" s="48" t="s">
        <v>431</v>
      </c>
      <c r="B325" s="48" t="s">
        <v>432</v>
      </c>
      <c r="C325" s="48"/>
      <c r="D325" s="49">
        <v>3</v>
      </c>
      <c r="E325" s="50">
        <v>79495.768150000004</v>
      </c>
      <c r="F325" s="50">
        <v>238487.30445</v>
      </c>
      <c r="G325" s="50">
        <v>0</v>
      </c>
    </row>
    <row r="326" spans="1:7" x14ac:dyDescent="0.2">
      <c r="A326" s="47">
        <v>45955</v>
      </c>
      <c r="B326" s="48" t="s">
        <v>371</v>
      </c>
      <c r="C326" s="48" t="s">
        <v>325</v>
      </c>
      <c r="D326" s="48" t="s">
        <v>12</v>
      </c>
      <c r="E326" s="48" t="s">
        <v>109</v>
      </c>
      <c r="F326" s="48" t="s">
        <v>110</v>
      </c>
      <c r="G326" s="48" t="s">
        <v>1020</v>
      </c>
    </row>
    <row r="327" spans="1:7" x14ac:dyDescent="0.2">
      <c r="A327" s="48" t="s">
        <v>431</v>
      </c>
      <c r="B327" s="48" t="s">
        <v>432</v>
      </c>
      <c r="C327" s="48"/>
      <c r="D327" s="49">
        <v>1</v>
      </c>
      <c r="E327" s="50">
        <v>79495.768150000004</v>
      </c>
      <c r="F327" s="50">
        <v>79495.768150000004</v>
      </c>
      <c r="G327" s="50">
        <v>0</v>
      </c>
    </row>
    <row r="328" spans="1:7" x14ac:dyDescent="0.2">
      <c r="A328" s="47">
        <v>45955</v>
      </c>
      <c r="B328" s="48" t="s">
        <v>1053</v>
      </c>
      <c r="C328" s="48" t="s">
        <v>526</v>
      </c>
      <c r="D328" s="48" t="s">
        <v>12</v>
      </c>
      <c r="E328" s="48" t="s">
        <v>190</v>
      </c>
      <c r="F328" s="48" t="s">
        <v>191</v>
      </c>
      <c r="G328" s="48" t="s">
        <v>1054</v>
      </c>
    </row>
    <row r="329" spans="1:7" x14ac:dyDescent="0.2">
      <c r="A329" s="48" t="s">
        <v>431</v>
      </c>
      <c r="B329" s="48" t="s">
        <v>432</v>
      </c>
      <c r="C329" s="48"/>
      <c r="D329" s="49">
        <v>1</v>
      </c>
      <c r="E329" s="50">
        <v>79495.768150000004</v>
      </c>
      <c r="F329" s="50">
        <v>79495.768150000004</v>
      </c>
      <c r="G329" s="50">
        <v>0</v>
      </c>
    </row>
    <row r="330" spans="1:7" x14ac:dyDescent="0.2">
      <c r="A330" s="48" t="s">
        <v>778</v>
      </c>
      <c r="B330" s="48" t="s">
        <v>779</v>
      </c>
      <c r="C330" s="48"/>
      <c r="D330" s="49">
        <v>1</v>
      </c>
      <c r="E330" s="50">
        <v>20229.466649999998</v>
      </c>
      <c r="F330" s="50">
        <v>20229.466649999998</v>
      </c>
      <c r="G330" s="50">
        <v>0</v>
      </c>
    </row>
    <row r="331" spans="1:7" x14ac:dyDescent="0.2">
      <c r="A331" s="48" t="s">
        <v>24</v>
      </c>
      <c r="B331" s="48" t="s">
        <v>25</v>
      </c>
      <c r="C331" s="48"/>
      <c r="D331" s="49">
        <v>1</v>
      </c>
      <c r="E331" s="50">
        <v>69729.66</v>
      </c>
      <c r="F331" s="50">
        <v>69729.66</v>
      </c>
      <c r="G331" s="50">
        <v>0</v>
      </c>
    </row>
    <row r="332" spans="1:7" x14ac:dyDescent="0.2">
      <c r="A332" s="47">
        <v>45955</v>
      </c>
      <c r="B332" s="48" t="s">
        <v>1055</v>
      </c>
      <c r="C332" s="48" t="s">
        <v>526</v>
      </c>
      <c r="D332" s="48" t="s">
        <v>12</v>
      </c>
      <c r="E332" s="48" t="s">
        <v>190</v>
      </c>
      <c r="F332" s="48" t="s">
        <v>191</v>
      </c>
      <c r="G332" s="48" t="s">
        <v>1056</v>
      </c>
    </row>
    <row r="333" spans="1:7" x14ac:dyDescent="0.2">
      <c r="A333" s="48" t="s">
        <v>778</v>
      </c>
      <c r="B333" s="48" t="s">
        <v>779</v>
      </c>
      <c r="C333" s="48"/>
      <c r="D333" s="49">
        <v>3</v>
      </c>
      <c r="E333" s="50">
        <v>20229.466649999998</v>
      </c>
      <c r="F333" s="50">
        <v>60688.399949999999</v>
      </c>
      <c r="G333" s="50">
        <v>0</v>
      </c>
    </row>
    <row r="334" spans="1:7" x14ac:dyDescent="0.2">
      <c r="A334" s="47">
        <v>45955</v>
      </c>
      <c r="B334" s="48" t="s">
        <v>112</v>
      </c>
      <c r="C334" s="48" t="s">
        <v>436</v>
      </c>
      <c r="D334" s="48" t="s">
        <v>12</v>
      </c>
      <c r="E334" s="48" t="s">
        <v>178</v>
      </c>
      <c r="F334" s="48" t="s">
        <v>179</v>
      </c>
      <c r="G334" s="48" t="s">
        <v>993</v>
      </c>
    </row>
    <row r="335" spans="1:7" x14ac:dyDescent="0.2">
      <c r="A335" s="48" t="s">
        <v>778</v>
      </c>
      <c r="B335" s="48" t="s">
        <v>779</v>
      </c>
      <c r="C335" s="48"/>
      <c r="D335" s="49">
        <v>3</v>
      </c>
      <c r="E335" s="50">
        <v>20229.466649999998</v>
      </c>
      <c r="F335" s="50">
        <v>60688.399949999999</v>
      </c>
      <c r="G335" s="50">
        <v>0</v>
      </c>
    </row>
    <row r="336" spans="1:7" x14ac:dyDescent="0.2">
      <c r="A336" s="47">
        <v>45957</v>
      </c>
      <c r="B336" s="48" t="s">
        <v>193</v>
      </c>
      <c r="C336" s="48" t="s">
        <v>445</v>
      </c>
      <c r="D336" s="48" t="s">
        <v>12</v>
      </c>
      <c r="E336" s="48" t="s">
        <v>208</v>
      </c>
      <c r="F336" s="48" t="s">
        <v>209</v>
      </c>
      <c r="G336" s="48" t="s">
        <v>754</v>
      </c>
    </row>
    <row r="337" spans="1:7" x14ac:dyDescent="0.2">
      <c r="A337" s="48" t="s">
        <v>60</v>
      </c>
      <c r="B337" s="48" t="s">
        <v>61</v>
      </c>
      <c r="C337" s="48"/>
      <c r="D337" s="49">
        <v>1</v>
      </c>
      <c r="E337" s="50">
        <v>54638.77</v>
      </c>
      <c r="F337" s="50">
        <v>54638.77</v>
      </c>
      <c r="G337" s="50">
        <v>0</v>
      </c>
    </row>
    <row r="338" spans="1:7" x14ac:dyDescent="0.2">
      <c r="A338" s="48" t="s">
        <v>431</v>
      </c>
      <c r="B338" s="48" t="s">
        <v>432</v>
      </c>
      <c r="C338" s="48"/>
      <c r="D338" s="49">
        <v>3</v>
      </c>
      <c r="E338" s="50">
        <v>79495.768150000004</v>
      </c>
      <c r="F338" s="50">
        <v>238487.30445</v>
      </c>
      <c r="G338" s="50">
        <v>0</v>
      </c>
    </row>
    <row r="339" spans="1:7" x14ac:dyDescent="0.2">
      <c r="A339" s="48" t="s">
        <v>810</v>
      </c>
      <c r="B339" s="48" t="s">
        <v>811</v>
      </c>
      <c r="C339" s="48"/>
      <c r="D339" s="49">
        <v>1</v>
      </c>
      <c r="E339" s="50">
        <v>21228.44</v>
      </c>
      <c r="F339" s="50">
        <v>21228.44</v>
      </c>
      <c r="G339" s="50">
        <v>0</v>
      </c>
    </row>
    <row r="340" spans="1:7" x14ac:dyDescent="0.2">
      <c r="A340" s="47">
        <v>45957</v>
      </c>
      <c r="B340" s="48" t="s">
        <v>821</v>
      </c>
      <c r="C340" s="48" t="s">
        <v>621</v>
      </c>
      <c r="D340" s="48" t="s">
        <v>12</v>
      </c>
      <c r="E340" s="48" t="s">
        <v>19</v>
      </c>
      <c r="F340" s="48" t="s">
        <v>20</v>
      </c>
      <c r="G340" s="48" t="s">
        <v>905</v>
      </c>
    </row>
    <row r="341" spans="1:7" x14ac:dyDescent="0.2">
      <c r="A341" s="48" t="s">
        <v>60</v>
      </c>
      <c r="B341" s="48" t="s">
        <v>61</v>
      </c>
      <c r="C341" s="48"/>
      <c r="D341" s="49">
        <v>2</v>
      </c>
      <c r="E341" s="50">
        <v>54638.77</v>
      </c>
      <c r="F341" s="50">
        <v>109277.54</v>
      </c>
      <c r="G341" s="50">
        <v>0</v>
      </c>
    </row>
    <row r="342" spans="1:7" x14ac:dyDescent="0.2">
      <c r="A342" s="48" t="s">
        <v>778</v>
      </c>
      <c r="B342" s="48" t="s">
        <v>779</v>
      </c>
      <c r="C342" s="48"/>
      <c r="D342" s="49">
        <v>1</v>
      </c>
      <c r="E342" s="50">
        <v>20229.466649999998</v>
      </c>
      <c r="F342" s="50">
        <v>20229.466649999998</v>
      </c>
      <c r="G342" s="50">
        <v>0</v>
      </c>
    </row>
    <row r="343" spans="1:7" x14ac:dyDescent="0.2">
      <c r="A343" s="47">
        <v>45958</v>
      </c>
      <c r="B343" s="48" t="s">
        <v>233</v>
      </c>
      <c r="C343" s="48" t="s">
        <v>526</v>
      </c>
      <c r="D343" s="48" t="s">
        <v>12</v>
      </c>
      <c r="E343" s="48" t="s">
        <v>378</v>
      </c>
      <c r="F343" s="48" t="s">
        <v>379</v>
      </c>
      <c r="G343" s="48" t="s">
        <v>1057</v>
      </c>
    </row>
    <row r="344" spans="1:7" x14ac:dyDescent="0.2">
      <c r="A344" s="48" t="s">
        <v>431</v>
      </c>
      <c r="B344" s="48" t="s">
        <v>432</v>
      </c>
      <c r="C344" s="48"/>
      <c r="D344" s="49">
        <v>1</v>
      </c>
      <c r="E344" s="50">
        <v>79495.768150000004</v>
      </c>
      <c r="F344" s="50">
        <v>79495.768150000004</v>
      </c>
      <c r="G344" s="50">
        <v>0</v>
      </c>
    </row>
    <row r="345" spans="1:7" x14ac:dyDescent="0.2">
      <c r="A345" s="48" t="s">
        <v>54</v>
      </c>
      <c r="B345" s="48" t="s">
        <v>55</v>
      </c>
      <c r="C345" s="48"/>
      <c r="D345" s="49">
        <v>1</v>
      </c>
      <c r="E345" s="50">
        <v>72972.740000000005</v>
      </c>
      <c r="F345" s="50">
        <v>72972.740000000005</v>
      </c>
      <c r="G345" s="50">
        <v>0</v>
      </c>
    </row>
    <row r="346" spans="1:7" x14ac:dyDescent="0.2">
      <c r="A346" s="48" t="s">
        <v>810</v>
      </c>
      <c r="B346" s="48" t="s">
        <v>811</v>
      </c>
      <c r="C346" s="48"/>
      <c r="D346" s="49">
        <v>5</v>
      </c>
      <c r="E346" s="50">
        <v>21228.44</v>
      </c>
      <c r="F346" s="50">
        <v>106142.2</v>
      </c>
      <c r="G346" s="50">
        <v>0</v>
      </c>
    </row>
    <row r="347" spans="1:7" x14ac:dyDescent="0.2">
      <c r="A347" s="48" t="s">
        <v>32</v>
      </c>
      <c r="B347" s="48" t="s">
        <v>33</v>
      </c>
      <c r="C347" s="48"/>
      <c r="D347" s="49">
        <v>1</v>
      </c>
      <c r="E347" s="50">
        <v>49319</v>
      </c>
      <c r="F347" s="50">
        <v>49319</v>
      </c>
      <c r="G347" s="50">
        <v>0</v>
      </c>
    </row>
    <row r="348" spans="1:7" x14ac:dyDescent="0.2">
      <c r="A348" s="48" t="s">
        <v>22</v>
      </c>
      <c r="B348" s="48" t="s">
        <v>23</v>
      </c>
      <c r="C348" s="48"/>
      <c r="D348" s="49">
        <v>1</v>
      </c>
      <c r="E348" s="50">
        <v>103908.498368575</v>
      </c>
      <c r="F348" s="50">
        <v>103908.498368575</v>
      </c>
      <c r="G348" s="50">
        <v>0</v>
      </c>
    </row>
    <row r="349" spans="1:7" x14ac:dyDescent="0.2">
      <c r="A349" s="48" t="s">
        <v>38</v>
      </c>
      <c r="B349" s="48" t="s">
        <v>39</v>
      </c>
      <c r="C349" s="48"/>
      <c r="D349" s="49">
        <v>1</v>
      </c>
      <c r="E349" s="50">
        <v>61342.400000000001</v>
      </c>
      <c r="F349" s="50">
        <v>61342.400000000001</v>
      </c>
      <c r="G349" s="50">
        <v>0</v>
      </c>
    </row>
    <row r="350" spans="1:7" x14ac:dyDescent="0.2">
      <c r="A350" s="47">
        <v>45958</v>
      </c>
      <c r="B350" s="48" t="s">
        <v>126</v>
      </c>
      <c r="C350" s="48" t="s">
        <v>396</v>
      </c>
      <c r="D350" s="48" t="s">
        <v>12</v>
      </c>
      <c r="E350" s="48" t="s">
        <v>397</v>
      </c>
      <c r="F350" s="48" t="s">
        <v>398</v>
      </c>
      <c r="G350" s="48" t="s">
        <v>776</v>
      </c>
    </row>
    <row r="351" spans="1:7" x14ac:dyDescent="0.2">
      <c r="A351" s="48" t="s">
        <v>810</v>
      </c>
      <c r="B351" s="48" t="s">
        <v>811</v>
      </c>
      <c r="C351" s="48"/>
      <c r="D351" s="49">
        <v>1</v>
      </c>
      <c r="E351" s="50">
        <v>21228.44</v>
      </c>
      <c r="F351" s="50">
        <v>21228.44</v>
      </c>
      <c r="G351" s="50">
        <v>0</v>
      </c>
    </row>
    <row r="352" spans="1:7" x14ac:dyDescent="0.2">
      <c r="A352" s="47">
        <v>45958</v>
      </c>
      <c r="B352" s="48" t="s">
        <v>112</v>
      </c>
      <c r="C352" s="48" t="s">
        <v>526</v>
      </c>
      <c r="D352" s="48" t="s">
        <v>12</v>
      </c>
      <c r="E352" s="48" t="s">
        <v>397</v>
      </c>
      <c r="F352" s="48" t="s">
        <v>398</v>
      </c>
      <c r="G352" s="48" t="s">
        <v>1058</v>
      </c>
    </row>
    <row r="353" spans="1:7" x14ac:dyDescent="0.2">
      <c r="A353" s="48" t="s">
        <v>44</v>
      </c>
      <c r="B353" s="48" t="s">
        <v>45</v>
      </c>
      <c r="C353" s="48"/>
      <c r="D353" s="49">
        <v>1</v>
      </c>
      <c r="E353" s="50">
        <v>45208.7</v>
      </c>
      <c r="F353" s="50">
        <v>45208.7</v>
      </c>
      <c r="G353" s="50">
        <v>0</v>
      </c>
    </row>
    <row r="354" spans="1:7" x14ac:dyDescent="0.2">
      <c r="A354" s="47">
        <v>45958</v>
      </c>
      <c r="B354" s="48" t="s">
        <v>684</v>
      </c>
      <c r="C354" s="48" t="s">
        <v>526</v>
      </c>
      <c r="D354" s="48" t="s">
        <v>12</v>
      </c>
      <c r="E354" s="48" t="s">
        <v>329</v>
      </c>
      <c r="F354" s="48" t="s">
        <v>330</v>
      </c>
      <c r="G354" s="48" t="s">
        <v>1059</v>
      </c>
    </row>
    <row r="355" spans="1:7" x14ac:dyDescent="0.2">
      <c r="A355" s="48" t="s">
        <v>32</v>
      </c>
      <c r="B355" s="48" t="s">
        <v>33</v>
      </c>
      <c r="C355" s="48"/>
      <c r="D355" s="49">
        <v>1</v>
      </c>
      <c r="E355" s="50">
        <v>49319</v>
      </c>
      <c r="F355" s="50">
        <v>49319</v>
      </c>
      <c r="G355" s="50">
        <v>0</v>
      </c>
    </row>
    <row r="356" spans="1:7" x14ac:dyDescent="0.2">
      <c r="A356" s="48" t="s">
        <v>431</v>
      </c>
      <c r="B356" s="48" t="s">
        <v>432</v>
      </c>
      <c r="C356" s="48"/>
      <c r="D356" s="49">
        <v>2</v>
      </c>
      <c r="E356" s="50">
        <v>79495.768150000004</v>
      </c>
      <c r="F356" s="50">
        <v>158991.53630000001</v>
      </c>
      <c r="G356" s="50">
        <v>0</v>
      </c>
    </row>
    <row r="357" spans="1:7" x14ac:dyDescent="0.2">
      <c r="A357" s="47">
        <v>45958</v>
      </c>
      <c r="B357" s="48" t="s">
        <v>1060</v>
      </c>
      <c r="C357" s="48" t="s">
        <v>337</v>
      </c>
      <c r="D357" s="48" t="s">
        <v>12</v>
      </c>
      <c r="E357" s="48" t="s">
        <v>84</v>
      </c>
      <c r="F357" s="48" t="s">
        <v>85</v>
      </c>
      <c r="G357" s="48" t="s">
        <v>1061</v>
      </c>
    </row>
    <row r="358" spans="1:7" x14ac:dyDescent="0.2">
      <c r="A358" s="48" t="s">
        <v>38</v>
      </c>
      <c r="B358" s="48" t="s">
        <v>39</v>
      </c>
      <c r="C358" s="48"/>
      <c r="D358" s="49">
        <v>1</v>
      </c>
      <c r="E358" s="50">
        <v>61342.400000000001</v>
      </c>
      <c r="F358" s="50">
        <v>61342.400000000001</v>
      </c>
      <c r="G358" s="50">
        <v>0</v>
      </c>
    </row>
    <row r="359" spans="1:7" x14ac:dyDescent="0.2">
      <c r="A359" s="48" t="s">
        <v>431</v>
      </c>
      <c r="B359" s="48" t="s">
        <v>432</v>
      </c>
      <c r="C359" s="48"/>
      <c r="D359" s="49">
        <v>3</v>
      </c>
      <c r="E359" s="50">
        <v>79495.768150000004</v>
      </c>
      <c r="F359" s="50">
        <v>238487.30445</v>
      </c>
      <c r="G359" s="50">
        <v>0</v>
      </c>
    </row>
    <row r="360" spans="1:7" x14ac:dyDescent="0.2">
      <c r="A360" s="48" t="s">
        <v>392</v>
      </c>
      <c r="B360" s="48" t="s">
        <v>393</v>
      </c>
      <c r="C360" s="48"/>
      <c r="D360" s="49">
        <v>2</v>
      </c>
      <c r="E360" s="50">
        <v>109686.21</v>
      </c>
      <c r="F360" s="50">
        <v>219372.42</v>
      </c>
      <c r="G360" s="50">
        <v>0</v>
      </c>
    </row>
    <row r="361" spans="1:7" x14ac:dyDescent="0.2">
      <c r="A361" s="47">
        <v>45959</v>
      </c>
      <c r="B361" s="48" t="s">
        <v>215</v>
      </c>
      <c r="C361" s="48" t="s">
        <v>370</v>
      </c>
      <c r="D361" s="48" t="s">
        <v>12</v>
      </c>
      <c r="E361" s="48" t="s">
        <v>181</v>
      </c>
      <c r="F361" s="48" t="s">
        <v>182</v>
      </c>
      <c r="G361" s="48" t="s">
        <v>1062</v>
      </c>
    </row>
    <row r="362" spans="1:7" x14ac:dyDescent="0.2">
      <c r="A362" s="48" t="s">
        <v>54</v>
      </c>
      <c r="B362" s="48" t="s">
        <v>55</v>
      </c>
      <c r="C362" s="48"/>
      <c r="D362" s="49">
        <v>1</v>
      </c>
      <c r="E362" s="50">
        <v>72972.740000000005</v>
      </c>
      <c r="F362" s="50">
        <v>72972.740000000005</v>
      </c>
      <c r="G362" s="50">
        <v>0</v>
      </c>
    </row>
    <row r="363" spans="1:7" x14ac:dyDescent="0.2">
      <c r="A363" s="48" t="s">
        <v>493</v>
      </c>
      <c r="B363" s="48" t="s">
        <v>494</v>
      </c>
      <c r="C363" s="48"/>
      <c r="D363" s="49">
        <v>2</v>
      </c>
      <c r="E363" s="50">
        <v>23716.7204250295</v>
      </c>
      <c r="F363" s="50">
        <v>47433.440850059</v>
      </c>
      <c r="G363" s="50">
        <v>0</v>
      </c>
    </row>
    <row r="364" spans="1:7" x14ac:dyDescent="0.2">
      <c r="A364" s="48" t="s">
        <v>431</v>
      </c>
      <c r="B364" s="48" t="s">
        <v>432</v>
      </c>
      <c r="C364" s="48"/>
      <c r="D364" s="49">
        <v>3</v>
      </c>
      <c r="E364" s="50">
        <v>79495.768150000004</v>
      </c>
      <c r="F364" s="50">
        <v>238487.30445</v>
      </c>
      <c r="G364" s="50">
        <v>0</v>
      </c>
    </row>
    <row r="365" spans="1:7" x14ac:dyDescent="0.2">
      <c r="A365" s="48" t="s">
        <v>38</v>
      </c>
      <c r="B365" s="48" t="s">
        <v>39</v>
      </c>
      <c r="C365" s="48"/>
      <c r="D365" s="49">
        <v>1</v>
      </c>
      <c r="E365" s="50">
        <v>61342.400000000001</v>
      </c>
      <c r="F365" s="50">
        <v>61342.400000000001</v>
      </c>
      <c r="G365" s="50">
        <v>0</v>
      </c>
    </row>
    <row r="366" spans="1:7" x14ac:dyDescent="0.2">
      <c r="A366" s="47">
        <v>45959</v>
      </c>
      <c r="B366" s="48" t="s">
        <v>1063</v>
      </c>
      <c r="C366" s="48" t="s">
        <v>423</v>
      </c>
      <c r="D366" s="48" t="s">
        <v>12</v>
      </c>
      <c r="E366" s="48" t="s">
        <v>68</v>
      </c>
      <c r="F366" s="48" t="s">
        <v>69</v>
      </c>
      <c r="G366" s="48" t="s">
        <v>1064</v>
      </c>
    </row>
    <row r="367" spans="1:7" x14ac:dyDescent="0.2">
      <c r="A367" s="48" t="s">
        <v>392</v>
      </c>
      <c r="B367" s="48" t="s">
        <v>393</v>
      </c>
      <c r="C367" s="48"/>
      <c r="D367" s="49">
        <v>1</v>
      </c>
      <c r="E367" s="50">
        <v>109686.21</v>
      </c>
      <c r="F367" s="50">
        <v>109686.21</v>
      </c>
      <c r="G367" s="50">
        <v>0</v>
      </c>
    </row>
    <row r="368" spans="1:7" x14ac:dyDescent="0.2">
      <c r="A368" s="48" t="s">
        <v>810</v>
      </c>
      <c r="B368" s="48" t="s">
        <v>811</v>
      </c>
      <c r="C368" s="48"/>
      <c r="D368" s="49">
        <v>4</v>
      </c>
      <c r="E368" s="50">
        <v>21228.44</v>
      </c>
      <c r="F368" s="50">
        <v>84913.76</v>
      </c>
      <c r="G368" s="50">
        <v>0</v>
      </c>
    </row>
    <row r="369" spans="1:7" x14ac:dyDescent="0.2">
      <c r="A369" s="47">
        <v>45961</v>
      </c>
      <c r="B369" s="48" t="s">
        <v>1065</v>
      </c>
      <c r="C369" s="48" t="s">
        <v>526</v>
      </c>
      <c r="D369" s="48" t="s">
        <v>12</v>
      </c>
      <c r="E369" s="48" t="s">
        <v>464</v>
      </c>
      <c r="F369" s="48" t="s">
        <v>465</v>
      </c>
      <c r="G369" s="48" t="s">
        <v>1066</v>
      </c>
    </row>
    <row r="370" spans="1:7" x14ac:dyDescent="0.2">
      <c r="A370" s="48" t="s">
        <v>778</v>
      </c>
      <c r="B370" s="48" t="s">
        <v>779</v>
      </c>
      <c r="C370" s="48"/>
      <c r="D370" s="49">
        <v>2</v>
      </c>
      <c r="E370" s="50">
        <v>20229.466649999998</v>
      </c>
      <c r="F370" s="50">
        <v>40458.933299999997</v>
      </c>
      <c r="G370" s="50">
        <v>0</v>
      </c>
    </row>
    <row r="371" spans="1:7" x14ac:dyDescent="0.2">
      <c r="A371" s="47">
        <v>45961</v>
      </c>
      <c r="B371" s="48" t="s">
        <v>227</v>
      </c>
      <c r="C371" s="48" t="s">
        <v>748</v>
      </c>
      <c r="D371" s="48" t="s">
        <v>12</v>
      </c>
      <c r="E371" s="48" t="s">
        <v>202</v>
      </c>
      <c r="F371" s="48" t="s">
        <v>203</v>
      </c>
      <c r="G371" s="48" t="s">
        <v>1067</v>
      </c>
    </row>
    <row r="372" spans="1:7" x14ac:dyDescent="0.2">
      <c r="A372" s="48" t="s">
        <v>778</v>
      </c>
      <c r="B372" s="48" t="s">
        <v>779</v>
      </c>
      <c r="C372" s="48"/>
      <c r="D372" s="49">
        <v>2</v>
      </c>
      <c r="E372" s="50">
        <v>20229.466649999998</v>
      </c>
      <c r="F372" s="50">
        <v>40458.933299999997</v>
      </c>
      <c r="G372" s="50">
        <v>0</v>
      </c>
    </row>
    <row r="373" spans="1:7" x14ac:dyDescent="0.2">
      <c r="A373" s="47">
        <v>45961</v>
      </c>
      <c r="B373" s="48" t="s">
        <v>1068</v>
      </c>
      <c r="C373" s="48" t="s">
        <v>526</v>
      </c>
      <c r="D373" s="48" t="s">
        <v>12</v>
      </c>
      <c r="E373" s="48" t="s">
        <v>390</v>
      </c>
      <c r="F373" s="48" t="s">
        <v>391</v>
      </c>
      <c r="G373" s="48" t="s">
        <v>1069</v>
      </c>
    </row>
    <row r="374" spans="1:7" x14ac:dyDescent="0.2">
      <c r="A374" s="48" t="s">
        <v>778</v>
      </c>
      <c r="B374" s="48" t="s">
        <v>779</v>
      </c>
      <c r="C374" s="48"/>
      <c r="D374" s="49">
        <v>2</v>
      </c>
      <c r="E374" s="50">
        <v>20229.466649999998</v>
      </c>
      <c r="F374" s="50">
        <v>40458.933299999997</v>
      </c>
      <c r="G374" s="50">
        <v>0</v>
      </c>
    </row>
    <row r="375" spans="1:7" x14ac:dyDescent="0.2">
      <c r="A375" s="48" t="s">
        <v>810</v>
      </c>
      <c r="B375" s="48" t="s">
        <v>811</v>
      </c>
      <c r="C375" s="48"/>
      <c r="D375" s="49">
        <v>2</v>
      </c>
      <c r="E375" s="50">
        <v>21228.44</v>
      </c>
      <c r="F375" s="50">
        <v>42456.88</v>
      </c>
      <c r="G375" s="50">
        <v>0</v>
      </c>
    </row>
    <row r="376" spans="1:7" x14ac:dyDescent="0.2">
      <c r="A376" s="47">
        <v>45961</v>
      </c>
      <c r="B376" s="48" t="s">
        <v>599</v>
      </c>
      <c r="C376" s="48" t="s">
        <v>526</v>
      </c>
      <c r="D376" s="48" t="s">
        <v>12</v>
      </c>
      <c r="E376" s="48" t="s">
        <v>178</v>
      </c>
      <c r="F376" s="48" t="s">
        <v>179</v>
      </c>
      <c r="G376" s="48" t="s">
        <v>1070</v>
      </c>
    </row>
    <row r="377" spans="1:7" x14ac:dyDescent="0.2">
      <c r="A377" s="48" t="s">
        <v>778</v>
      </c>
      <c r="B377" s="48" t="s">
        <v>779</v>
      </c>
      <c r="C377" s="48"/>
      <c r="D377" s="49">
        <v>2</v>
      </c>
      <c r="E377" s="50">
        <v>20229.466649999998</v>
      </c>
      <c r="F377" s="50">
        <v>40458.933299999997</v>
      </c>
      <c r="G377" s="50">
        <v>0</v>
      </c>
    </row>
    <row r="378" spans="1:7" x14ac:dyDescent="0.2">
      <c r="A378" s="47">
        <v>45961</v>
      </c>
      <c r="B378" s="48" t="s">
        <v>593</v>
      </c>
      <c r="C378" s="48" t="s">
        <v>574</v>
      </c>
      <c r="D378" s="48" t="s">
        <v>12</v>
      </c>
      <c r="E378" s="48" t="s">
        <v>544</v>
      </c>
      <c r="F378" s="48" t="s">
        <v>545</v>
      </c>
      <c r="G378" s="48" t="s">
        <v>1043</v>
      </c>
    </row>
    <row r="379" spans="1:7" x14ac:dyDescent="0.2">
      <c r="A379" s="48" t="s">
        <v>493</v>
      </c>
      <c r="B379" s="48" t="s">
        <v>494</v>
      </c>
      <c r="C379" s="48"/>
      <c r="D379" s="49">
        <v>5</v>
      </c>
      <c r="E379" s="50">
        <v>23716.7204250295</v>
      </c>
      <c r="F379" s="50">
        <v>118583.602125148</v>
      </c>
      <c r="G379" s="50">
        <v>0</v>
      </c>
    </row>
    <row r="380" spans="1:7" x14ac:dyDescent="0.2">
      <c r="A380" s="47">
        <v>45961</v>
      </c>
      <c r="B380" s="48" t="s">
        <v>595</v>
      </c>
      <c r="C380" s="48" t="s">
        <v>526</v>
      </c>
      <c r="D380" s="48" t="s">
        <v>12</v>
      </c>
      <c r="E380" s="48" t="s">
        <v>515</v>
      </c>
      <c r="F380" s="48" t="s">
        <v>516</v>
      </c>
      <c r="G380" s="48" t="s">
        <v>1015</v>
      </c>
    </row>
    <row r="381" spans="1:7" x14ac:dyDescent="0.2">
      <c r="A381" s="48" t="s">
        <v>778</v>
      </c>
      <c r="B381" s="48" t="s">
        <v>779</v>
      </c>
      <c r="C381" s="48"/>
      <c r="D381" s="49">
        <v>3</v>
      </c>
      <c r="E381" s="50">
        <v>20229.466649999998</v>
      </c>
      <c r="F381" s="50">
        <v>60688.399949999999</v>
      </c>
      <c r="G381" s="50">
        <v>0</v>
      </c>
    </row>
    <row r="382" spans="1:7" x14ac:dyDescent="0.2">
      <c r="A382" s="48" t="s">
        <v>810</v>
      </c>
      <c r="B382" s="48" t="s">
        <v>811</v>
      </c>
      <c r="C382" s="48"/>
      <c r="D382" s="49">
        <v>3</v>
      </c>
      <c r="E382" s="50">
        <v>21228.44</v>
      </c>
      <c r="F382" s="50">
        <v>63685.32</v>
      </c>
      <c r="G382" s="50">
        <v>0</v>
      </c>
    </row>
    <row r="383" spans="1:7" x14ac:dyDescent="0.2">
      <c r="A383" s="47">
        <v>45961</v>
      </c>
      <c r="B383" s="48" t="s">
        <v>775</v>
      </c>
      <c r="C383" s="48" t="s">
        <v>686</v>
      </c>
      <c r="D383" s="48" t="s">
        <v>12</v>
      </c>
      <c r="E383" s="48" t="s">
        <v>142</v>
      </c>
      <c r="F383" s="48" t="s">
        <v>143</v>
      </c>
      <c r="G383" s="48" t="s">
        <v>1071</v>
      </c>
    </row>
    <row r="384" spans="1:7" x14ac:dyDescent="0.2">
      <c r="A384" s="48" t="s">
        <v>778</v>
      </c>
      <c r="B384" s="48" t="s">
        <v>779</v>
      </c>
      <c r="C384" s="48"/>
      <c r="D384" s="49">
        <v>2</v>
      </c>
      <c r="E384" s="50">
        <v>20229.466649999998</v>
      </c>
      <c r="F384" s="50">
        <v>40458.933299999997</v>
      </c>
      <c r="G384" s="50">
        <v>0</v>
      </c>
    </row>
    <row r="385" spans="1:7" x14ac:dyDescent="0.2">
      <c r="A385" s="48" t="s">
        <v>738</v>
      </c>
      <c r="B385" s="51">
        <v>550</v>
      </c>
      <c r="C385" s="50">
        <v>27760750.622373201</v>
      </c>
      <c r="D385" s="50">
        <v>0</v>
      </c>
      <c r="E385" s="50">
        <v>0</v>
      </c>
      <c r="F385" s="50">
        <v>40787900</v>
      </c>
      <c r="G385" s="48"/>
    </row>
    <row r="386" spans="1:7" x14ac:dyDescent="0.2">
      <c r="A386" s="48" t="s">
        <v>739</v>
      </c>
      <c r="B386" s="50">
        <v>1</v>
      </c>
      <c r="C386" s="48"/>
      <c r="D386" s="48"/>
      <c r="E386" s="48"/>
      <c r="F386" s="48"/>
      <c r="G386" s="48"/>
    </row>
    <row r="389" spans="1:7" x14ac:dyDescent="0.2">
      <c r="A389" s="24" t="s">
        <v>301</v>
      </c>
      <c r="B389" s="24" t="s">
        <v>302</v>
      </c>
      <c r="C389" s="24" t="s">
        <v>303</v>
      </c>
      <c r="D389" s="24" t="s">
        <v>304</v>
      </c>
      <c r="E389" s="24" t="s">
        <v>305</v>
      </c>
      <c r="F389" s="24" t="s">
        <v>306</v>
      </c>
      <c r="G389" s="25" t="s">
        <v>307</v>
      </c>
    </row>
    <row r="390" spans="1:7" x14ac:dyDescent="0.2">
      <c r="A390" s="34" t="s">
        <v>38</v>
      </c>
      <c r="B390" s="34" t="s">
        <v>39</v>
      </c>
      <c r="C390" s="35">
        <f t="shared" ref="C390:C404" si="0">+SUMIF($A$1:$A$386,A390,$D$1:$D$386)</f>
        <v>12</v>
      </c>
      <c r="D390" s="36">
        <f>+VLOOKUP(A390,'[2]XT T09 L1'!$A$308:$D$322,4,0)</f>
        <v>66822.209000000003</v>
      </c>
      <c r="E390" s="36">
        <f t="shared" ref="E390:E404" si="1">+D390*C390</f>
        <v>801866.50800000003</v>
      </c>
      <c r="F390" s="36">
        <f t="shared" ref="F390:F404" si="2">+E390*8%</f>
        <v>64149.320640000005</v>
      </c>
      <c r="G390" s="37">
        <f t="shared" ref="G390:G404" si="3">+E390+F390</f>
        <v>866015.82864000008</v>
      </c>
    </row>
    <row r="391" spans="1:7" x14ac:dyDescent="0.2">
      <c r="A391" s="34" t="s">
        <v>16</v>
      </c>
      <c r="B391" s="34" t="s">
        <v>17</v>
      </c>
      <c r="C391" s="35">
        <f t="shared" si="0"/>
        <v>10</v>
      </c>
      <c r="D391" s="36">
        <f>+VLOOKUP(A391,'[2]XT T09 L1'!$A$308:$D$322,4,0)</f>
        <v>108350.05899999999</v>
      </c>
      <c r="E391" s="36">
        <f t="shared" si="1"/>
        <v>1083500.5899999999</v>
      </c>
      <c r="F391" s="36">
        <f t="shared" si="2"/>
        <v>86680.047199999986</v>
      </c>
      <c r="G391" s="37">
        <f t="shared" si="3"/>
        <v>1170180.6371999998</v>
      </c>
    </row>
    <row r="392" spans="1:7" x14ac:dyDescent="0.2">
      <c r="A392" s="34" t="s">
        <v>60</v>
      </c>
      <c r="B392" s="34" t="s">
        <v>61</v>
      </c>
      <c r="C392" s="35">
        <f t="shared" si="0"/>
        <v>23</v>
      </c>
      <c r="D392" s="36">
        <f>+VLOOKUP(A392,'[2]XT T09 L1'!$A$308:$D$322,4,0)</f>
        <v>50591.45</v>
      </c>
      <c r="E392" s="36">
        <f t="shared" si="1"/>
        <v>1163603.3499999999</v>
      </c>
      <c r="F392" s="36">
        <f t="shared" si="2"/>
        <v>93088.267999999996</v>
      </c>
      <c r="G392" s="37">
        <f t="shared" si="3"/>
        <v>1256691.6179999998</v>
      </c>
    </row>
    <row r="393" spans="1:7" x14ac:dyDescent="0.2">
      <c r="A393" s="34" t="s">
        <v>403</v>
      </c>
      <c r="B393" s="34" t="s">
        <v>404</v>
      </c>
      <c r="C393" s="35">
        <f t="shared" si="0"/>
        <v>1</v>
      </c>
      <c r="D393" s="36">
        <f>+VLOOKUP(A393,'[2]XT T09 L1'!$A$308:$D$322,4,0)</f>
        <v>97556.67</v>
      </c>
      <c r="E393" s="36">
        <f t="shared" si="1"/>
        <v>97556.67</v>
      </c>
      <c r="F393" s="36">
        <f t="shared" si="2"/>
        <v>7804.5335999999998</v>
      </c>
      <c r="G393" s="37">
        <f t="shared" si="3"/>
        <v>105361.20359999999</v>
      </c>
    </row>
    <row r="394" spans="1:7" x14ac:dyDescent="0.2">
      <c r="A394" s="34" t="s">
        <v>22</v>
      </c>
      <c r="B394" s="34" t="s">
        <v>23</v>
      </c>
      <c r="C394" s="35">
        <f t="shared" si="0"/>
        <v>20</v>
      </c>
      <c r="D394" s="36">
        <f>+VLOOKUP(A394,'[2]XT T09 L1'!$A$308:$D$322,4,0)</f>
        <v>80850.222999999998</v>
      </c>
      <c r="E394" s="36">
        <f t="shared" si="1"/>
        <v>1617004.46</v>
      </c>
      <c r="F394" s="36">
        <f t="shared" si="2"/>
        <v>129360.35679999999</v>
      </c>
      <c r="G394" s="37">
        <f t="shared" si="3"/>
        <v>1746364.8167999999</v>
      </c>
    </row>
    <row r="395" spans="1:7" x14ac:dyDescent="0.2">
      <c r="A395" s="34" t="s">
        <v>32</v>
      </c>
      <c r="B395" s="34" t="s">
        <v>33</v>
      </c>
      <c r="C395" s="35">
        <f t="shared" si="0"/>
        <v>20</v>
      </c>
      <c r="D395" s="36">
        <f>+VLOOKUP(A395,'[2]XT T09 L1'!$A$308:$D$322,4,0)</f>
        <v>45665.62</v>
      </c>
      <c r="E395" s="36">
        <f t="shared" si="1"/>
        <v>913312.4</v>
      </c>
      <c r="F395" s="36">
        <f t="shared" si="2"/>
        <v>73064.991999999998</v>
      </c>
      <c r="G395" s="37">
        <f t="shared" si="3"/>
        <v>986377.39199999999</v>
      </c>
    </row>
    <row r="396" spans="1:7" x14ac:dyDescent="0.2">
      <c r="A396" s="34" t="s">
        <v>44</v>
      </c>
      <c r="B396" s="34" t="s">
        <v>45</v>
      </c>
      <c r="C396" s="35">
        <f t="shared" si="0"/>
        <v>25</v>
      </c>
      <c r="D396" s="36">
        <f>+VLOOKUP(A396,'[2]XT T09 L1'!$A$308:$D$322,4,0)</f>
        <v>41860</v>
      </c>
      <c r="E396" s="36">
        <f t="shared" si="1"/>
        <v>1046500</v>
      </c>
      <c r="F396" s="36">
        <f t="shared" si="2"/>
        <v>83720</v>
      </c>
      <c r="G396" s="37">
        <f t="shared" si="3"/>
        <v>1130220</v>
      </c>
    </row>
    <row r="397" spans="1:7" x14ac:dyDescent="0.2">
      <c r="A397" s="34" t="s">
        <v>24</v>
      </c>
      <c r="B397" s="34" t="s">
        <v>25</v>
      </c>
      <c r="C397" s="35">
        <f t="shared" si="0"/>
        <v>28</v>
      </c>
      <c r="D397" s="36">
        <f>+VLOOKUP(A397,'[2]XT T09 L1'!$A$308:$D$322,4,0)</f>
        <v>64565</v>
      </c>
      <c r="E397" s="36">
        <f t="shared" si="1"/>
        <v>1807820</v>
      </c>
      <c r="F397" s="36">
        <f t="shared" si="2"/>
        <v>144625.60000000001</v>
      </c>
      <c r="G397" s="37">
        <f t="shared" si="3"/>
        <v>1952445.6</v>
      </c>
    </row>
    <row r="398" spans="1:7" x14ac:dyDescent="0.2">
      <c r="A398" s="34" t="s">
        <v>54</v>
      </c>
      <c r="B398" s="34" t="s">
        <v>55</v>
      </c>
      <c r="C398" s="35">
        <f t="shared" si="0"/>
        <v>21</v>
      </c>
      <c r="D398" s="36">
        <f>+VLOOKUP(A398,'[2]XT T09 L1'!$A$308:$D$322,4,0)</f>
        <v>67568</v>
      </c>
      <c r="E398" s="36">
        <f t="shared" si="1"/>
        <v>1418928</v>
      </c>
      <c r="F398" s="36">
        <f t="shared" si="2"/>
        <v>113514.24000000001</v>
      </c>
      <c r="G398" s="37">
        <f t="shared" si="3"/>
        <v>1532442.24</v>
      </c>
    </row>
    <row r="399" spans="1:7" x14ac:dyDescent="0.2">
      <c r="A399" s="34" t="s">
        <v>493</v>
      </c>
      <c r="B399" s="34" t="s">
        <v>494</v>
      </c>
      <c r="C399" s="35">
        <f t="shared" si="0"/>
        <v>26</v>
      </c>
      <c r="D399" s="36">
        <f>+VLOOKUP(A399,'[2]XT T09 L1'!$A$308:$D$322,4,0)</f>
        <v>22339.623</v>
      </c>
      <c r="E399" s="36">
        <f t="shared" si="1"/>
        <v>580830.19799999997</v>
      </c>
      <c r="F399" s="36">
        <f t="shared" si="2"/>
        <v>46466.415840000001</v>
      </c>
      <c r="G399" s="37">
        <f t="shared" si="3"/>
        <v>627296.61384000001</v>
      </c>
    </row>
    <row r="400" spans="1:7" x14ac:dyDescent="0.2">
      <c r="A400" s="34" t="s">
        <v>431</v>
      </c>
      <c r="B400" s="34" t="s">
        <v>432</v>
      </c>
      <c r="C400" s="35">
        <f t="shared" si="0"/>
        <v>103</v>
      </c>
      <c r="D400" s="36">
        <f>+VLOOKUP(A400,'[2]XT T09 L1'!$A$308:$D$322,4,0)</f>
        <v>54145.120000000003</v>
      </c>
      <c r="E400" s="36">
        <f t="shared" si="1"/>
        <v>5576947.3600000003</v>
      </c>
      <c r="F400" s="36">
        <f t="shared" si="2"/>
        <v>446155.78880000004</v>
      </c>
      <c r="G400" s="37">
        <f t="shared" si="3"/>
        <v>6023103.1488000005</v>
      </c>
    </row>
    <row r="401" spans="1:7" x14ac:dyDescent="0.2">
      <c r="A401" s="34" t="s">
        <v>392</v>
      </c>
      <c r="B401" s="34" t="s">
        <v>393</v>
      </c>
      <c r="C401" s="35">
        <f t="shared" si="0"/>
        <v>14</v>
      </c>
      <c r="D401" s="36">
        <f>+VLOOKUP(A401,'[2]XT T09 L1'!$A$308:$D$322,4,0)</f>
        <v>101561.307</v>
      </c>
      <c r="E401" s="36">
        <f t="shared" si="1"/>
        <v>1421858.298</v>
      </c>
      <c r="F401" s="36">
        <f t="shared" si="2"/>
        <v>113748.66383999999</v>
      </c>
      <c r="G401" s="37">
        <f t="shared" si="3"/>
        <v>1535606.96184</v>
      </c>
    </row>
    <row r="402" spans="1:7" x14ac:dyDescent="0.2">
      <c r="A402" s="34" t="s">
        <v>960</v>
      </c>
      <c r="B402" s="34" t="s">
        <v>961</v>
      </c>
      <c r="C402" s="35">
        <f t="shared" si="0"/>
        <v>3</v>
      </c>
      <c r="D402" s="36">
        <v>30712.407999999999</v>
      </c>
      <c r="E402" s="36">
        <f t="shared" si="1"/>
        <v>92137.224000000002</v>
      </c>
      <c r="F402" s="36">
        <f t="shared" si="2"/>
        <v>7370.9779200000003</v>
      </c>
      <c r="G402" s="37">
        <f t="shared" si="3"/>
        <v>99508.201920000007</v>
      </c>
    </row>
    <row r="403" spans="1:7" x14ac:dyDescent="0.2">
      <c r="A403" s="34" t="s">
        <v>810</v>
      </c>
      <c r="B403" s="34" t="s">
        <v>811</v>
      </c>
      <c r="C403" s="35">
        <f t="shared" si="0"/>
        <v>81</v>
      </c>
      <c r="D403" s="36">
        <f>+VLOOKUP(A403,'[2]XT T09 L1'!$A$308:$D$322,4,0)</f>
        <v>20475</v>
      </c>
      <c r="E403" s="36">
        <f t="shared" si="1"/>
        <v>1658475</v>
      </c>
      <c r="F403" s="36">
        <f t="shared" si="2"/>
        <v>132678</v>
      </c>
      <c r="G403" s="37">
        <f t="shared" si="3"/>
        <v>1791153</v>
      </c>
    </row>
    <row r="404" spans="1:7" x14ac:dyDescent="0.2">
      <c r="A404" s="34" t="s">
        <v>778</v>
      </c>
      <c r="B404" s="34" t="s">
        <v>779</v>
      </c>
      <c r="C404" s="35">
        <f t="shared" si="0"/>
        <v>78</v>
      </c>
      <c r="D404" s="36">
        <f>+VLOOKUP(A404,'[2]XT T09 L1'!$A$308:$D$322,4,0)</f>
        <v>19716.976999999999</v>
      </c>
      <c r="E404" s="36">
        <f t="shared" si="1"/>
        <v>1537924.206</v>
      </c>
      <c r="F404" s="36">
        <f t="shared" si="2"/>
        <v>123033.93648</v>
      </c>
      <c r="G404" s="37">
        <f t="shared" si="3"/>
        <v>1660958.1424799999</v>
      </c>
    </row>
    <row r="405" spans="1:7" x14ac:dyDescent="0.2">
      <c r="A405" s="87" t="s">
        <v>1072</v>
      </c>
      <c r="B405" s="87"/>
      <c r="C405" s="32">
        <f t="shared" ref="C405:G405" si="4">SUM(C389:C404)</f>
        <v>465</v>
      </c>
      <c r="D405" s="32"/>
      <c r="E405" s="32">
        <f t="shared" si="4"/>
        <v>20818264.264000002</v>
      </c>
      <c r="F405" s="32">
        <f t="shared" si="4"/>
        <v>1665461.14112</v>
      </c>
      <c r="G405" s="38">
        <f t="shared" si="4"/>
        <v>22483725.40512</v>
      </c>
    </row>
    <row r="406" spans="1:7" x14ac:dyDescent="0.2">
      <c r="A406" t="s">
        <v>739</v>
      </c>
      <c r="B406" s="5">
        <v>1</v>
      </c>
    </row>
  </sheetData>
  <mergeCells count="1">
    <mergeCell ref="A405:B405"/>
  </mergeCell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114CE-BAC7-4BA2-B94B-5E07775BA375}">
  <dimension ref="A1:G85"/>
  <sheetViews>
    <sheetView zoomScaleSheetLayoutView="100" workbookViewId="0">
      <pane ySplit="1" topLeftCell="A56" activePane="bottomLeft" state="frozen"/>
      <selection pane="bottomLeft" activeCell="A2" sqref="A2:F69"/>
    </sheetView>
  </sheetViews>
  <sheetFormatPr defaultRowHeight="12.75" x14ac:dyDescent="0.2"/>
  <cols>
    <col min="1" max="1" width="35.7109375" style="1" customWidth="1"/>
    <col min="2" max="2" width="35.42578125" style="1" customWidth="1"/>
    <col min="3" max="3" width="19.42578125" style="1" customWidth="1"/>
    <col min="4" max="4" width="12.140625" style="1" customWidth="1"/>
    <col min="5" max="5" width="11.28515625" style="1" customWidth="1"/>
    <col min="6" max="6" width="20.28515625" style="1" customWidth="1"/>
    <col min="7" max="7" width="13.42578125" style="1" customWidth="1"/>
    <col min="8" max="16384" width="9.140625" style="1"/>
  </cols>
  <sheetData>
    <row r="1" spans="1:7" x14ac:dyDescent="0.2">
      <c r="A1" t="s">
        <v>0</v>
      </c>
      <c r="B1" t="s">
        <v>1</v>
      </c>
      <c r="C1" s="2">
        <v>46029</v>
      </c>
      <c r="D1" t="s">
        <v>957</v>
      </c>
      <c r="E1"/>
      <c r="F1"/>
      <c r="G1"/>
    </row>
    <row r="2" spans="1:7" x14ac:dyDescent="0.2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</row>
    <row r="3" spans="1:7" x14ac:dyDescent="0.2">
      <c r="A3" s="3">
        <v>45931</v>
      </c>
      <c r="B3" t="s">
        <v>913</v>
      </c>
      <c r="C3" t="s">
        <v>394</v>
      </c>
      <c r="D3" t="s">
        <v>12</v>
      </c>
      <c r="E3" t="s">
        <v>186</v>
      </c>
      <c r="F3" t="s">
        <v>187</v>
      </c>
      <c r="G3" t="s">
        <v>1073</v>
      </c>
    </row>
    <row r="4" spans="1:7" x14ac:dyDescent="0.2">
      <c r="A4" t="s">
        <v>810</v>
      </c>
      <c r="B4" t="s">
        <v>811</v>
      </c>
      <c r="C4"/>
      <c r="D4" s="4">
        <v>1</v>
      </c>
      <c r="E4" s="5">
        <v>19901.7</v>
      </c>
      <c r="F4" s="5">
        <v>19901.7</v>
      </c>
      <c r="G4" s="5">
        <v>0</v>
      </c>
    </row>
    <row r="5" spans="1:7" x14ac:dyDescent="0.2">
      <c r="A5" t="s">
        <v>44</v>
      </c>
      <c r="B5" t="s">
        <v>45</v>
      </c>
      <c r="C5"/>
      <c r="D5" s="4">
        <v>1</v>
      </c>
      <c r="E5" s="5">
        <v>45208.7</v>
      </c>
      <c r="F5" s="5">
        <v>45208.7</v>
      </c>
      <c r="G5" s="5">
        <v>0</v>
      </c>
    </row>
    <row r="6" spans="1:7" x14ac:dyDescent="0.2">
      <c r="A6" s="3">
        <v>45936</v>
      </c>
      <c r="B6" t="s">
        <v>1074</v>
      </c>
      <c r="C6" t="s">
        <v>526</v>
      </c>
      <c r="D6" t="s">
        <v>12</v>
      </c>
      <c r="E6" t="s">
        <v>117</v>
      </c>
      <c r="F6" t="s">
        <v>335</v>
      </c>
      <c r="G6" t="s">
        <v>1075</v>
      </c>
    </row>
    <row r="7" spans="1:7" x14ac:dyDescent="0.2">
      <c r="A7" t="s">
        <v>431</v>
      </c>
      <c r="B7" t="s">
        <v>432</v>
      </c>
      <c r="C7"/>
      <c r="D7" s="4">
        <v>1</v>
      </c>
      <c r="E7" s="5">
        <v>64926.224999999999</v>
      </c>
      <c r="F7" s="5">
        <v>64926.224999999999</v>
      </c>
      <c r="G7" s="5">
        <v>0</v>
      </c>
    </row>
    <row r="8" spans="1:7" x14ac:dyDescent="0.2">
      <c r="A8" t="s">
        <v>22</v>
      </c>
      <c r="B8" t="s">
        <v>23</v>
      </c>
      <c r="C8"/>
      <c r="D8" s="4">
        <v>1</v>
      </c>
      <c r="E8" s="5">
        <v>109147.729107576</v>
      </c>
      <c r="F8" s="5">
        <v>109147.729107576</v>
      </c>
      <c r="G8" s="5">
        <v>0</v>
      </c>
    </row>
    <row r="9" spans="1:7" x14ac:dyDescent="0.2">
      <c r="A9" t="s">
        <v>44</v>
      </c>
      <c r="B9" t="s">
        <v>45</v>
      </c>
      <c r="C9"/>
      <c r="D9" s="4">
        <v>1</v>
      </c>
      <c r="E9" s="5">
        <v>45208.7</v>
      </c>
      <c r="F9" s="5">
        <v>45208.7</v>
      </c>
      <c r="G9" s="5">
        <v>0</v>
      </c>
    </row>
    <row r="10" spans="1:7" x14ac:dyDescent="0.2">
      <c r="A10" t="s">
        <v>60</v>
      </c>
      <c r="B10" t="s">
        <v>61</v>
      </c>
      <c r="C10"/>
      <c r="D10" s="4">
        <v>2</v>
      </c>
      <c r="E10" s="5">
        <v>54638.77</v>
      </c>
      <c r="F10" s="5">
        <v>109277.54</v>
      </c>
      <c r="G10" s="5">
        <v>0</v>
      </c>
    </row>
    <row r="11" spans="1:7" x14ac:dyDescent="0.2">
      <c r="A11" s="3">
        <v>45937</v>
      </c>
      <c r="B11" t="s">
        <v>1076</v>
      </c>
      <c r="C11" t="s">
        <v>396</v>
      </c>
      <c r="D11" t="s">
        <v>12</v>
      </c>
      <c r="E11" t="s">
        <v>397</v>
      </c>
      <c r="F11" t="s">
        <v>398</v>
      </c>
      <c r="G11" t="s">
        <v>1077</v>
      </c>
    </row>
    <row r="12" spans="1:7" x14ac:dyDescent="0.2">
      <c r="A12" t="s">
        <v>778</v>
      </c>
      <c r="B12" t="s">
        <v>779</v>
      </c>
      <c r="C12"/>
      <c r="D12" s="4">
        <v>1</v>
      </c>
      <c r="E12" s="5">
        <v>19164.599999999999</v>
      </c>
      <c r="F12" s="5">
        <v>19164.599999999999</v>
      </c>
      <c r="G12" s="5">
        <v>0</v>
      </c>
    </row>
    <row r="13" spans="1:7" x14ac:dyDescent="0.2">
      <c r="A13" s="3">
        <v>45939</v>
      </c>
      <c r="B13" t="s">
        <v>265</v>
      </c>
      <c r="C13" t="s">
        <v>920</v>
      </c>
      <c r="D13" t="s">
        <v>12</v>
      </c>
      <c r="E13" t="s">
        <v>131</v>
      </c>
      <c r="F13" t="s">
        <v>132</v>
      </c>
      <c r="G13" t="s">
        <v>970</v>
      </c>
    </row>
    <row r="14" spans="1:7" x14ac:dyDescent="0.2">
      <c r="A14" t="s">
        <v>60</v>
      </c>
      <c r="B14" t="s">
        <v>61</v>
      </c>
      <c r="C14"/>
      <c r="D14" s="4">
        <v>1</v>
      </c>
      <c r="E14" s="5">
        <v>54638.77</v>
      </c>
      <c r="F14" s="5">
        <v>54638.77</v>
      </c>
      <c r="G14" s="5">
        <v>0</v>
      </c>
    </row>
    <row r="15" spans="1:7" x14ac:dyDescent="0.2">
      <c r="A15" s="3">
        <v>45940</v>
      </c>
      <c r="B15" t="s">
        <v>1078</v>
      </c>
      <c r="C15" t="s">
        <v>421</v>
      </c>
      <c r="D15" t="s">
        <v>12</v>
      </c>
      <c r="E15" t="s">
        <v>76</v>
      </c>
      <c r="F15" t="s">
        <v>77</v>
      </c>
      <c r="G15" t="s">
        <v>940</v>
      </c>
    </row>
    <row r="16" spans="1:7" x14ac:dyDescent="0.2">
      <c r="A16" t="s">
        <v>810</v>
      </c>
      <c r="B16" t="s">
        <v>811</v>
      </c>
      <c r="C16"/>
      <c r="D16" s="4">
        <v>3</v>
      </c>
      <c r="E16" s="5">
        <v>19901.7</v>
      </c>
      <c r="F16" s="5">
        <v>59705.1</v>
      </c>
      <c r="G16" s="5">
        <v>0</v>
      </c>
    </row>
    <row r="17" spans="1:7" x14ac:dyDescent="0.2">
      <c r="A17" t="s">
        <v>38</v>
      </c>
      <c r="B17" t="s">
        <v>39</v>
      </c>
      <c r="C17"/>
      <c r="D17" s="4">
        <v>2</v>
      </c>
      <c r="E17" s="5">
        <v>72070.362262290102</v>
      </c>
      <c r="F17" s="5">
        <v>144140.72452458</v>
      </c>
      <c r="G17" s="5">
        <v>0</v>
      </c>
    </row>
    <row r="18" spans="1:7" x14ac:dyDescent="0.2">
      <c r="A18" s="3">
        <v>45940</v>
      </c>
      <c r="B18" t="s">
        <v>1079</v>
      </c>
      <c r="C18" t="s">
        <v>526</v>
      </c>
      <c r="D18" t="s">
        <v>12</v>
      </c>
      <c r="E18" t="s">
        <v>190</v>
      </c>
      <c r="F18" t="s">
        <v>191</v>
      </c>
      <c r="G18" t="s">
        <v>1080</v>
      </c>
    </row>
    <row r="19" spans="1:7" x14ac:dyDescent="0.2">
      <c r="A19" t="s">
        <v>44</v>
      </c>
      <c r="B19" t="s">
        <v>45</v>
      </c>
      <c r="C19"/>
      <c r="D19" s="4">
        <v>1</v>
      </c>
      <c r="E19" s="5">
        <v>45208.7</v>
      </c>
      <c r="F19" s="5">
        <v>45208.7</v>
      </c>
      <c r="G19" s="5">
        <v>0</v>
      </c>
    </row>
    <row r="20" spans="1:7" x14ac:dyDescent="0.2">
      <c r="A20" s="3">
        <v>45940</v>
      </c>
      <c r="B20" t="s">
        <v>1081</v>
      </c>
      <c r="C20" t="s">
        <v>585</v>
      </c>
      <c r="D20" t="s">
        <v>12</v>
      </c>
      <c r="E20" t="s">
        <v>216</v>
      </c>
      <c r="F20" t="s">
        <v>217</v>
      </c>
      <c r="G20" t="s">
        <v>1082</v>
      </c>
    </row>
    <row r="21" spans="1:7" x14ac:dyDescent="0.2">
      <c r="A21" t="s">
        <v>810</v>
      </c>
      <c r="B21" t="s">
        <v>811</v>
      </c>
      <c r="C21"/>
      <c r="D21" s="4">
        <v>3</v>
      </c>
      <c r="E21" s="5">
        <v>19901.7</v>
      </c>
      <c r="F21" s="5">
        <v>59705.1</v>
      </c>
      <c r="G21" s="5">
        <v>0</v>
      </c>
    </row>
    <row r="22" spans="1:7" x14ac:dyDescent="0.2">
      <c r="A22" t="s">
        <v>778</v>
      </c>
      <c r="B22" t="s">
        <v>779</v>
      </c>
      <c r="C22"/>
      <c r="D22" s="4">
        <v>2</v>
      </c>
      <c r="E22" s="5">
        <v>19164.599999999999</v>
      </c>
      <c r="F22" s="5">
        <v>38329.199999999997</v>
      </c>
      <c r="G22" s="5">
        <v>0</v>
      </c>
    </row>
    <row r="23" spans="1:7" x14ac:dyDescent="0.2">
      <c r="A23" s="3">
        <v>45940</v>
      </c>
      <c r="B23" t="s">
        <v>637</v>
      </c>
      <c r="C23" t="s">
        <v>748</v>
      </c>
      <c r="D23" t="s">
        <v>12</v>
      </c>
      <c r="E23" t="s">
        <v>202</v>
      </c>
      <c r="F23" t="s">
        <v>203</v>
      </c>
      <c r="G23" t="s">
        <v>1083</v>
      </c>
    </row>
    <row r="24" spans="1:7" x14ac:dyDescent="0.2">
      <c r="A24" t="s">
        <v>431</v>
      </c>
      <c r="B24" t="s">
        <v>432</v>
      </c>
      <c r="C24"/>
      <c r="D24" s="4">
        <v>1</v>
      </c>
      <c r="E24" s="5">
        <v>64926.224999999999</v>
      </c>
      <c r="F24" s="5">
        <v>64926.224999999999</v>
      </c>
      <c r="G24" s="5">
        <v>0</v>
      </c>
    </row>
    <row r="25" spans="1:7" x14ac:dyDescent="0.2">
      <c r="A25" s="3">
        <v>45945</v>
      </c>
      <c r="B25" t="s">
        <v>1084</v>
      </c>
      <c r="C25" t="s">
        <v>407</v>
      </c>
      <c r="D25" t="s">
        <v>12</v>
      </c>
      <c r="E25" t="s">
        <v>228</v>
      </c>
      <c r="F25" t="s">
        <v>229</v>
      </c>
      <c r="G25" t="s">
        <v>1085</v>
      </c>
    </row>
    <row r="26" spans="1:7" x14ac:dyDescent="0.2">
      <c r="A26" t="s">
        <v>22</v>
      </c>
      <c r="B26" t="s">
        <v>23</v>
      </c>
      <c r="C26"/>
      <c r="D26" s="4">
        <v>1</v>
      </c>
      <c r="E26" s="5">
        <v>109147.729107576</v>
      </c>
      <c r="F26" s="5">
        <v>109147.729107576</v>
      </c>
      <c r="G26" s="5">
        <v>0</v>
      </c>
    </row>
    <row r="27" spans="1:7" x14ac:dyDescent="0.2">
      <c r="A27" t="s">
        <v>493</v>
      </c>
      <c r="B27" t="s">
        <v>494</v>
      </c>
      <c r="C27"/>
      <c r="D27" s="4">
        <v>3</v>
      </c>
      <c r="E27" s="5">
        <v>24126.788333333301</v>
      </c>
      <c r="F27" s="5">
        <v>72380.365000000005</v>
      </c>
      <c r="G27" s="5">
        <v>0</v>
      </c>
    </row>
    <row r="28" spans="1:7" x14ac:dyDescent="0.2">
      <c r="A28" t="s">
        <v>24</v>
      </c>
      <c r="B28" t="s">
        <v>25</v>
      </c>
      <c r="C28"/>
      <c r="D28" s="4">
        <v>1</v>
      </c>
      <c r="E28" s="5">
        <v>69729.66</v>
      </c>
      <c r="F28" s="5">
        <v>69729.66</v>
      </c>
      <c r="G28" s="5">
        <v>0</v>
      </c>
    </row>
    <row r="29" spans="1:7" x14ac:dyDescent="0.2">
      <c r="A29" t="s">
        <v>54</v>
      </c>
      <c r="B29" t="s">
        <v>55</v>
      </c>
      <c r="C29"/>
      <c r="D29" s="4">
        <v>2</v>
      </c>
      <c r="E29" s="5">
        <v>72972.740000000005</v>
      </c>
      <c r="F29" s="5">
        <v>145945.48000000001</v>
      </c>
      <c r="G29" s="5">
        <v>0</v>
      </c>
    </row>
    <row r="30" spans="1:7" x14ac:dyDescent="0.2">
      <c r="A30" t="s">
        <v>810</v>
      </c>
      <c r="B30" t="s">
        <v>811</v>
      </c>
      <c r="C30"/>
      <c r="D30" s="4">
        <v>1</v>
      </c>
      <c r="E30" s="5">
        <v>19901.7</v>
      </c>
      <c r="F30" s="5">
        <v>19901.7</v>
      </c>
      <c r="G30" s="5">
        <v>0</v>
      </c>
    </row>
    <row r="31" spans="1:7" x14ac:dyDescent="0.2">
      <c r="A31" s="3">
        <v>45946</v>
      </c>
      <c r="B31" t="s">
        <v>380</v>
      </c>
      <c r="C31" t="s">
        <v>526</v>
      </c>
      <c r="D31" t="s">
        <v>12</v>
      </c>
      <c r="E31" t="s">
        <v>256</v>
      </c>
      <c r="F31" t="s">
        <v>257</v>
      </c>
      <c r="G31" t="s">
        <v>1086</v>
      </c>
    </row>
    <row r="32" spans="1:7" x14ac:dyDescent="0.2">
      <c r="A32" t="s">
        <v>431</v>
      </c>
      <c r="B32" t="s">
        <v>432</v>
      </c>
      <c r="C32"/>
      <c r="D32" s="4">
        <v>2</v>
      </c>
      <c r="E32" s="5">
        <v>58476.666700000002</v>
      </c>
      <c r="F32" s="5">
        <v>116953.3334</v>
      </c>
      <c r="G32" s="5">
        <v>0</v>
      </c>
    </row>
    <row r="33" spans="1:7" x14ac:dyDescent="0.2">
      <c r="A33" s="3">
        <v>45948</v>
      </c>
      <c r="B33" t="s">
        <v>939</v>
      </c>
      <c r="C33" t="s">
        <v>698</v>
      </c>
      <c r="D33" t="s">
        <v>12</v>
      </c>
      <c r="E33" t="s">
        <v>13</v>
      </c>
      <c r="F33" t="s">
        <v>14</v>
      </c>
      <c r="G33" t="s">
        <v>1087</v>
      </c>
    </row>
    <row r="34" spans="1:7" x14ac:dyDescent="0.2">
      <c r="A34" t="s">
        <v>431</v>
      </c>
      <c r="B34" t="s">
        <v>432</v>
      </c>
      <c r="C34"/>
      <c r="D34" s="4">
        <v>2</v>
      </c>
      <c r="E34" s="5">
        <v>58476.666700000002</v>
      </c>
      <c r="F34" s="5">
        <v>116953.3334</v>
      </c>
      <c r="G34" s="5">
        <v>0</v>
      </c>
    </row>
    <row r="35" spans="1:7" x14ac:dyDescent="0.2">
      <c r="A35" s="3">
        <v>45950</v>
      </c>
      <c r="B35" t="s">
        <v>625</v>
      </c>
      <c r="C35" t="s">
        <v>688</v>
      </c>
      <c r="D35" t="s">
        <v>12</v>
      </c>
      <c r="E35" t="s">
        <v>689</v>
      </c>
      <c r="F35" t="s">
        <v>690</v>
      </c>
      <c r="G35" t="s">
        <v>1088</v>
      </c>
    </row>
    <row r="36" spans="1:7" x14ac:dyDescent="0.2">
      <c r="A36" t="s">
        <v>32</v>
      </c>
      <c r="B36" t="s">
        <v>33</v>
      </c>
      <c r="C36"/>
      <c r="D36" s="4">
        <v>2</v>
      </c>
      <c r="E36" s="5">
        <v>49319</v>
      </c>
      <c r="F36" s="5">
        <v>98638</v>
      </c>
      <c r="G36" s="5">
        <v>0</v>
      </c>
    </row>
    <row r="37" spans="1:7" x14ac:dyDescent="0.2">
      <c r="A37" s="3">
        <v>45951</v>
      </c>
      <c r="B37" t="s">
        <v>509</v>
      </c>
      <c r="C37" t="s">
        <v>802</v>
      </c>
      <c r="D37" t="s">
        <v>12</v>
      </c>
      <c r="E37" t="s">
        <v>57</v>
      </c>
      <c r="F37" t="s">
        <v>58</v>
      </c>
      <c r="G37" t="s">
        <v>1089</v>
      </c>
    </row>
    <row r="38" spans="1:7" x14ac:dyDescent="0.2">
      <c r="A38" t="s">
        <v>60</v>
      </c>
      <c r="B38" t="s">
        <v>61</v>
      </c>
      <c r="C38"/>
      <c r="D38" s="4">
        <v>3</v>
      </c>
      <c r="E38" s="5">
        <v>54638.77</v>
      </c>
      <c r="F38" s="5">
        <v>163916.31</v>
      </c>
      <c r="G38" s="5">
        <v>0</v>
      </c>
    </row>
    <row r="39" spans="1:7" x14ac:dyDescent="0.2">
      <c r="A39" t="s">
        <v>44</v>
      </c>
      <c r="B39" t="s">
        <v>45</v>
      </c>
      <c r="C39"/>
      <c r="D39" s="4">
        <v>2</v>
      </c>
      <c r="E39" s="5">
        <v>45208.7</v>
      </c>
      <c r="F39" s="5">
        <v>90417.4</v>
      </c>
      <c r="G39" s="5">
        <v>0</v>
      </c>
    </row>
    <row r="40" spans="1:7" x14ac:dyDescent="0.2">
      <c r="A40" t="s">
        <v>54</v>
      </c>
      <c r="B40" t="s">
        <v>55</v>
      </c>
      <c r="C40"/>
      <c r="D40" s="4">
        <v>4</v>
      </c>
      <c r="E40" s="5">
        <v>72972.740000000005</v>
      </c>
      <c r="F40" s="5">
        <v>291890.96000000002</v>
      </c>
      <c r="G40" s="5">
        <v>0</v>
      </c>
    </row>
    <row r="41" spans="1:7" x14ac:dyDescent="0.2">
      <c r="A41" t="s">
        <v>431</v>
      </c>
      <c r="B41" t="s">
        <v>432</v>
      </c>
      <c r="C41"/>
      <c r="D41" s="4">
        <v>1</v>
      </c>
      <c r="E41" s="5">
        <v>79495.768150000004</v>
      </c>
      <c r="F41" s="5">
        <v>79495.768150000004</v>
      </c>
      <c r="G41" s="5">
        <v>0</v>
      </c>
    </row>
    <row r="42" spans="1:7" x14ac:dyDescent="0.2">
      <c r="A42" t="s">
        <v>392</v>
      </c>
      <c r="B42" t="s">
        <v>393</v>
      </c>
      <c r="C42"/>
      <c r="D42" s="4">
        <v>2</v>
      </c>
      <c r="E42" s="5">
        <v>109686.21</v>
      </c>
      <c r="F42" s="5">
        <v>219372.42</v>
      </c>
      <c r="G42" s="5">
        <v>0</v>
      </c>
    </row>
    <row r="43" spans="1:7" x14ac:dyDescent="0.2">
      <c r="A43" t="s">
        <v>810</v>
      </c>
      <c r="B43" t="s">
        <v>811</v>
      </c>
      <c r="C43"/>
      <c r="D43" s="4">
        <v>4</v>
      </c>
      <c r="E43" s="5">
        <v>21228.44</v>
      </c>
      <c r="F43" s="5">
        <v>84913.76</v>
      </c>
      <c r="G43" s="5">
        <v>0</v>
      </c>
    </row>
    <row r="44" spans="1:7" x14ac:dyDescent="0.2">
      <c r="A44" t="s">
        <v>778</v>
      </c>
      <c r="B44" t="s">
        <v>779</v>
      </c>
      <c r="C44"/>
      <c r="D44" s="4">
        <v>2</v>
      </c>
      <c r="E44" s="5">
        <v>20229.466649999998</v>
      </c>
      <c r="F44" s="5">
        <v>40458.933299999997</v>
      </c>
      <c r="G44" s="5">
        <v>0</v>
      </c>
    </row>
    <row r="45" spans="1:7" x14ac:dyDescent="0.2">
      <c r="A45" s="3">
        <v>45952</v>
      </c>
      <c r="B45" t="s">
        <v>636</v>
      </c>
      <c r="C45" t="s">
        <v>526</v>
      </c>
      <c r="D45" t="s">
        <v>12</v>
      </c>
      <c r="E45" t="s">
        <v>194</v>
      </c>
      <c r="F45" t="s">
        <v>195</v>
      </c>
      <c r="G45" t="s">
        <v>1000</v>
      </c>
    </row>
    <row r="46" spans="1:7" x14ac:dyDescent="0.2">
      <c r="A46" t="s">
        <v>431</v>
      </c>
      <c r="B46" t="s">
        <v>432</v>
      </c>
      <c r="C46"/>
      <c r="D46" s="4">
        <v>2</v>
      </c>
      <c r="E46" s="5">
        <v>79495.768150000004</v>
      </c>
      <c r="F46" s="5">
        <v>158991.53630000001</v>
      </c>
      <c r="G46" s="5">
        <v>0</v>
      </c>
    </row>
    <row r="47" spans="1:7" x14ac:dyDescent="0.2">
      <c r="A47" s="3">
        <v>45952</v>
      </c>
      <c r="B47" t="s">
        <v>1090</v>
      </c>
      <c r="C47" t="s">
        <v>394</v>
      </c>
      <c r="D47" t="s">
        <v>12</v>
      </c>
      <c r="E47" t="s">
        <v>186</v>
      </c>
      <c r="F47" t="s">
        <v>187</v>
      </c>
      <c r="G47" t="s">
        <v>814</v>
      </c>
    </row>
    <row r="48" spans="1:7" x14ac:dyDescent="0.2">
      <c r="A48" t="s">
        <v>778</v>
      </c>
      <c r="B48" t="s">
        <v>779</v>
      </c>
      <c r="C48"/>
      <c r="D48" s="4">
        <v>2</v>
      </c>
      <c r="E48" s="5">
        <v>20229.466649999998</v>
      </c>
      <c r="F48" s="5">
        <v>40458.933299999997</v>
      </c>
      <c r="G48" s="5">
        <v>0</v>
      </c>
    </row>
    <row r="49" spans="1:7" x14ac:dyDescent="0.2">
      <c r="A49" t="s">
        <v>32</v>
      </c>
      <c r="B49" t="s">
        <v>33</v>
      </c>
      <c r="C49"/>
      <c r="D49" s="4">
        <v>1</v>
      </c>
      <c r="E49" s="5">
        <v>49319</v>
      </c>
      <c r="F49" s="5">
        <v>49319</v>
      </c>
      <c r="G49" s="5">
        <v>0</v>
      </c>
    </row>
    <row r="50" spans="1:7" x14ac:dyDescent="0.2">
      <c r="A50" s="3">
        <v>45954</v>
      </c>
      <c r="B50" t="s">
        <v>1091</v>
      </c>
      <c r="C50" t="s">
        <v>366</v>
      </c>
      <c r="D50" t="s">
        <v>12</v>
      </c>
      <c r="E50" t="s">
        <v>165</v>
      </c>
      <c r="F50" t="s">
        <v>166</v>
      </c>
      <c r="G50" t="s">
        <v>1092</v>
      </c>
    </row>
    <row r="51" spans="1:7" x14ac:dyDescent="0.2">
      <c r="A51" t="s">
        <v>431</v>
      </c>
      <c r="B51" t="s">
        <v>432</v>
      </c>
      <c r="C51"/>
      <c r="D51" s="4">
        <v>1</v>
      </c>
      <c r="E51" s="5">
        <v>79495.768150000004</v>
      </c>
      <c r="F51" s="5">
        <v>79495.768150000004</v>
      </c>
      <c r="G51" s="5">
        <v>0</v>
      </c>
    </row>
    <row r="52" spans="1:7" x14ac:dyDescent="0.2">
      <c r="A52" s="3">
        <v>45954</v>
      </c>
      <c r="B52" t="s">
        <v>1093</v>
      </c>
      <c r="C52" t="s">
        <v>394</v>
      </c>
      <c r="D52" t="s">
        <v>12</v>
      </c>
      <c r="E52" t="s">
        <v>186</v>
      </c>
      <c r="F52" t="s">
        <v>187</v>
      </c>
      <c r="G52" t="s">
        <v>1094</v>
      </c>
    </row>
    <row r="53" spans="1:7" x14ac:dyDescent="0.2">
      <c r="A53" t="s">
        <v>810</v>
      </c>
      <c r="B53" t="s">
        <v>811</v>
      </c>
      <c r="C53"/>
      <c r="D53" s="4">
        <v>3</v>
      </c>
      <c r="E53" s="5">
        <v>21228.44</v>
      </c>
      <c r="F53" s="5">
        <v>63685.32</v>
      </c>
      <c r="G53" s="5">
        <v>0</v>
      </c>
    </row>
    <row r="54" spans="1:7" x14ac:dyDescent="0.2">
      <c r="A54" t="s">
        <v>778</v>
      </c>
      <c r="B54" t="s">
        <v>779</v>
      </c>
      <c r="C54"/>
      <c r="D54" s="4">
        <v>1</v>
      </c>
      <c r="E54" s="5">
        <v>20229.466649999998</v>
      </c>
      <c r="F54" s="5">
        <v>20229.466649999998</v>
      </c>
      <c r="G54" s="5">
        <v>0</v>
      </c>
    </row>
    <row r="55" spans="1:7" x14ac:dyDescent="0.2">
      <c r="A55" t="s">
        <v>493</v>
      </c>
      <c r="B55" t="s">
        <v>494</v>
      </c>
      <c r="C55"/>
      <c r="D55" s="4">
        <v>1</v>
      </c>
      <c r="E55" s="5">
        <v>23716.7204250295</v>
      </c>
      <c r="F55" s="5">
        <v>23716.7204250295</v>
      </c>
      <c r="G55" s="5">
        <v>0</v>
      </c>
    </row>
    <row r="56" spans="1:7" x14ac:dyDescent="0.2">
      <c r="A56" s="3">
        <v>45957</v>
      </c>
      <c r="B56" t="s">
        <v>1090</v>
      </c>
      <c r="C56" t="s">
        <v>368</v>
      </c>
      <c r="D56" t="s">
        <v>12</v>
      </c>
      <c r="E56" t="s">
        <v>27</v>
      </c>
      <c r="F56" t="s">
        <v>28</v>
      </c>
      <c r="G56" t="s">
        <v>1095</v>
      </c>
    </row>
    <row r="57" spans="1:7" x14ac:dyDescent="0.2">
      <c r="A57" t="s">
        <v>431</v>
      </c>
      <c r="B57" t="s">
        <v>432</v>
      </c>
      <c r="C57"/>
      <c r="D57" s="4">
        <v>3</v>
      </c>
      <c r="E57" s="5">
        <v>79495.768150000004</v>
      </c>
      <c r="F57" s="5">
        <v>238487.30445</v>
      </c>
      <c r="G57" s="5">
        <v>0</v>
      </c>
    </row>
    <row r="58" spans="1:7" x14ac:dyDescent="0.2">
      <c r="A58" t="s">
        <v>392</v>
      </c>
      <c r="B58" t="s">
        <v>393</v>
      </c>
      <c r="C58"/>
      <c r="D58" s="4">
        <v>1</v>
      </c>
      <c r="E58" s="5">
        <v>109686.21</v>
      </c>
      <c r="F58" s="5">
        <v>109686.21</v>
      </c>
      <c r="G58" s="5">
        <v>0</v>
      </c>
    </row>
    <row r="59" spans="1:7" x14ac:dyDescent="0.2">
      <c r="A59" t="s">
        <v>810</v>
      </c>
      <c r="B59" t="s">
        <v>811</v>
      </c>
      <c r="C59"/>
      <c r="D59" s="4">
        <v>1</v>
      </c>
      <c r="E59" s="5">
        <v>21228.44</v>
      </c>
      <c r="F59" s="5">
        <v>21228.44</v>
      </c>
      <c r="G59" s="5">
        <v>0</v>
      </c>
    </row>
    <row r="60" spans="1:7" x14ac:dyDescent="0.2">
      <c r="A60" t="s">
        <v>778</v>
      </c>
      <c r="B60" t="s">
        <v>779</v>
      </c>
      <c r="C60"/>
      <c r="D60" s="4">
        <v>4</v>
      </c>
      <c r="E60" s="5">
        <v>20229.466649999998</v>
      </c>
      <c r="F60" s="5">
        <v>80917.866599999994</v>
      </c>
      <c r="G60" s="5">
        <v>0</v>
      </c>
    </row>
    <row r="61" spans="1:7" x14ac:dyDescent="0.2">
      <c r="A61" s="3">
        <v>45957</v>
      </c>
      <c r="B61" t="s">
        <v>598</v>
      </c>
      <c r="C61" t="s">
        <v>368</v>
      </c>
      <c r="D61" t="s">
        <v>12</v>
      </c>
      <c r="E61" t="s">
        <v>27</v>
      </c>
      <c r="F61" t="s">
        <v>28</v>
      </c>
      <c r="G61" t="s">
        <v>1096</v>
      </c>
    </row>
    <row r="62" spans="1:7" x14ac:dyDescent="0.2">
      <c r="A62" t="s">
        <v>24</v>
      </c>
      <c r="B62" t="s">
        <v>25</v>
      </c>
      <c r="C62"/>
      <c r="D62" s="4">
        <v>1</v>
      </c>
      <c r="E62" s="5">
        <v>69729.66</v>
      </c>
      <c r="F62" s="5">
        <v>69729.66</v>
      </c>
      <c r="G62" s="5">
        <v>0</v>
      </c>
    </row>
    <row r="63" spans="1:7" x14ac:dyDescent="0.2">
      <c r="A63" t="s">
        <v>810</v>
      </c>
      <c r="B63" t="s">
        <v>811</v>
      </c>
      <c r="C63"/>
      <c r="D63" s="4">
        <v>4</v>
      </c>
      <c r="E63" s="5">
        <v>21228.44</v>
      </c>
      <c r="F63" s="5">
        <v>84913.76</v>
      </c>
      <c r="G63" s="5">
        <v>0</v>
      </c>
    </row>
    <row r="64" spans="1:7" x14ac:dyDescent="0.2">
      <c r="A64" t="s">
        <v>778</v>
      </c>
      <c r="B64" t="s">
        <v>779</v>
      </c>
      <c r="C64"/>
      <c r="D64" s="4">
        <v>2</v>
      </c>
      <c r="E64" s="5">
        <v>20229.466649999998</v>
      </c>
      <c r="F64" s="5">
        <v>40458.933299999997</v>
      </c>
      <c r="G64" s="5">
        <v>0</v>
      </c>
    </row>
    <row r="65" spans="1:7" x14ac:dyDescent="0.2">
      <c r="A65" s="3">
        <v>45958</v>
      </c>
      <c r="B65" t="s">
        <v>661</v>
      </c>
      <c r="C65" t="s">
        <v>475</v>
      </c>
      <c r="D65" t="s">
        <v>12</v>
      </c>
      <c r="E65" t="s">
        <v>51</v>
      </c>
      <c r="F65" t="s">
        <v>52</v>
      </c>
      <c r="G65" t="s">
        <v>1087</v>
      </c>
    </row>
    <row r="66" spans="1:7" x14ac:dyDescent="0.2">
      <c r="A66" t="s">
        <v>810</v>
      </c>
      <c r="B66" t="s">
        <v>811</v>
      </c>
      <c r="C66"/>
      <c r="D66" s="4">
        <v>3</v>
      </c>
      <c r="E66" s="5">
        <v>21228.44</v>
      </c>
      <c r="F66" s="5">
        <v>63685.32</v>
      </c>
      <c r="G66" s="5">
        <v>0</v>
      </c>
    </row>
    <row r="67" spans="1:7" x14ac:dyDescent="0.2">
      <c r="A67" s="3">
        <v>45958</v>
      </c>
      <c r="B67" t="s">
        <v>486</v>
      </c>
      <c r="C67" t="s">
        <v>526</v>
      </c>
      <c r="D67" t="s">
        <v>12</v>
      </c>
      <c r="E67" t="s">
        <v>256</v>
      </c>
      <c r="F67" t="s">
        <v>257</v>
      </c>
      <c r="G67" t="s">
        <v>1097</v>
      </c>
    </row>
    <row r="68" spans="1:7" x14ac:dyDescent="0.2">
      <c r="A68" t="s">
        <v>32</v>
      </c>
      <c r="B68" t="s">
        <v>33</v>
      </c>
      <c r="C68"/>
      <c r="D68" s="4">
        <v>1</v>
      </c>
      <c r="E68" s="5">
        <v>49319</v>
      </c>
      <c r="F68" s="5">
        <v>49319</v>
      </c>
      <c r="G68" s="5">
        <v>0</v>
      </c>
    </row>
    <row r="69" spans="1:7" x14ac:dyDescent="0.2">
      <c r="A69" t="s">
        <v>22</v>
      </c>
      <c r="B69" t="s">
        <v>23</v>
      </c>
      <c r="C69"/>
      <c r="D69" s="4">
        <v>1</v>
      </c>
      <c r="E69" s="5">
        <v>103908.498368575</v>
      </c>
      <c r="F69" s="5">
        <v>103908.498368575</v>
      </c>
      <c r="G69" s="5">
        <v>0</v>
      </c>
    </row>
    <row r="72" spans="1:7" x14ac:dyDescent="0.2">
      <c r="A72" s="24" t="s">
        <v>301</v>
      </c>
      <c r="B72" s="24" t="s">
        <v>302</v>
      </c>
      <c r="C72" s="24" t="s">
        <v>303</v>
      </c>
      <c r="D72" s="24" t="s">
        <v>304</v>
      </c>
      <c r="E72" s="24" t="s">
        <v>305</v>
      </c>
      <c r="F72" s="24" t="s">
        <v>306</v>
      </c>
      <c r="G72" s="25" t="s">
        <v>307</v>
      </c>
    </row>
    <row r="73" spans="1:7" x14ac:dyDescent="0.2">
      <c r="A73" s="34" t="s">
        <v>38</v>
      </c>
      <c r="B73" s="34" t="s">
        <v>39</v>
      </c>
      <c r="C73" s="35">
        <f t="shared" ref="C73:C84" si="0">+SUMIF($A$1:$A$69,A73,$D$1:$D$69)</f>
        <v>2</v>
      </c>
      <c r="D73" s="36">
        <f>+VLOOKUP(A73,'[2]XT T09 L1'!$A$308:$D$322,4,0)</f>
        <v>66822.209000000003</v>
      </c>
      <c r="E73" s="36">
        <f t="shared" ref="E73:E84" si="1">+D73*C73</f>
        <v>133644.41800000001</v>
      </c>
      <c r="F73" s="36">
        <f t="shared" ref="F73:F84" si="2">+E73*8%</f>
        <v>10691.553440000002</v>
      </c>
      <c r="G73" s="37">
        <f t="shared" ref="G73:G84" si="3">+E73+F73</f>
        <v>144335.97143999999</v>
      </c>
    </row>
    <row r="74" spans="1:7" x14ac:dyDescent="0.2">
      <c r="A74" s="34" t="s">
        <v>60</v>
      </c>
      <c r="B74" s="34" t="s">
        <v>61</v>
      </c>
      <c r="C74" s="35">
        <f t="shared" si="0"/>
        <v>6</v>
      </c>
      <c r="D74" s="36">
        <f>+VLOOKUP(A74,'[2]XT T09 L1'!$A$308:$D$322,4,0)</f>
        <v>50591.45</v>
      </c>
      <c r="E74" s="36">
        <f t="shared" si="1"/>
        <v>303548.69999999995</v>
      </c>
      <c r="F74" s="36">
        <f t="shared" si="2"/>
        <v>24283.895999999997</v>
      </c>
      <c r="G74" s="37">
        <f t="shared" si="3"/>
        <v>327832.59599999996</v>
      </c>
    </row>
    <row r="75" spans="1:7" x14ac:dyDescent="0.2">
      <c r="A75" s="34" t="s">
        <v>22</v>
      </c>
      <c r="B75" s="34" t="s">
        <v>23</v>
      </c>
      <c r="C75" s="35">
        <f t="shared" si="0"/>
        <v>3</v>
      </c>
      <c r="D75" s="36">
        <f>+VLOOKUP(A75,'[2]XT T09 L1'!$A$308:$D$322,4,0)</f>
        <v>80850.222999999998</v>
      </c>
      <c r="E75" s="36">
        <f t="shared" si="1"/>
        <v>242550.66899999999</v>
      </c>
      <c r="F75" s="36">
        <f t="shared" si="2"/>
        <v>19404.053520000001</v>
      </c>
      <c r="G75" s="37">
        <f t="shared" si="3"/>
        <v>261954.72252000001</v>
      </c>
    </row>
    <row r="76" spans="1:7" x14ac:dyDescent="0.2">
      <c r="A76" s="34" t="s">
        <v>32</v>
      </c>
      <c r="B76" s="34" t="s">
        <v>33</v>
      </c>
      <c r="C76" s="35">
        <f t="shared" si="0"/>
        <v>4</v>
      </c>
      <c r="D76" s="36">
        <f>+VLOOKUP(A76,'[2]XT T09 L1'!$A$308:$D$322,4,0)</f>
        <v>45665.62</v>
      </c>
      <c r="E76" s="36">
        <f t="shared" si="1"/>
        <v>182662.48</v>
      </c>
      <c r="F76" s="36">
        <f t="shared" si="2"/>
        <v>14612.9984</v>
      </c>
      <c r="G76" s="37">
        <f t="shared" si="3"/>
        <v>197275.47840000002</v>
      </c>
    </row>
    <row r="77" spans="1:7" x14ac:dyDescent="0.2">
      <c r="A77" s="34" t="s">
        <v>44</v>
      </c>
      <c r="B77" s="34" t="s">
        <v>45</v>
      </c>
      <c r="C77" s="35">
        <f t="shared" si="0"/>
        <v>5</v>
      </c>
      <c r="D77" s="36">
        <f>+VLOOKUP(A77,'[2]XT T09 L1'!$A$308:$D$322,4,0)</f>
        <v>41860</v>
      </c>
      <c r="E77" s="36">
        <f t="shared" si="1"/>
        <v>209300</v>
      </c>
      <c r="F77" s="36">
        <f t="shared" si="2"/>
        <v>16744</v>
      </c>
      <c r="G77" s="37">
        <f t="shared" si="3"/>
        <v>226044</v>
      </c>
    </row>
    <row r="78" spans="1:7" x14ac:dyDescent="0.2">
      <c r="A78" s="34" t="s">
        <v>24</v>
      </c>
      <c r="B78" s="34" t="s">
        <v>25</v>
      </c>
      <c r="C78" s="35">
        <f t="shared" si="0"/>
        <v>2</v>
      </c>
      <c r="D78" s="36">
        <f>+VLOOKUP(A78,'[2]XT T09 L1'!$A$308:$D$322,4,0)</f>
        <v>64565</v>
      </c>
      <c r="E78" s="36">
        <f t="shared" si="1"/>
        <v>129130</v>
      </c>
      <c r="F78" s="36">
        <f t="shared" si="2"/>
        <v>10330.4</v>
      </c>
      <c r="G78" s="37">
        <f t="shared" si="3"/>
        <v>139460.4</v>
      </c>
    </row>
    <row r="79" spans="1:7" x14ac:dyDescent="0.2">
      <c r="A79" s="34" t="s">
        <v>54</v>
      </c>
      <c r="B79" s="34" t="s">
        <v>55</v>
      </c>
      <c r="C79" s="35">
        <f t="shared" si="0"/>
        <v>6</v>
      </c>
      <c r="D79" s="36">
        <f>+VLOOKUP(A79,'[2]XT T09 L1'!$A$308:$D$322,4,0)</f>
        <v>67568</v>
      </c>
      <c r="E79" s="36">
        <f t="shared" si="1"/>
        <v>405408</v>
      </c>
      <c r="F79" s="36">
        <f t="shared" si="2"/>
        <v>32432.639999999999</v>
      </c>
      <c r="G79" s="37">
        <f t="shared" si="3"/>
        <v>437840.64000000001</v>
      </c>
    </row>
    <row r="80" spans="1:7" x14ac:dyDescent="0.2">
      <c r="A80" s="34" t="s">
        <v>493</v>
      </c>
      <c r="B80" s="34" t="s">
        <v>494</v>
      </c>
      <c r="C80" s="35">
        <f t="shared" si="0"/>
        <v>4</v>
      </c>
      <c r="D80" s="36">
        <f>+VLOOKUP(A80,'[2]XT T09 L1'!$A$308:$D$322,4,0)</f>
        <v>22339.623</v>
      </c>
      <c r="E80" s="36">
        <f t="shared" si="1"/>
        <v>89358.491999999998</v>
      </c>
      <c r="F80" s="36">
        <f t="shared" si="2"/>
        <v>7148.6793600000001</v>
      </c>
      <c r="G80" s="37">
        <f t="shared" si="3"/>
        <v>96507.171359999993</v>
      </c>
    </row>
    <row r="81" spans="1:7" x14ac:dyDescent="0.2">
      <c r="A81" s="34" t="s">
        <v>431</v>
      </c>
      <c r="B81" s="34" t="s">
        <v>432</v>
      </c>
      <c r="C81" s="35">
        <f t="shared" si="0"/>
        <v>13</v>
      </c>
      <c r="D81" s="36">
        <f>+VLOOKUP(A81,'[2]XT T09 L1'!$A$308:$D$322,4,0)</f>
        <v>54145.120000000003</v>
      </c>
      <c r="E81" s="36">
        <f t="shared" si="1"/>
        <v>703886.56</v>
      </c>
      <c r="F81" s="36">
        <f t="shared" si="2"/>
        <v>56310.924800000008</v>
      </c>
      <c r="G81" s="37">
        <f t="shared" si="3"/>
        <v>760197.48480000009</v>
      </c>
    </row>
    <row r="82" spans="1:7" x14ac:dyDescent="0.2">
      <c r="A82" s="34" t="s">
        <v>392</v>
      </c>
      <c r="B82" s="34" t="s">
        <v>393</v>
      </c>
      <c r="C82" s="35">
        <f t="shared" si="0"/>
        <v>3</v>
      </c>
      <c r="D82" s="36">
        <f>+VLOOKUP(A82,'[2]XT T09 L1'!$A$308:$D$322,4,0)</f>
        <v>101561.307</v>
      </c>
      <c r="E82" s="36">
        <f t="shared" si="1"/>
        <v>304683.92099999997</v>
      </c>
      <c r="F82" s="36">
        <f t="shared" si="2"/>
        <v>24374.713679999997</v>
      </c>
      <c r="G82" s="37">
        <f t="shared" si="3"/>
        <v>329058.63467999996</v>
      </c>
    </row>
    <row r="83" spans="1:7" x14ac:dyDescent="0.2">
      <c r="A83" s="34" t="s">
        <v>810</v>
      </c>
      <c r="B83" s="34" t="s">
        <v>811</v>
      </c>
      <c r="C83" s="35">
        <f t="shared" si="0"/>
        <v>23</v>
      </c>
      <c r="D83" s="36">
        <f>+VLOOKUP(A83,'[2]XT T09 L1'!$A$308:$D$322,4,0)</f>
        <v>20475</v>
      </c>
      <c r="E83" s="36">
        <f t="shared" si="1"/>
        <v>470925</v>
      </c>
      <c r="F83" s="36">
        <f t="shared" si="2"/>
        <v>37674</v>
      </c>
      <c r="G83" s="37">
        <f t="shared" si="3"/>
        <v>508599</v>
      </c>
    </row>
    <row r="84" spans="1:7" x14ac:dyDescent="0.2">
      <c r="A84" s="34" t="s">
        <v>778</v>
      </c>
      <c r="B84" s="34" t="s">
        <v>779</v>
      </c>
      <c r="C84" s="35">
        <f t="shared" si="0"/>
        <v>14</v>
      </c>
      <c r="D84" s="36">
        <f>+VLOOKUP(A84,'[2]XT T09 L1'!$A$308:$D$322,4,0)</f>
        <v>19716.976999999999</v>
      </c>
      <c r="E84" s="36">
        <f t="shared" si="1"/>
        <v>276037.67799999996</v>
      </c>
      <c r="F84" s="36">
        <f t="shared" si="2"/>
        <v>22083.014239999997</v>
      </c>
      <c r="G84" s="37">
        <f t="shared" si="3"/>
        <v>298120.69223999995</v>
      </c>
    </row>
    <row r="85" spans="1:7" x14ac:dyDescent="0.2">
      <c r="A85" s="87" t="s">
        <v>1098</v>
      </c>
      <c r="B85" s="87"/>
      <c r="C85" s="32">
        <f t="shared" ref="C85:G85" si="4">SUM(C72:C84)</f>
        <v>85</v>
      </c>
      <c r="D85" s="32"/>
      <c r="E85" s="32">
        <f t="shared" si="4"/>
        <v>3451135.9180000001</v>
      </c>
      <c r="F85" s="32">
        <f t="shared" si="4"/>
        <v>276090.87344</v>
      </c>
      <c r="G85" s="38">
        <f t="shared" si="4"/>
        <v>3727226.7914400003</v>
      </c>
    </row>
  </sheetData>
  <mergeCells count="1">
    <mergeCell ref="A85:B85"/>
  </mergeCell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4CD1F-2482-4BF0-82C1-148C93075E06}">
  <sheetPr>
    <tabColor rgb="FFFFFF00"/>
  </sheetPr>
  <dimension ref="A1:G332"/>
  <sheetViews>
    <sheetView topLeftCell="A10" zoomScaleSheetLayoutView="100" workbookViewId="0">
      <selection activeCell="E10" sqref="E10"/>
    </sheetView>
  </sheetViews>
  <sheetFormatPr defaultColWidth="8" defaultRowHeight="12.75" customHeight="1" x14ac:dyDescent="0.2"/>
  <cols>
    <col min="1" max="1" width="17.28515625" customWidth="1"/>
    <col min="2" max="2" width="35.42578125" customWidth="1"/>
    <col min="3" max="3" width="14.7109375" customWidth="1"/>
    <col min="4" max="4" width="12.42578125" customWidth="1"/>
    <col min="5" max="6" width="12.85546875" customWidth="1"/>
    <col min="7" max="7" width="11.85546875" customWidth="1"/>
    <col min="8" max="250" width="6.85546875" customWidth="1"/>
  </cols>
  <sheetData>
    <row r="1" spans="1:7" ht="12.75" customHeight="1" x14ac:dyDescent="0.2">
      <c r="A1" t="s">
        <v>0</v>
      </c>
      <c r="B1" t="s">
        <v>1</v>
      </c>
      <c r="C1" s="2">
        <v>46007</v>
      </c>
      <c r="D1" t="s">
        <v>1099</v>
      </c>
    </row>
    <row r="2" spans="1:7" ht="12.75" customHeight="1" x14ac:dyDescent="0.2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</row>
    <row r="3" spans="1:7" s="40" customFormat="1" ht="12.75" customHeight="1" x14ac:dyDescent="0.2">
      <c r="A3" s="39">
        <v>45962</v>
      </c>
      <c r="B3" s="40" t="s">
        <v>122</v>
      </c>
      <c r="C3" s="40" t="s">
        <v>401</v>
      </c>
      <c r="D3" s="40" t="s">
        <v>12</v>
      </c>
      <c r="E3" s="40" t="s">
        <v>267</v>
      </c>
      <c r="F3" s="40" t="s">
        <v>268</v>
      </c>
      <c r="G3" s="40" t="s">
        <v>999</v>
      </c>
    </row>
    <row r="4" spans="1:7" s="40" customFormat="1" ht="12.75" customHeight="1" x14ac:dyDescent="0.2">
      <c r="A4" s="40" t="s">
        <v>38</v>
      </c>
      <c r="B4" s="40" t="s">
        <v>39</v>
      </c>
      <c r="D4" s="41">
        <v>3</v>
      </c>
      <c r="E4" s="42">
        <v>61342.400000000001</v>
      </c>
      <c r="F4" s="42">
        <v>184027.2</v>
      </c>
      <c r="G4" s="42">
        <v>0</v>
      </c>
    </row>
    <row r="5" spans="1:7" s="40" customFormat="1" ht="12.75" customHeight="1" x14ac:dyDescent="0.2">
      <c r="A5" s="40" t="s">
        <v>493</v>
      </c>
      <c r="B5" s="40" t="s">
        <v>494</v>
      </c>
      <c r="D5" s="41">
        <v>2</v>
      </c>
      <c r="E5" s="42">
        <v>23716.720425029518</v>
      </c>
      <c r="F5" s="42">
        <v>47433.440850059036</v>
      </c>
      <c r="G5" s="42">
        <v>0</v>
      </c>
    </row>
    <row r="6" spans="1:7" s="40" customFormat="1" ht="12.75" customHeight="1" x14ac:dyDescent="0.2">
      <c r="A6" s="40" t="s">
        <v>431</v>
      </c>
      <c r="B6" s="40" t="s">
        <v>432</v>
      </c>
      <c r="D6" s="41">
        <v>2</v>
      </c>
      <c r="E6" s="42">
        <v>79495.768150000004</v>
      </c>
      <c r="F6" s="42">
        <v>158991.53630000001</v>
      </c>
      <c r="G6" s="42">
        <v>0</v>
      </c>
    </row>
    <row r="7" spans="1:7" s="40" customFormat="1" ht="12.75" customHeight="1" x14ac:dyDescent="0.2">
      <c r="A7" s="39">
        <v>45962</v>
      </c>
      <c r="B7" s="40" t="s">
        <v>537</v>
      </c>
      <c r="C7" s="40" t="s">
        <v>526</v>
      </c>
      <c r="D7" s="40" t="s">
        <v>12</v>
      </c>
      <c r="E7" s="40" t="s">
        <v>632</v>
      </c>
      <c r="F7" s="40" t="s">
        <v>633</v>
      </c>
      <c r="G7" s="40" t="s">
        <v>1004</v>
      </c>
    </row>
    <row r="8" spans="1:7" s="40" customFormat="1" ht="12.75" customHeight="1" x14ac:dyDescent="0.2">
      <c r="A8" s="40" t="s">
        <v>810</v>
      </c>
      <c r="B8" s="40" t="s">
        <v>811</v>
      </c>
      <c r="D8" s="41">
        <v>2</v>
      </c>
      <c r="E8" s="42">
        <v>21228.44</v>
      </c>
      <c r="F8" s="42">
        <v>42456.88</v>
      </c>
      <c r="G8" s="42">
        <v>0</v>
      </c>
    </row>
    <row r="9" spans="1:7" s="40" customFormat="1" ht="12.75" customHeight="1" x14ac:dyDescent="0.2">
      <c r="A9" s="40" t="s">
        <v>778</v>
      </c>
      <c r="B9" s="40" t="s">
        <v>779</v>
      </c>
      <c r="D9" s="41">
        <v>1</v>
      </c>
      <c r="E9" s="42">
        <v>20229.466649999998</v>
      </c>
      <c r="F9" s="42">
        <v>20229.466649999998</v>
      </c>
      <c r="G9" s="42">
        <v>0</v>
      </c>
    </row>
    <row r="10" spans="1:7" s="40" customFormat="1" ht="12.75" customHeight="1" x14ac:dyDescent="0.2">
      <c r="A10" s="39">
        <v>45964</v>
      </c>
      <c r="B10" s="40" t="s">
        <v>1100</v>
      </c>
      <c r="C10" s="40" t="s">
        <v>826</v>
      </c>
      <c r="D10" s="40" t="s">
        <v>12</v>
      </c>
      <c r="E10" s="40" t="s">
        <v>483</v>
      </c>
      <c r="F10" s="40" t="s">
        <v>484</v>
      </c>
      <c r="G10" s="40" t="s">
        <v>1101</v>
      </c>
    </row>
    <row r="11" spans="1:7" s="40" customFormat="1" ht="12.75" customHeight="1" x14ac:dyDescent="0.2">
      <c r="A11" s="40" t="s">
        <v>778</v>
      </c>
      <c r="B11" s="40" t="s">
        <v>779</v>
      </c>
      <c r="D11" s="41">
        <v>1</v>
      </c>
      <c r="E11" s="42">
        <v>20229.466649999998</v>
      </c>
      <c r="F11" s="42">
        <v>20229.466649999998</v>
      </c>
      <c r="G11" s="42">
        <v>0</v>
      </c>
    </row>
    <row r="12" spans="1:7" s="40" customFormat="1" ht="12.75" customHeight="1" x14ac:dyDescent="0.2">
      <c r="A12" s="39">
        <v>45965</v>
      </c>
      <c r="B12" s="40" t="s">
        <v>345</v>
      </c>
      <c r="C12" s="40" t="s">
        <v>585</v>
      </c>
      <c r="D12" s="40" t="s">
        <v>12</v>
      </c>
      <c r="E12" s="40" t="s">
        <v>216</v>
      </c>
      <c r="F12" s="40" t="s">
        <v>217</v>
      </c>
      <c r="G12" s="40" t="s">
        <v>1041</v>
      </c>
    </row>
    <row r="13" spans="1:7" s="40" customFormat="1" ht="12.75" customHeight="1" x14ac:dyDescent="0.2">
      <c r="A13" s="40" t="s">
        <v>810</v>
      </c>
      <c r="B13" s="40" t="s">
        <v>811</v>
      </c>
      <c r="D13" s="41">
        <v>1</v>
      </c>
      <c r="E13" s="42">
        <v>21228.44</v>
      </c>
      <c r="F13" s="42">
        <v>21228.44</v>
      </c>
      <c r="G13" s="42">
        <v>0</v>
      </c>
    </row>
    <row r="14" spans="1:7" s="40" customFormat="1" ht="12.75" customHeight="1" x14ac:dyDescent="0.2">
      <c r="A14" s="39">
        <v>45965</v>
      </c>
      <c r="B14" s="40" t="s">
        <v>1090</v>
      </c>
      <c r="C14" s="40" t="s">
        <v>322</v>
      </c>
      <c r="D14" s="40" t="s">
        <v>12</v>
      </c>
      <c r="E14" s="40" t="s">
        <v>174</v>
      </c>
      <c r="F14" s="40" t="s">
        <v>175</v>
      </c>
      <c r="G14" s="40" t="s">
        <v>814</v>
      </c>
    </row>
    <row r="15" spans="1:7" s="40" customFormat="1" ht="12.75" customHeight="1" x14ac:dyDescent="0.2">
      <c r="A15" s="40" t="s">
        <v>60</v>
      </c>
      <c r="B15" s="40" t="s">
        <v>61</v>
      </c>
      <c r="D15" s="41">
        <v>3</v>
      </c>
      <c r="E15" s="42">
        <v>54638.77</v>
      </c>
      <c r="F15" s="42">
        <v>163916.31</v>
      </c>
      <c r="G15" s="42">
        <v>0</v>
      </c>
    </row>
    <row r="16" spans="1:7" s="40" customFormat="1" ht="12.75" customHeight="1" x14ac:dyDescent="0.2">
      <c r="A16" s="40" t="s">
        <v>778</v>
      </c>
      <c r="B16" s="40" t="s">
        <v>779</v>
      </c>
      <c r="D16" s="41">
        <v>3</v>
      </c>
      <c r="E16" s="42">
        <v>20229.466649999998</v>
      </c>
      <c r="F16" s="42">
        <v>60688.399949999992</v>
      </c>
      <c r="G16" s="42">
        <v>0</v>
      </c>
    </row>
    <row r="17" spans="1:7" s="40" customFormat="1" ht="12.75" customHeight="1" x14ac:dyDescent="0.2">
      <c r="A17" s="39">
        <v>45965</v>
      </c>
      <c r="B17" s="40" t="s">
        <v>313</v>
      </c>
      <c r="C17" s="40" t="s">
        <v>418</v>
      </c>
      <c r="D17" s="40" t="s">
        <v>12</v>
      </c>
      <c r="E17" s="40" t="s">
        <v>80</v>
      </c>
      <c r="F17" s="40" t="s">
        <v>81</v>
      </c>
      <c r="G17" s="40" t="s">
        <v>980</v>
      </c>
    </row>
    <row r="18" spans="1:7" s="40" customFormat="1" ht="12.75" customHeight="1" x14ac:dyDescent="0.2">
      <c r="A18" s="40" t="s">
        <v>16</v>
      </c>
      <c r="B18" s="40" t="s">
        <v>17</v>
      </c>
      <c r="D18" s="41">
        <v>1</v>
      </c>
      <c r="E18" s="42">
        <v>105316.26</v>
      </c>
      <c r="F18" s="42">
        <v>105316.26</v>
      </c>
      <c r="G18" s="42">
        <v>0</v>
      </c>
    </row>
    <row r="19" spans="1:7" s="40" customFormat="1" ht="12.75" customHeight="1" x14ac:dyDescent="0.2">
      <c r="A19" s="40" t="s">
        <v>22</v>
      </c>
      <c r="B19" s="40" t="s">
        <v>23</v>
      </c>
      <c r="D19" s="41">
        <v>1</v>
      </c>
      <c r="E19" s="42">
        <v>103908.49836857531</v>
      </c>
      <c r="F19" s="42">
        <v>103908.49836857531</v>
      </c>
      <c r="G19" s="42">
        <v>0</v>
      </c>
    </row>
    <row r="20" spans="1:7" s="40" customFormat="1" ht="12.75" customHeight="1" x14ac:dyDescent="0.2">
      <c r="A20" s="40" t="s">
        <v>32</v>
      </c>
      <c r="B20" s="40" t="s">
        <v>33</v>
      </c>
      <c r="D20" s="41">
        <v>1</v>
      </c>
      <c r="E20" s="42">
        <v>49319</v>
      </c>
      <c r="F20" s="42">
        <v>49319</v>
      </c>
      <c r="G20" s="42">
        <v>0</v>
      </c>
    </row>
    <row r="21" spans="1:7" s="40" customFormat="1" ht="12.75" customHeight="1" x14ac:dyDescent="0.2">
      <c r="A21" s="40" t="s">
        <v>54</v>
      </c>
      <c r="B21" s="40" t="s">
        <v>55</v>
      </c>
      <c r="D21" s="41">
        <v>1</v>
      </c>
      <c r="E21" s="42">
        <v>72972.740000000005</v>
      </c>
      <c r="F21" s="42">
        <v>72972.740000000005</v>
      </c>
      <c r="G21" s="42">
        <v>0</v>
      </c>
    </row>
    <row r="22" spans="1:7" s="40" customFormat="1" ht="12.75" customHeight="1" x14ac:dyDescent="0.2">
      <c r="A22" s="40" t="s">
        <v>431</v>
      </c>
      <c r="B22" s="40" t="s">
        <v>432</v>
      </c>
      <c r="D22" s="41">
        <v>1</v>
      </c>
      <c r="E22" s="42">
        <v>79495.768150000004</v>
      </c>
      <c r="F22" s="42">
        <v>79495.768150000004</v>
      </c>
      <c r="G22" s="42">
        <v>0</v>
      </c>
    </row>
    <row r="23" spans="1:7" s="40" customFormat="1" ht="12.75" customHeight="1" x14ac:dyDescent="0.2">
      <c r="A23" s="39">
        <v>45965</v>
      </c>
      <c r="B23" s="40" t="s">
        <v>108</v>
      </c>
      <c r="C23" s="40" t="s">
        <v>571</v>
      </c>
      <c r="D23" s="40" t="s">
        <v>12</v>
      </c>
      <c r="E23" s="40" t="s">
        <v>425</v>
      </c>
      <c r="F23" s="40" t="s">
        <v>426</v>
      </c>
      <c r="G23" s="40" t="s">
        <v>1102</v>
      </c>
    </row>
    <row r="24" spans="1:7" s="40" customFormat="1" ht="12.75" customHeight="1" x14ac:dyDescent="0.2">
      <c r="A24" s="40" t="s">
        <v>431</v>
      </c>
      <c r="B24" s="40" t="s">
        <v>432</v>
      </c>
      <c r="D24" s="41">
        <v>4</v>
      </c>
      <c r="E24" s="42">
        <v>79495.768150000004</v>
      </c>
      <c r="F24" s="42">
        <v>317983.07260000001</v>
      </c>
      <c r="G24" s="42">
        <v>0</v>
      </c>
    </row>
    <row r="25" spans="1:7" s="40" customFormat="1" ht="12.75" customHeight="1" x14ac:dyDescent="0.2">
      <c r="A25" s="40" t="s">
        <v>392</v>
      </c>
      <c r="B25" s="40" t="s">
        <v>393</v>
      </c>
      <c r="D25" s="41">
        <v>2</v>
      </c>
      <c r="E25" s="42">
        <v>109686.21</v>
      </c>
      <c r="F25" s="42">
        <v>219372.42</v>
      </c>
      <c r="G25" s="42">
        <v>0</v>
      </c>
    </row>
    <row r="26" spans="1:7" s="40" customFormat="1" ht="12.75" customHeight="1" x14ac:dyDescent="0.2">
      <c r="A26" s="40" t="s">
        <v>810</v>
      </c>
      <c r="B26" s="40" t="s">
        <v>811</v>
      </c>
      <c r="D26" s="41">
        <v>2</v>
      </c>
      <c r="E26" s="42">
        <v>21228.44</v>
      </c>
      <c r="F26" s="42">
        <v>42456.88</v>
      </c>
      <c r="G26" s="42">
        <v>0</v>
      </c>
    </row>
    <row r="27" spans="1:7" s="40" customFormat="1" ht="12.75" customHeight="1" x14ac:dyDescent="0.2">
      <c r="A27" s="39">
        <v>45965</v>
      </c>
      <c r="B27" s="40" t="s">
        <v>1103</v>
      </c>
      <c r="C27" s="40" t="s">
        <v>415</v>
      </c>
      <c r="D27" s="40" t="s">
        <v>12</v>
      </c>
      <c r="E27" s="40" t="s">
        <v>310</v>
      </c>
      <c r="F27" s="40" t="s">
        <v>311</v>
      </c>
      <c r="G27" s="40" t="s">
        <v>1035</v>
      </c>
    </row>
    <row r="28" spans="1:7" s="40" customFormat="1" ht="12.75" customHeight="1" x14ac:dyDescent="0.2">
      <c r="A28" s="40" t="s">
        <v>60</v>
      </c>
      <c r="B28" s="40" t="s">
        <v>61</v>
      </c>
      <c r="D28" s="41">
        <v>2</v>
      </c>
      <c r="E28" s="42">
        <v>54638.77</v>
      </c>
      <c r="F28" s="42">
        <v>109277.54</v>
      </c>
      <c r="G28" s="42">
        <v>0</v>
      </c>
    </row>
    <row r="29" spans="1:7" s="40" customFormat="1" ht="12.75" customHeight="1" x14ac:dyDescent="0.2">
      <c r="A29" s="40" t="s">
        <v>778</v>
      </c>
      <c r="B29" s="40" t="s">
        <v>779</v>
      </c>
      <c r="D29" s="41">
        <v>3</v>
      </c>
      <c r="E29" s="42">
        <v>20229.466649999998</v>
      </c>
      <c r="F29" s="42">
        <v>60688.399949999992</v>
      </c>
      <c r="G29" s="42">
        <v>0</v>
      </c>
    </row>
    <row r="30" spans="1:7" s="40" customFormat="1" ht="12.75" customHeight="1" x14ac:dyDescent="0.2">
      <c r="A30" s="39">
        <v>45965</v>
      </c>
      <c r="B30" s="40" t="s">
        <v>362</v>
      </c>
      <c r="C30" s="40" t="s">
        <v>418</v>
      </c>
      <c r="D30" s="40" t="s">
        <v>12</v>
      </c>
      <c r="E30" s="40" t="s">
        <v>80</v>
      </c>
      <c r="F30" s="40" t="s">
        <v>81</v>
      </c>
      <c r="G30" s="40" t="s">
        <v>1104</v>
      </c>
    </row>
    <row r="31" spans="1:7" s="40" customFormat="1" ht="12.75" customHeight="1" x14ac:dyDescent="0.2">
      <c r="A31" s="40" t="s">
        <v>44</v>
      </c>
      <c r="B31" s="40" t="s">
        <v>45</v>
      </c>
      <c r="D31" s="41">
        <v>2</v>
      </c>
      <c r="E31" s="42">
        <v>45208.69999999999</v>
      </c>
      <c r="F31" s="42">
        <v>90417.39999999998</v>
      </c>
      <c r="G31" s="42">
        <v>0</v>
      </c>
    </row>
    <row r="32" spans="1:7" s="40" customFormat="1" ht="12.75" customHeight="1" x14ac:dyDescent="0.2">
      <c r="A32" s="40" t="s">
        <v>431</v>
      </c>
      <c r="B32" s="40" t="s">
        <v>432</v>
      </c>
      <c r="D32" s="41">
        <v>3</v>
      </c>
      <c r="E32" s="42">
        <v>79495.768150000004</v>
      </c>
      <c r="F32" s="42">
        <v>238487.30445</v>
      </c>
      <c r="G32" s="42">
        <v>0</v>
      </c>
    </row>
    <row r="33" spans="1:7" s="40" customFormat="1" ht="12.75" customHeight="1" x14ac:dyDescent="0.2">
      <c r="A33" s="40" t="s">
        <v>810</v>
      </c>
      <c r="B33" s="40" t="s">
        <v>811</v>
      </c>
      <c r="D33" s="41">
        <v>1</v>
      </c>
      <c r="E33" s="42">
        <v>21228.44</v>
      </c>
      <c r="F33" s="42">
        <v>21228.44</v>
      </c>
      <c r="G33" s="42">
        <v>0</v>
      </c>
    </row>
    <row r="34" spans="1:7" s="40" customFormat="1" ht="12.75" customHeight="1" x14ac:dyDescent="0.2">
      <c r="A34" s="39">
        <v>45965</v>
      </c>
      <c r="B34" s="40" t="s">
        <v>56</v>
      </c>
      <c r="C34" s="40" t="s">
        <v>1037</v>
      </c>
      <c r="D34" s="40" t="s">
        <v>12</v>
      </c>
      <c r="E34" s="40" t="s">
        <v>694</v>
      </c>
      <c r="F34" s="40" t="s">
        <v>695</v>
      </c>
      <c r="G34" s="40" t="s">
        <v>1105</v>
      </c>
    </row>
    <row r="35" spans="1:7" s="40" customFormat="1" ht="12.75" customHeight="1" x14ac:dyDescent="0.2">
      <c r="A35" s="40" t="s">
        <v>392</v>
      </c>
      <c r="B35" s="40" t="s">
        <v>393</v>
      </c>
      <c r="D35" s="41">
        <v>1</v>
      </c>
      <c r="E35" s="42">
        <v>109686.21</v>
      </c>
      <c r="F35" s="42">
        <v>109686.21</v>
      </c>
      <c r="G35" s="42">
        <v>0</v>
      </c>
    </row>
    <row r="36" spans="1:7" s="40" customFormat="1" ht="12.75" customHeight="1" x14ac:dyDescent="0.2">
      <c r="A36" s="39">
        <v>45966</v>
      </c>
      <c r="B36" s="40" t="s">
        <v>624</v>
      </c>
      <c r="C36" s="40" t="s">
        <v>470</v>
      </c>
      <c r="D36" s="40" t="s">
        <v>12</v>
      </c>
      <c r="E36" s="40" t="s">
        <v>471</v>
      </c>
      <c r="F36" s="40" t="s">
        <v>472</v>
      </c>
      <c r="G36" s="40" t="s">
        <v>857</v>
      </c>
    </row>
    <row r="37" spans="1:7" s="40" customFormat="1" ht="12.75" customHeight="1" x14ac:dyDescent="0.2">
      <c r="A37" s="40" t="s">
        <v>60</v>
      </c>
      <c r="B37" s="40" t="s">
        <v>61</v>
      </c>
      <c r="D37" s="41">
        <v>2</v>
      </c>
      <c r="E37" s="42">
        <v>54638.77</v>
      </c>
      <c r="F37" s="42">
        <v>109277.54</v>
      </c>
      <c r="G37" s="42">
        <v>0</v>
      </c>
    </row>
    <row r="38" spans="1:7" s="40" customFormat="1" ht="12.75" customHeight="1" x14ac:dyDescent="0.2">
      <c r="A38" s="40" t="s">
        <v>493</v>
      </c>
      <c r="B38" s="40" t="s">
        <v>494</v>
      </c>
      <c r="D38" s="41">
        <v>1</v>
      </c>
      <c r="E38" s="42">
        <v>23716.720425029518</v>
      </c>
      <c r="F38" s="42">
        <v>23716.720425029518</v>
      </c>
      <c r="G38" s="42">
        <v>0</v>
      </c>
    </row>
    <row r="39" spans="1:7" s="40" customFormat="1" ht="12.75" customHeight="1" x14ac:dyDescent="0.2">
      <c r="A39" s="40" t="s">
        <v>810</v>
      </c>
      <c r="B39" s="40" t="s">
        <v>811</v>
      </c>
      <c r="D39" s="41">
        <v>1</v>
      </c>
      <c r="E39" s="42">
        <v>21228.44</v>
      </c>
      <c r="F39" s="42">
        <v>21228.44</v>
      </c>
      <c r="G39" s="42">
        <v>0</v>
      </c>
    </row>
    <row r="40" spans="1:7" s="40" customFormat="1" ht="12.75" customHeight="1" x14ac:dyDescent="0.2">
      <c r="A40" s="39">
        <v>45966</v>
      </c>
      <c r="B40" s="40" t="s">
        <v>233</v>
      </c>
      <c r="C40" s="40" t="s">
        <v>443</v>
      </c>
      <c r="D40" s="40" t="s">
        <v>12</v>
      </c>
      <c r="E40" s="40" t="s">
        <v>170</v>
      </c>
      <c r="F40" s="40" t="s">
        <v>171</v>
      </c>
      <c r="G40" s="40" t="s">
        <v>1106</v>
      </c>
    </row>
    <row r="41" spans="1:7" s="40" customFormat="1" ht="12.75" customHeight="1" x14ac:dyDescent="0.2">
      <c r="A41" s="40" t="s">
        <v>493</v>
      </c>
      <c r="B41" s="40" t="s">
        <v>494</v>
      </c>
      <c r="D41" s="41">
        <v>1</v>
      </c>
      <c r="E41" s="42">
        <v>23716.720425029518</v>
      </c>
      <c r="F41" s="42">
        <v>23716.720425029518</v>
      </c>
      <c r="G41" s="42">
        <v>0</v>
      </c>
    </row>
    <row r="42" spans="1:7" s="40" customFormat="1" ht="12.75" customHeight="1" x14ac:dyDescent="0.2">
      <c r="A42" s="40" t="s">
        <v>810</v>
      </c>
      <c r="B42" s="40" t="s">
        <v>811</v>
      </c>
      <c r="D42" s="41">
        <v>1</v>
      </c>
      <c r="E42" s="42">
        <v>21228.44</v>
      </c>
      <c r="F42" s="42">
        <v>21228.44</v>
      </c>
      <c r="G42" s="42">
        <v>0</v>
      </c>
    </row>
    <row r="43" spans="1:7" s="40" customFormat="1" ht="12.75" customHeight="1" x14ac:dyDescent="0.2">
      <c r="A43" s="39">
        <v>45966</v>
      </c>
      <c r="B43" s="40" t="s">
        <v>79</v>
      </c>
      <c r="C43" s="40" t="s">
        <v>463</v>
      </c>
      <c r="D43" s="40" t="s">
        <v>12</v>
      </c>
      <c r="E43" s="40" t="s">
        <v>464</v>
      </c>
      <c r="F43" s="40" t="s">
        <v>465</v>
      </c>
      <c r="G43" s="40" t="s">
        <v>1041</v>
      </c>
    </row>
    <row r="44" spans="1:7" s="40" customFormat="1" ht="12.75" customHeight="1" x14ac:dyDescent="0.2">
      <c r="A44" s="40" t="s">
        <v>431</v>
      </c>
      <c r="B44" s="40" t="s">
        <v>432</v>
      </c>
      <c r="D44" s="41">
        <v>1</v>
      </c>
      <c r="E44" s="42">
        <v>79495.768150000004</v>
      </c>
      <c r="F44" s="42">
        <v>79495.768150000004</v>
      </c>
      <c r="G44" s="42">
        <v>0</v>
      </c>
    </row>
    <row r="45" spans="1:7" s="40" customFormat="1" ht="12.75" customHeight="1" x14ac:dyDescent="0.2">
      <c r="A45" s="40" t="s">
        <v>810</v>
      </c>
      <c r="B45" s="40" t="s">
        <v>811</v>
      </c>
      <c r="D45" s="41">
        <v>2</v>
      </c>
      <c r="E45" s="42">
        <v>21228.44</v>
      </c>
      <c r="F45" s="42">
        <v>42456.88</v>
      </c>
      <c r="G45" s="42">
        <v>0</v>
      </c>
    </row>
    <row r="46" spans="1:7" s="40" customFormat="1" ht="12.75" customHeight="1" x14ac:dyDescent="0.2">
      <c r="A46" s="39">
        <v>45966</v>
      </c>
      <c r="B46" s="40" t="s">
        <v>537</v>
      </c>
      <c r="C46" s="40" t="s">
        <v>647</v>
      </c>
      <c r="D46" s="40" t="s">
        <v>12</v>
      </c>
      <c r="E46" s="40" t="s">
        <v>101</v>
      </c>
      <c r="F46" s="40" t="s">
        <v>102</v>
      </c>
      <c r="G46" s="40" t="s">
        <v>1107</v>
      </c>
    </row>
    <row r="47" spans="1:7" s="40" customFormat="1" ht="12.75" customHeight="1" x14ac:dyDescent="0.2">
      <c r="A47" s="40" t="s">
        <v>44</v>
      </c>
      <c r="B47" s="40" t="s">
        <v>45</v>
      </c>
      <c r="D47" s="41">
        <v>1</v>
      </c>
      <c r="E47" s="42">
        <v>45208.69999999999</v>
      </c>
      <c r="F47" s="42">
        <v>45208.69999999999</v>
      </c>
      <c r="G47" s="42">
        <v>0</v>
      </c>
    </row>
    <row r="48" spans="1:7" s="40" customFormat="1" ht="12.75" customHeight="1" x14ac:dyDescent="0.2">
      <c r="A48" s="40" t="s">
        <v>810</v>
      </c>
      <c r="B48" s="40" t="s">
        <v>811</v>
      </c>
      <c r="D48" s="41">
        <v>2</v>
      </c>
      <c r="E48" s="42">
        <v>21228.44</v>
      </c>
      <c r="F48" s="42">
        <v>42456.88</v>
      </c>
      <c r="G48" s="42">
        <v>0</v>
      </c>
    </row>
    <row r="49" spans="1:7" s="40" customFormat="1" ht="12.75" customHeight="1" x14ac:dyDescent="0.2">
      <c r="A49" s="40" t="s">
        <v>778</v>
      </c>
      <c r="B49" s="40" t="s">
        <v>779</v>
      </c>
      <c r="D49" s="41">
        <v>2</v>
      </c>
      <c r="E49" s="42">
        <v>20229.466649999998</v>
      </c>
      <c r="F49" s="42">
        <v>40458.933299999997</v>
      </c>
      <c r="G49" s="42">
        <v>0</v>
      </c>
    </row>
    <row r="50" spans="1:7" s="40" customFormat="1" ht="12.75" customHeight="1" x14ac:dyDescent="0.2">
      <c r="A50" s="39">
        <v>45966</v>
      </c>
      <c r="B50" s="40" t="s">
        <v>588</v>
      </c>
      <c r="C50" s="40" t="s">
        <v>642</v>
      </c>
      <c r="D50" s="40" t="s">
        <v>12</v>
      </c>
      <c r="E50" s="40" t="s">
        <v>157</v>
      </c>
      <c r="F50" s="40" t="s">
        <v>158</v>
      </c>
      <c r="G50" s="40" t="s">
        <v>1108</v>
      </c>
    </row>
    <row r="51" spans="1:7" s="40" customFormat="1" ht="12.75" customHeight="1" x14ac:dyDescent="0.2">
      <c r="A51" s="40" t="s">
        <v>54</v>
      </c>
      <c r="B51" s="40" t="s">
        <v>55</v>
      </c>
      <c r="D51" s="41">
        <v>1</v>
      </c>
      <c r="E51" s="42">
        <v>72972.740000000005</v>
      </c>
      <c r="F51" s="42">
        <v>72972.740000000005</v>
      </c>
      <c r="G51" s="42">
        <v>0</v>
      </c>
    </row>
    <row r="52" spans="1:7" s="40" customFormat="1" ht="12.75" customHeight="1" x14ac:dyDescent="0.2">
      <c r="A52" s="39">
        <v>45966</v>
      </c>
      <c r="B52" s="40" t="s">
        <v>288</v>
      </c>
      <c r="C52" s="40" t="s">
        <v>458</v>
      </c>
      <c r="D52" s="40" t="s">
        <v>12</v>
      </c>
      <c r="E52" s="40" t="s">
        <v>96</v>
      </c>
      <c r="F52" s="40" t="s">
        <v>97</v>
      </c>
      <c r="G52" s="40" t="s">
        <v>776</v>
      </c>
    </row>
    <row r="53" spans="1:7" s="40" customFormat="1" ht="12.75" customHeight="1" x14ac:dyDescent="0.2">
      <c r="A53" s="40" t="s">
        <v>24</v>
      </c>
      <c r="B53" s="40" t="s">
        <v>25</v>
      </c>
      <c r="D53" s="41">
        <v>1</v>
      </c>
      <c r="E53" s="42">
        <v>69729.66</v>
      </c>
      <c r="F53" s="42">
        <v>69729.66</v>
      </c>
      <c r="G53" s="42">
        <v>0</v>
      </c>
    </row>
    <row r="54" spans="1:7" s="40" customFormat="1" ht="12.75" customHeight="1" x14ac:dyDescent="0.2">
      <c r="A54" s="40" t="s">
        <v>431</v>
      </c>
      <c r="B54" s="40" t="s">
        <v>432</v>
      </c>
      <c r="D54" s="41">
        <v>2</v>
      </c>
      <c r="E54" s="42">
        <v>79495.768150000004</v>
      </c>
      <c r="F54" s="42">
        <v>158991.53630000001</v>
      </c>
      <c r="G54" s="42">
        <v>0</v>
      </c>
    </row>
    <row r="55" spans="1:7" s="40" customFormat="1" ht="12.75" customHeight="1" x14ac:dyDescent="0.2">
      <c r="A55" s="40" t="s">
        <v>810</v>
      </c>
      <c r="B55" s="40" t="s">
        <v>811</v>
      </c>
      <c r="D55" s="41">
        <v>2</v>
      </c>
      <c r="E55" s="42">
        <v>21228.44</v>
      </c>
      <c r="F55" s="42">
        <v>42456.88</v>
      </c>
      <c r="G55" s="42">
        <v>0</v>
      </c>
    </row>
    <row r="56" spans="1:7" s="40" customFormat="1" ht="12.75" customHeight="1" x14ac:dyDescent="0.2">
      <c r="A56" s="40" t="s">
        <v>778</v>
      </c>
      <c r="B56" s="40" t="s">
        <v>779</v>
      </c>
      <c r="D56" s="41">
        <v>4</v>
      </c>
      <c r="E56" s="42">
        <v>20229.466649999998</v>
      </c>
      <c r="F56" s="42">
        <v>80917.866599999994</v>
      </c>
      <c r="G56" s="42">
        <v>0</v>
      </c>
    </row>
    <row r="57" spans="1:7" s="40" customFormat="1" ht="12.75" customHeight="1" x14ac:dyDescent="0.2">
      <c r="A57" s="39">
        <v>45966</v>
      </c>
      <c r="B57" s="40" t="s">
        <v>815</v>
      </c>
      <c r="C57" s="40" t="s">
        <v>920</v>
      </c>
      <c r="D57" s="40" t="s">
        <v>12</v>
      </c>
      <c r="E57" s="40" t="s">
        <v>131</v>
      </c>
      <c r="F57" s="40" t="s">
        <v>132</v>
      </c>
      <c r="G57" s="40" t="s">
        <v>1109</v>
      </c>
    </row>
    <row r="58" spans="1:7" s="40" customFormat="1" ht="12.75" customHeight="1" x14ac:dyDescent="0.2">
      <c r="A58" s="40" t="s">
        <v>32</v>
      </c>
      <c r="B58" s="40" t="s">
        <v>33</v>
      </c>
      <c r="D58" s="41">
        <v>1</v>
      </c>
      <c r="E58" s="42">
        <v>49319</v>
      </c>
      <c r="F58" s="42">
        <v>49319</v>
      </c>
      <c r="G58" s="42">
        <v>0</v>
      </c>
    </row>
    <row r="59" spans="1:7" s="40" customFormat="1" ht="12.75" customHeight="1" x14ac:dyDescent="0.2">
      <c r="A59" s="39">
        <v>45966</v>
      </c>
      <c r="B59" s="40" t="s">
        <v>603</v>
      </c>
      <c r="C59" s="40" t="s">
        <v>446</v>
      </c>
      <c r="D59" s="40" t="s">
        <v>12</v>
      </c>
      <c r="E59" s="40" t="s">
        <v>248</v>
      </c>
      <c r="F59" s="40" t="s">
        <v>249</v>
      </c>
      <c r="G59" s="40" t="s">
        <v>868</v>
      </c>
    </row>
    <row r="60" spans="1:7" s="40" customFormat="1" ht="12.75" customHeight="1" x14ac:dyDescent="0.2">
      <c r="A60" s="40" t="s">
        <v>32</v>
      </c>
      <c r="B60" s="40" t="s">
        <v>33</v>
      </c>
      <c r="D60" s="41">
        <v>2</v>
      </c>
      <c r="E60" s="42">
        <v>49319</v>
      </c>
      <c r="F60" s="42">
        <v>98638</v>
      </c>
      <c r="G60" s="42">
        <v>0</v>
      </c>
    </row>
    <row r="61" spans="1:7" s="40" customFormat="1" ht="12.75" customHeight="1" x14ac:dyDescent="0.2">
      <c r="A61" s="39">
        <v>45966</v>
      </c>
      <c r="B61" s="40" t="s">
        <v>1110</v>
      </c>
      <c r="C61" s="40" t="s">
        <v>508</v>
      </c>
      <c r="D61" s="40" t="s">
        <v>12</v>
      </c>
      <c r="E61" s="40" t="s">
        <v>224</v>
      </c>
      <c r="F61" s="40" t="s">
        <v>225</v>
      </c>
      <c r="G61" s="40" t="s">
        <v>1111</v>
      </c>
    </row>
    <row r="62" spans="1:7" s="40" customFormat="1" ht="12.75" customHeight="1" x14ac:dyDescent="0.2">
      <c r="A62" s="40" t="s">
        <v>431</v>
      </c>
      <c r="B62" s="40" t="s">
        <v>432</v>
      </c>
      <c r="D62" s="41">
        <v>1</v>
      </c>
      <c r="E62" s="42">
        <v>79495.768150000004</v>
      </c>
      <c r="F62" s="42">
        <v>79495.768150000004</v>
      </c>
      <c r="G62" s="42">
        <v>0</v>
      </c>
    </row>
    <row r="63" spans="1:7" s="40" customFormat="1" ht="12.75" customHeight="1" x14ac:dyDescent="0.2">
      <c r="A63" s="40" t="s">
        <v>810</v>
      </c>
      <c r="B63" s="40" t="s">
        <v>811</v>
      </c>
      <c r="D63" s="41">
        <v>2</v>
      </c>
      <c r="E63" s="42">
        <v>21228.44</v>
      </c>
      <c r="F63" s="42">
        <v>42456.88</v>
      </c>
      <c r="G63" s="42">
        <v>0</v>
      </c>
    </row>
    <row r="64" spans="1:7" s="40" customFormat="1" ht="12.75" customHeight="1" x14ac:dyDescent="0.2">
      <c r="A64" s="40" t="s">
        <v>778</v>
      </c>
      <c r="B64" s="40" t="s">
        <v>779</v>
      </c>
      <c r="D64" s="41">
        <v>3</v>
      </c>
      <c r="E64" s="42">
        <v>20229.466649999998</v>
      </c>
      <c r="F64" s="42">
        <v>60688.399949999992</v>
      </c>
      <c r="G64" s="42">
        <v>0</v>
      </c>
    </row>
    <row r="65" spans="1:7" s="40" customFormat="1" ht="12.75" customHeight="1" x14ac:dyDescent="0.2">
      <c r="A65" s="39">
        <v>45966</v>
      </c>
      <c r="B65" s="40" t="s">
        <v>189</v>
      </c>
      <c r="C65" s="40" t="s">
        <v>387</v>
      </c>
      <c r="D65" s="40" t="s">
        <v>12</v>
      </c>
      <c r="E65" s="40" t="s">
        <v>161</v>
      </c>
      <c r="F65" s="40" t="s">
        <v>162</v>
      </c>
      <c r="G65" s="40" t="s">
        <v>1112</v>
      </c>
    </row>
    <row r="66" spans="1:7" s="40" customFormat="1" ht="12.75" customHeight="1" x14ac:dyDescent="0.2">
      <c r="A66" s="40" t="s">
        <v>60</v>
      </c>
      <c r="B66" s="40" t="s">
        <v>61</v>
      </c>
      <c r="D66" s="41">
        <v>1</v>
      </c>
      <c r="E66" s="42">
        <v>54638.77</v>
      </c>
      <c r="F66" s="42">
        <v>54638.77</v>
      </c>
      <c r="G66" s="42">
        <v>0</v>
      </c>
    </row>
    <row r="67" spans="1:7" s="40" customFormat="1" ht="12.75" customHeight="1" x14ac:dyDescent="0.2">
      <c r="A67" s="40" t="s">
        <v>24</v>
      </c>
      <c r="B67" s="40" t="s">
        <v>25</v>
      </c>
      <c r="D67" s="41">
        <v>2</v>
      </c>
      <c r="E67" s="42">
        <v>69729.66</v>
      </c>
      <c r="F67" s="42">
        <v>139459.32</v>
      </c>
      <c r="G67" s="42">
        <v>0</v>
      </c>
    </row>
    <row r="68" spans="1:7" s="40" customFormat="1" ht="12.75" customHeight="1" x14ac:dyDescent="0.2">
      <c r="A68" s="40" t="s">
        <v>54</v>
      </c>
      <c r="B68" s="40" t="s">
        <v>55</v>
      </c>
      <c r="D68" s="41">
        <v>1</v>
      </c>
      <c r="E68" s="42">
        <v>72972.740000000005</v>
      </c>
      <c r="F68" s="42">
        <v>72972.740000000005</v>
      </c>
      <c r="G68" s="42">
        <v>0</v>
      </c>
    </row>
    <row r="69" spans="1:7" s="40" customFormat="1" ht="12.75" customHeight="1" x14ac:dyDescent="0.2">
      <c r="A69" s="39">
        <v>45966</v>
      </c>
      <c r="B69" s="40" t="s">
        <v>649</v>
      </c>
      <c r="C69" s="40" t="s">
        <v>744</v>
      </c>
      <c r="D69" s="40" t="s">
        <v>12</v>
      </c>
      <c r="E69" s="40" t="s">
        <v>256</v>
      </c>
      <c r="F69" s="40" t="s">
        <v>257</v>
      </c>
      <c r="G69" s="40" t="s">
        <v>1113</v>
      </c>
    </row>
    <row r="70" spans="1:7" s="40" customFormat="1" ht="12.75" customHeight="1" x14ac:dyDescent="0.2">
      <c r="A70" s="40" t="s">
        <v>38</v>
      </c>
      <c r="B70" s="40" t="s">
        <v>39</v>
      </c>
      <c r="D70" s="41">
        <v>2</v>
      </c>
      <c r="E70" s="42">
        <v>61342.400000000001</v>
      </c>
      <c r="F70" s="42">
        <v>122684.8</v>
      </c>
      <c r="G70" s="42">
        <v>0</v>
      </c>
    </row>
    <row r="71" spans="1:7" s="40" customFormat="1" ht="12.75" customHeight="1" x14ac:dyDescent="0.2">
      <c r="A71" s="40" t="s">
        <v>54</v>
      </c>
      <c r="B71" s="40" t="s">
        <v>55</v>
      </c>
      <c r="D71" s="41">
        <v>1</v>
      </c>
      <c r="E71" s="42">
        <v>72972.740000000005</v>
      </c>
      <c r="F71" s="42">
        <v>72972.740000000005</v>
      </c>
      <c r="G71" s="42">
        <v>0</v>
      </c>
    </row>
    <row r="72" spans="1:7" s="40" customFormat="1" ht="12.75" customHeight="1" x14ac:dyDescent="0.2">
      <c r="A72" s="39">
        <v>45966</v>
      </c>
      <c r="B72" s="40" t="s">
        <v>424</v>
      </c>
      <c r="C72" s="40" t="s">
        <v>375</v>
      </c>
      <c r="D72" s="40" t="s">
        <v>12</v>
      </c>
      <c r="E72" s="40" t="s">
        <v>285</v>
      </c>
      <c r="F72" s="40" t="s">
        <v>286</v>
      </c>
      <c r="G72" s="40" t="s">
        <v>1114</v>
      </c>
    </row>
    <row r="73" spans="1:7" s="40" customFormat="1" ht="12.75" customHeight="1" x14ac:dyDescent="0.2">
      <c r="A73" s="40" t="s">
        <v>810</v>
      </c>
      <c r="B73" s="40" t="s">
        <v>811</v>
      </c>
      <c r="D73" s="41">
        <v>1</v>
      </c>
      <c r="E73" s="42">
        <v>21228.44</v>
      </c>
      <c r="F73" s="42">
        <v>21228.44</v>
      </c>
      <c r="G73" s="42">
        <v>0</v>
      </c>
    </row>
    <row r="74" spans="1:7" s="40" customFormat="1" ht="12.75" customHeight="1" x14ac:dyDescent="0.2">
      <c r="A74" s="39">
        <v>45966</v>
      </c>
      <c r="B74" s="40" t="s">
        <v>805</v>
      </c>
      <c r="C74" s="40" t="s">
        <v>932</v>
      </c>
      <c r="D74" s="40" t="s">
        <v>12</v>
      </c>
      <c r="E74" s="40" t="s">
        <v>933</v>
      </c>
      <c r="F74" s="40" t="s">
        <v>934</v>
      </c>
      <c r="G74" s="40" t="s">
        <v>825</v>
      </c>
    </row>
    <row r="75" spans="1:7" s="40" customFormat="1" ht="12.75" customHeight="1" x14ac:dyDescent="0.2">
      <c r="A75" s="40" t="s">
        <v>24</v>
      </c>
      <c r="B75" s="40" t="s">
        <v>25</v>
      </c>
      <c r="D75" s="41">
        <v>2</v>
      </c>
      <c r="E75" s="42">
        <v>69729.66</v>
      </c>
      <c r="F75" s="42">
        <v>139459.32</v>
      </c>
      <c r="G75" s="42">
        <v>0</v>
      </c>
    </row>
    <row r="76" spans="1:7" s="40" customFormat="1" ht="12.75" customHeight="1" x14ac:dyDescent="0.2">
      <c r="A76" s="40" t="s">
        <v>778</v>
      </c>
      <c r="B76" s="40" t="s">
        <v>779</v>
      </c>
      <c r="D76" s="41">
        <v>1</v>
      </c>
      <c r="E76" s="42">
        <v>20229.466649999998</v>
      </c>
      <c r="F76" s="42">
        <v>20229.466649999998</v>
      </c>
      <c r="G76" s="42">
        <v>0</v>
      </c>
    </row>
    <row r="77" spans="1:7" s="40" customFormat="1" ht="12.75" customHeight="1" x14ac:dyDescent="0.2">
      <c r="A77" s="39">
        <v>45967</v>
      </c>
      <c r="B77" s="40" t="s">
        <v>79</v>
      </c>
      <c r="C77" s="40" t="s">
        <v>375</v>
      </c>
      <c r="D77" s="40" t="s">
        <v>12</v>
      </c>
      <c r="E77" s="40" t="s">
        <v>285</v>
      </c>
      <c r="F77" s="40" t="s">
        <v>286</v>
      </c>
      <c r="G77" s="40" t="s">
        <v>809</v>
      </c>
    </row>
    <row r="78" spans="1:7" s="40" customFormat="1" ht="12.75" customHeight="1" x14ac:dyDescent="0.2">
      <c r="A78" s="40" t="s">
        <v>16</v>
      </c>
      <c r="B78" s="40" t="s">
        <v>17</v>
      </c>
      <c r="D78" s="41">
        <v>1</v>
      </c>
      <c r="E78" s="42">
        <v>105316.26</v>
      </c>
      <c r="F78" s="42">
        <v>105316.26</v>
      </c>
      <c r="G78" s="42">
        <v>0</v>
      </c>
    </row>
    <row r="79" spans="1:7" s="40" customFormat="1" ht="12.75" customHeight="1" x14ac:dyDescent="0.2">
      <c r="A79" s="40" t="s">
        <v>493</v>
      </c>
      <c r="B79" s="40" t="s">
        <v>494</v>
      </c>
      <c r="D79" s="41">
        <v>1</v>
      </c>
      <c r="E79" s="42">
        <v>23716.720425029518</v>
      </c>
      <c r="F79" s="42">
        <v>23716.720425029518</v>
      </c>
      <c r="G79" s="42">
        <v>0</v>
      </c>
    </row>
    <row r="80" spans="1:7" s="40" customFormat="1" ht="12.75" customHeight="1" x14ac:dyDescent="0.2">
      <c r="A80" s="39">
        <v>45968</v>
      </c>
      <c r="B80" s="40" t="s">
        <v>408</v>
      </c>
      <c r="C80" s="40" t="s">
        <v>446</v>
      </c>
      <c r="D80" s="40" t="s">
        <v>12</v>
      </c>
      <c r="E80" s="40" t="s">
        <v>248</v>
      </c>
      <c r="F80" s="40" t="s">
        <v>249</v>
      </c>
      <c r="G80" s="40" t="s">
        <v>1115</v>
      </c>
    </row>
    <row r="81" spans="1:7" s="40" customFormat="1" ht="12.75" customHeight="1" x14ac:dyDescent="0.2">
      <c r="A81" s="40" t="s">
        <v>778</v>
      </c>
      <c r="B81" s="40" t="s">
        <v>779</v>
      </c>
      <c r="D81" s="41">
        <v>3</v>
      </c>
      <c r="E81" s="42">
        <v>20229.466649999998</v>
      </c>
      <c r="F81" s="42">
        <v>60688.399949999992</v>
      </c>
      <c r="G81" s="42">
        <v>0</v>
      </c>
    </row>
    <row r="82" spans="1:7" s="40" customFormat="1" ht="12.75" customHeight="1" x14ac:dyDescent="0.2">
      <c r="A82" s="39">
        <v>45968</v>
      </c>
      <c r="B82" s="40" t="s">
        <v>696</v>
      </c>
      <c r="C82" s="40" t="s">
        <v>364</v>
      </c>
      <c r="D82" s="40" t="s">
        <v>12</v>
      </c>
      <c r="E82" s="40" t="s">
        <v>212</v>
      </c>
      <c r="F82" s="40" t="s">
        <v>213</v>
      </c>
      <c r="G82" s="40" t="s">
        <v>1116</v>
      </c>
    </row>
    <row r="83" spans="1:7" s="40" customFormat="1" ht="12.75" customHeight="1" x14ac:dyDescent="0.2">
      <c r="A83" s="40" t="s">
        <v>60</v>
      </c>
      <c r="B83" s="40" t="s">
        <v>61</v>
      </c>
      <c r="D83" s="41">
        <v>2</v>
      </c>
      <c r="E83" s="42">
        <v>54638.77</v>
      </c>
      <c r="F83" s="42">
        <v>109277.54</v>
      </c>
      <c r="G83" s="42">
        <v>0</v>
      </c>
    </row>
    <row r="84" spans="1:7" s="40" customFormat="1" ht="12.75" customHeight="1" x14ac:dyDescent="0.2">
      <c r="A84" s="40" t="s">
        <v>24</v>
      </c>
      <c r="B84" s="40" t="s">
        <v>25</v>
      </c>
      <c r="D84" s="41">
        <v>1</v>
      </c>
      <c r="E84" s="42">
        <v>69729.66</v>
      </c>
      <c r="F84" s="42">
        <v>69729.66</v>
      </c>
      <c r="G84" s="42">
        <v>0</v>
      </c>
    </row>
    <row r="85" spans="1:7" s="40" customFormat="1" ht="12.75" customHeight="1" x14ac:dyDescent="0.2">
      <c r="A85" s="40" t="s">
        <v>810</v>
      </c>
      <c r="B85" s="40" t="s">
        <v>811</v>
      </c>
      <c r="D85" s="41">
        <v>3</v>
      </c>
      <c r="E85" s="42">
        <v>21228.44</v>
      </c>
      <c r="F85" s="42">
        <v>63685.319999999992</v>
      </c>
      <c r="G85" s="42">
        <v>0</v>
      </c>
    </row>
    <row r="86" spans="1:7" s="40" customFormat="1" ht="12.75" customHeight="1" x14ac:dyDescent="0.2">
      <c r="A86" s="39">
        <v>45968</v>
      </c>
      <c r="B86" s="40" t="s">
        <v>870</v>
      </c>
      <c r="C86" s="40" t="s">
        <v>416</v>
      </c>
      <c r="D86" s="40" t="s">
        <v>12</v>
      </c>
      <c r="E86" s="40" t="s">
        <v>298</v>
      </c>
      <c r="F86" s="40" t="s">
        <v>299</v>
      </c>
      <c r="G86" s="40" t="s">
        <v>1117</v>
      </c>
    </row>
    <row r="87" spans="1:7" s="40" customFormat="1" ht="12.75" customHeight="1" x14ac:dyDescent="0.2">
      <c r="A87" s="40" t="s">
        <v>810</v>
      </c>
      <c r="B87" s="40" t="s">
        <v>811</v>
      </c>
      <c r="D87" s="41">
        <v>3</v>
      </c>
      <c r="E87" s="42">
        <v>21228.44</v>
      </c>
      <c r="F87" s="42">
        <v>63685.319999999992</v>
      </c>
      <c r="G87" s="42">
        <v>0</v>
      </c>
    </row>
    <row r="88" spans="1:7" s="40" customFormat="1" ht="12.75" customHeight="1" x14ac:dyDescent="0.2">
      <c r="A88" s="39">
        <v>45968</v>
      </c>
      <c r="B88" s="40" t="s">
        <v>384</v>
      </c>
      <c r="C88" s="40" t="s">
        <v>387</v>
      </c>
      <c r="D88" s="40" t="s">
        <v>12</v>
      </c>
      <c r="E88" s="40" t="s">
        <v>161</v>
      </c>
      <c r="F88" s="40" t="s">
        <v>162</v>
      </c>
      <c r="G88" s="40" t="s">
        <v>1118</v>
      </c>
    </row>
    <row r="89" spans="1:7" s="40" customFormat="1" ht="12.75" customHeight="1" x14ac:dyDescent="0.2">
      <c r="A89" s="40" t="s">
        <v>60</v>
      </c>
      <c r="B89" s="40" t="s">
        <v>61</v>
      </c>
      <c r="D89" s="41">
        <v>1</v>
      </c>
      <c r="E89" s="42">
        <v>54638.77</v>
      </c>
      <c r="F89" s="42">
        <v>54638.77</v>
      </c>
      <c r="G89" s="42">
        <v>0</v>
      </c>
    </row>
    <row r="90" spans="1:7" s="40" customFormat="1" ht="12.75" customHeight="1" x14ac:dyDescent="0.2">
      <c r="A90" s="40" t="s">
        <v>32</v>
      </c>
      <c r="B90" s="40" t="s">
        <v>33</v>
      </c>
      <c r="D90" s="41">
        <v>1</v>
      </c>
      <c r="E90" s="42">
        <v>49319</v>
      </c>
      <c r="F90" s="42">
        <v>49319</v>
      </c>
      <c r="G90" s="42">
        <v>0</v>
      </c>
    </row>
    <row r="91" spans="1:7" s="40" customFormat="1" ht="12.75" customHeight="1" x14ac:dyDescent="0.2">
      <c r="A91" s="40" t="s">
        <v>54</v>
      </c>
      <c r="B91" s="40" t="s">
        <v>55</v>
      </c>
      <c r="D91" s="41">
        <v>1</v>
      </c>
      <c r="E91" s="42">
        <v>72972.740000000005</v>
      </c>
      <c r="F91" s="42">
        <v>72972.740000000005</v>
      </c>
      <c r="G91" s="42">
        <v>0</v>
      </c>
    </row>
    <row r="92" spans="1:7" s="40" customFormat="1" ht="12.75" customHeight="1" x14ac:dyDescent="0.2">
      <c r="A92" s="40" t="s">
        <v>810</v>
      </c>
      <c r="B92" s="40" t="s">
        <v>811</v>
      </c>
      <c r="D92" s="41">
        <v>1</v>
      </c>
      <c r="E92" s="42">
        <v>21228.44</v>
      </c>
      <c r="F92" s="42">
        <v>21228.44</v>
      </c>
      <c r="G92" s="42">
        <v>0</v>
      </c>
    </row>
    <row r="93" spans="1:7" s="40" customFormat="1" ht="12.75" customHeight="1" x14ac:dyDescent="0.2">
      <c r="A93" s="39">
        <v>45969</v>
      </c>
      <c r="B93" s="40" t="s">
        <v>561</v>
      </c>
      <c r="C93" s="40" t="s">
        <v>650</v>
      </c>
      <c r="D93" s="40" t="s">
        <v>12</v>
      </c>
      <c r="E93" s="40" t="s">
        <v>47</v>
      </c>
      <c r="F93" s="40" t="s">
        <v>48</v>
      </c>
      <c r="G93" s="40" t="s">
        <v>844</v>
      </c>
    </row>
    <row r="94" spans="1:7" s="40" customFormat="1" ht="12.75" customHeight="1" x14ac:dyDescent="0.2">
      <c r="A94" s="40" t="s">
        <v>810</v>
      </c>
      <c r="B94" s="40" t="s">
        <v>811</v>
      </c>
      <c r="D94" s="41">
        <v>3</v>
      </c>
      <c r="E94" s="42">
        <v>21228.44</v>
      </c>
      <c r="F94" s="42">
        <v>63685.319999999992</v>
      </c>
      <c r="G94" s="42">
        <v>0</v>
      </c>
    </row>
    <row r="95" spans="1:7" s="40" customFormat="1" ht="12.75" customHeight="1" x14ac:dyDescent="0.2">
      <c r="A95" s="40" t="s">
        <v>778</v>
      </c>
      <c r="B95" s="40" t="s">
        <v>779</v>
      </c>
      <c r="D95" s="41">
        <v>3</v>
      </c>
      <c r="E95" s="42">
        <v>20229.466649999998</v>
      </c>
      <c r="F95" s="42">
        <v>60688.399949999992</v>
      </c>
      <c r="G95" s="42">
        <v>0</v>
      </c>
    </row>
    <row r="96" spans="1:7" s="40" customFormat="1" ht="12.75" customHeight="1" x14ac:dyDescent="0.2">
      <c r="A96" s="39">
        <v>45972</v>
      </c>
      <c r="B96" s="40" t="s">
        <v>676</v>
      </c>
      <c r="C96" s="40" t="s">
        <v>576</v>
      </c>
      <c r="D96" s="40" t="s">
        <v>12</v>
      </c>
      <c r="E96" s="40" t="s">
        <v>220</v>
      </c>
      <c r="F96" s="40" t="s">
        <v>221</v>
      </c>
      <c r="G96" s="40" t="s">
        <v>844</v>
      </c>
    </row>
    <row r="97" spans="1:7" s="40" customFormat="1" ht="12.75" customHeight="1" x14ac:dyDescent="0.2">
      <c r="A97" s="40" t="s">
        <v>54</v>
      </c>
      <c r="B97" s="40" t="s">
        <v>55</v>
      </c>
      <c r="D97" s="41">
        <v>1</v>
      </c>
      <c r="E97" s="42">
        <v>72972.740000000005</v>
      </c>
      <c r="F97" s="42">
        <v>72972.740000000005</v>
      </c>
      <c r="G97" s="42">
        <v>0</v>
      </c>
    </row>
    <row r="98" spans="1:7" s="40" customFormat="1" ht="12.75" customHeight="1" x14ac:dyDescent="0.2">
      <c r="A98" s="40" t="s">
        <v>392</v>
      </c>
      <c r="B98" s="40" t="s">
        <v>393</v>
      </c>
      <c r="D98" s="41">
        <v>2</v>
      </c>
      <c r="E98" s="42">
        <v>109686.21</v>
      </c>
      <c r="F98" s="42">
        <v>219372.42</v>
      </c>
      <c r="G98" s="42">
        <v>0</v>
      </c>
    </row>
    <row r="99" spans="1:7" s="40" customFormat="1" ht="12.75" customHeight="1" x14ac:dyDescent="0.2">
      <c r="A99" s="40" t="s">
        <v>810</v>
      </c>
      <c r="B99" s="40" t="s">
        <v>811</v>
      </c>
      <c r="D99" s="41">
        <v>1</v>
      </c>
      <c r="E99" s="42">
        <v>21228.44</v>
      </c>
      <c r="F99" s="42">
        <v>21228.44</v>
      </c>
      <c r="G99" s="42">
        <v>0</v>
      </c>
    </row>
    <row r="100" spans="1:7" s="40" customFormat="1" ht="12.75" customHeight="1" x14ac:dyDescent="0.2">
      <c r="A100" s="39">
        <v>45972</v>
      </c>
      <c r="B100" s="40" t="s">
        <v>906</v>
      </c>
      <c r="C100" s="40" t="s">
        <v>420</v>
      </c>
      <c r="D100" s="40" t="s">
        <v>12</v>
      </c>
      <c r="E100" s="40" t="s">
        <v>329</v>
      </c>
      <c r="F100" s="40" t="s">
        <v>330</v>
      </c>
      <c r="G100" s="40" t="s">
        <v>868</v>
      </c>
    </row>
    <row r="101" spans="1:7" s="40" customFormat="1" ht="12.75" customHeight="1" x14ac:dyDescent="0.2">
      <c r="A101" s="40" t="s">
        <v>431</v>
      </c>
      <c r="B101" s="40" t="s">
        <v>432</v>
      </c>
      <c r="D101" s="41">
        <v>1</v>
      </c>
      <c r="E101" s="42">
        <v>79495.768150000004</v>
      </c>
      <c r="F101" s="42">
        <v>79495.768150000004</v>
      </c>
      <c r="G101" s="42">
        <v>0</v>
      </c>
    </row>
    <row r="102" spans="1:7" s="40" customFormat="1" ht="12.75" customHeight="1" x14ac:dyDescent="0.2">
      <c r="A102" s="40" t="s">
        <v>392</v>
      </c>
      <c r="B102" s="40" t="s">
        <v>393</v>
      </c>
      <c r="D102" s="41">
        <v>1</v>
      </c>
      <c r="E102" s="42">
        <v>109686.21</v>
      </c>
      <c r="F102" s="42">
        <v>109686.21</v>
      </c>
      <c r="G102" s="42">
        <v>0</v>
      </c>
    </row>
    <row r="103" spans="1:7" s="40" customFormat="1" ht="12.75" customHeight="1" x14ac:dyDescent="0.2">
      <c r="A103" s="39">
        <v>45972</v>
      </c>
      <c r="B103" s="40" t="s">
        <v>1119</v>
      </c>
      <c r="C103" s="40" t="s">
        <v>370</v>
      </c>
      <c r="D103" s="40" t="s">
        <v>12</v>
      </c>
      <c r="E103" s="40" t="s">
        <v>181</v>
      </c>
      <c r="F103" s="40" t="s">
        <v>182</v>
      </c>
      <c r="G103" s="40" t="s">
        <v>1120</v>
      </c>
    </row>
    <row r="104" spans="1:7" s="40" customFormat="1" ht="12.75" customHeight="1" x14ac:dyDescent="0.2">
      <c r="A104" s="40" t="s">
        <v>810</v>
      </c>
      <c r="B104" s="40" t="s">
        <v>811</v>
      </c>
      <c r="D104" s="41">
        <v>5</v>
      </c>
      <c r="E104" s="42">
        <v>21228.44</v>
      </c>
      <c r="F104" s="42">
        <v>106142.2</v>
      </c>
      <c r="G104" s="42">
        <v>0</v>
      </c>
    </row>
    <row r="105" spans="1:7" s="40" customFormat="1" ht="12.75" customHeight="1" x14ac:dyDescent="0.2">
      <c r="A105" s="40" t="s">
        <v>778</v>
      </c>
      <c r="B105" s="40" t="s">
        <v>779</v>
      </c>
      <c r="D105" s="41">
        <v>5</v>
      </c>
      <c r="E105" s="42">
        <v>20229.466649999998</v>
      </c>
      <c r="F105" s="42">
        <v>101147.33325</v>
      </c>
      <c r="G105" s="42">
        <v>0</v>
      </c>
    </row>
    <row r="106" spans="1:7" s="40" customFormat="1" ht="12.75" customHeight="1" x14ac:dyDescent="0.2">
      <c r="A106" s="39">
        <v>45972</v>
      </c>
      <c r="B106" s="40" t="s">
        <v>627</v>
      </c>
      <c r="C106" s="40" t="s">
        <v>368</v>
      </c>
      <c r="D106" s="40" t="s">
        <v>12</v>
      </c>
      <c r="E106" s="40" t="s">
        <v>27</v>
      </c>
      <c r="F106" s="40" t="s">
        <v>28</v>
      </c>
      <c r="G106" s="40" t="s">
        <v>872</v>
      </c>
    </row>
    <row r="107" spans="1:7" s="40" customFormat="1" ht="12.75" customHeight="1" x14ac:dyDescent="0.2">
      <c r="A107" s="40" t="s">
        <v>392</v>
      </c>
      <c r="B107" s="40" t="s">
        <v>393</v>
      </c>
      <c r="D107" s="41">
        <v>1</v>
      </c>
      <c r="E107" s="42">
        <v>109686.21</v>
      </c>
      <c r="F107" s="42">
        <v>109686.21</v>
      </c>
      <c r="G107" s="42">
        <v>0</v>
      </c>
    </row>
    <row r="108" spans="1:7" s="40" customFormat="1" ht="12.75" customHeight="1" x14ac:dyDescent="0.2">
      <c r="A108" s="39">
        <v>45972</v>
      </c>
      <c r="B108" s="40" t="s">
        <v>1121</v>
      </c>
      <c r="C108" s="40" t="s">
        <v>1122</v>
      </c>
      <c r="D108" s="40" t="s">
        <v>12</v>
      </c>
      <c r="E108" s="40" t="s">
        <v>194</v>
      </c>
      <c r="F108" s="40" t="s">
        <v>195</v>
      </c>
      <c r="G108" s="40" t="s">
        <v>980</v>
      </c>
    </row>
    <row r="109" spans="1:7" s="40" customFormat="1" ht="12.75" customHeight="1" x14ac:dyDescent="0.2">
      <c r="A109" s="40" t="s">
        <v>810</v>
      </c>
      <c r="B109" s="40" t="s">
        <v>811</v>
      </c>
      <c r="D109" s="41">
        <v>1</v>
      </c>
      <c r="E109" s="42">
        <v>21228.44</v>
      </c>
      <c r="F109" s="42">
        <v>21228.44</v>
      </c>
      <c r="G109" s="42">
        <v>0</v>
      </c>
    </row>
    <row r="110" spans="1:7" s="40" customFormat="1" ht="12.75" customHeight="1" x14ac:dyDescent="0.2">
      <c r="A110" s="39">
        <v>45972</v>
      </c>
      <c r="B110" s="40" t="s">
        <v>341</v>
      </c>
      <c r="C110" s="40" t="s">
        <v>337</v>
      </c>
      <c r="D110" s="40" t="s">
        <v>12</v>
      </c>
      <c r="E110" s="40" t="s">
        <v>84</v>
      </c>
      <c r="F110" s="40" t="s">
        <v>85</v>
      </c>
      <c r="G110" s="40" t="s">
        <v>1123</v>
      </c>
    </row>
    <row r="111" spans="1:7" s="40" customFormat="1" ht="12.75" customHeight="1" x14ac:dyDescent="0.2">
      <c r="A111" s="40" t="s">
        <v>392</v>
      </c>
      <c r="B111" s="40" t="s">
        <v>393</v>
      </c>
      <c r="D111" s="41">
        <v>2</v>
      </c>
      <c r="E111" s="42">
        <v>109686.21</v>
      </c>
      <c r="F111" s="42">
        <v>219372.42</v>
      </c>
      <c r="G111" s="42">
        <v>0</v>
      </c>
    </row>
    <row r="112" spans="1:7" s="40" customFormat="1" ht="12.75" customHeight="1" x14ac:dyDescent="0.2">
      <c r="A112" s="39">
        <v>45972</v>
      </c>
      <c r="B112" s="40" t="s">
        <v>631</v>
      </c>
      <c r="C112" s="40" t="s">
        <v>576</v>
      </c>
      <c r="D112" s="40" t="s">
        <v>12</v>
      </c>
      <c r="E112" s="40" t="s">
        <v>220</v>
      </c>
      <c r="F112" s="40" t="s">
        <v>221</v>
      </c>
      <c r="G112" s="40" t="s">
        <v>1001</v>
      </c>
    </row>
    <row r="113" spans="1:7" s="40" customFormat="1" ht="12.75" customHeight="1" x14ac:dyDescent="0.2">
      <c r="A113" s="40" t="s">
        <v>22</v>
      </c>
      <c r="B113" s="40" t="s">
        <v>23</v>
      </c>
      <c r="D113" s="41">
        <v>1</v>
      </c>
      <c r="E113" s="42">
        <v>103908.49836857531</v>
      </c>
      <c r="F113" s="42">
        <v>103908.49836857531</v>
      </c>
      <c r="G113" s="42">
        <v>0</v>
      </c>
    </row>
    <row r="114" spans="1:7" s="40" customFormat="1" ht="12.75" customHeight="1" x14ac:dyDescent="0.2">
      <c r="A114" s="40" t="s">
        <v>32</v>
      </c>
      <c r="B114" s="40" t="s">
        <v>33</v>
      </c>
      <c r="D114" s="41">
        <v>1</v>
      </c>
      <c r="E114" s="42">
        <v>49319</v>
      </c>
      <c r="F114" s="42">
        <v>49319</v>
      </c>
      <c r="G114" s="42">
        <v>0</v>
      </c>
    </row>
    <row r="115" spans="1:7" s="40" customFormat="1" ht="12.75" customHeight="1" x14ac:dyDescent="0.2">
      <c r="A115" s="40" t="s">
        <v>54</v>
      </c>
      <c r="B115" s="40" t="s">
        <v>55</v>
      </c>
      <c r="D115" s="41">
        <v>1</v>
      </c>
      <c r="E115" s="42">
        <v>72972.740000000005</v>
      </c>
      <c r="F115" s="42">
        <v>72972.740000000005</v>
      </c>
      <c r="G115" s="42">
        <v>0</v>
      </c>
    </row>
    <row r="116" spans="1:7" s="40" customFormat="1" ht="12.75" customHeight="1" x14ac:dyDescent="0.2">
      <c r="A116" s="40" t="s">
        <v>810</v>
      </c>
      <c r="B116" s="40" t="s">
        <v>811</v>
      </c>
      <c r="D116" s="41">
        <v>3</v>
      </c>
      <c r="E116" s="42">
        <v>21228.44</v>
      </c>
      <c r="F116" s="42">
        <v>63685.319999999992</v>
      </c>
      <c r="G116" s="42">
        <v>0</v>
      </c>
    </row>
    <row r="117" spans="1:7" s="40" customFormat="1" ht="12.75" customHeight="1" x14ac:dyDescent="0.2">
      <c r="A117" s="39">
        <v>45972</v>
      </c>
      <c r="B117" s="40" t="s">
        <v>746</v>
      </c>
      <c r="C117" s="40" t="s">
        <v>429</v>
      </c>
      <c r="D117" s="40" t="s">
        <v>12</v>
      </c>
      <c r="E117" s="40" t="s">
        <v>252</v>
      </c>
      <c r="F117" s="40" t="s">
        <v>253</v>
      </c>
      <c r="G117" s="40" t="s">
        <v>876</v>
      </c>
    </row>
    <row r="118" spans="1:7" s="40" customFormat="1" ht="12.75" customHeight="1" x14ac:dyDescent="0.2">
      <c r="A118" s="40" t="s">
        <v>431</v>
      </c>
      <c r="B118" s="40" t="s">
        <v>432</v>
      </c>
      <c r="D118" s="41">
        <v>1</v>
      </c>
      <c r="E118" s="42">
        <v>79495.768150000004</v>
      </c>
      <c r="F118" s="42">
        <v>79495.768150000004</v>
      </c>
      <c r="G118" s="42">
        <v>0</v>
      </c>
    </row>
    <row r="119" spans="1:7" s="40" customFormat="1" ht="12.75" customHeight="1" x14ac:dyDescent="0.2">
      <c r="A119" s="40" t="s">
        <v>392</v>
      </c>
      <c r="B119" s="40" t="s">
        <v>393</v>
      </c>
      <c r="D119" s="41">
        <v>1</v>
      </c>
      <c r="E119" s="42">
        <v>109686.21</v>
      </c>
      <c r="F119" s="42">
        <v>109686.21</v>
      </c>
      <c r="G119" s="42">
        <v>0</v>
      </c>
    </row>
    <row r="120" spans="1:7" s="40" customFormat="1" ht="12.75" customHeight="1" x14ac:dyDescent="0.2">
      <c r="A120" s="39">
        <v>45972</v>
      </c>
      <c r="B120" s="40" t="s">
        <v>675</v>
      </c>
      <c r="C120" s="40" t="s">
        <v>440</v>
      </c>
      <c r="D120" s="40" t="s">
        <v>12</v>
      </c>
      <c r="E120" s="40" t="s">
        <v>65</v>
      </c>
      <c r="F120" s="40" t="s">
        <v>66</v>
      </c>
      <c r="G120" s="40" t="s">
        <v>1087</v>
      </c>
    </row>
    <row r="121" spans="1:7" s="40" customFormat="1" ht="12.75" customHeight="1" x14ac:dyDescent="0.2">
      <c r="A121" s="40" t="s">
        <v>431</v>
      </c>
      <c r="B121" s="40" t="s">
        <v>432</v>
      </c>
      <c r="D121" s="41">
        <v>1</v>
      </c>
      <c r="E121" s="42">
        <v>79495.768150000004</v>
      </c>
      <c r="F121" s="42">
        <v>79495.768150000004</v>
      </c>
      <c r="G121" s="42">
        <v>0</v>
      </c>
    </row>
    <row r="122" spans="1:7" s="40" customFormat="1" ht="12.75" customHeight="1" x14ac:dyDescent="0.2">
      <c r="A122" s="40" t="s">
        <v>778</v>
      </c>
      <c r="B122" s="40" t="s">
        <v>779</v>
      </c>
      <c r="D122" s="41">
        <v>5</v>
      </c>
      <c r="E122" s="42">
        <v>20229.466649999998</v>
      </c>
      <c r="F122" s="42">
        <v>101147.33325</v>
      </c>
      <c r="G122" s="42">
        <v>0</v>
      </c>
    </row>
    <row r="123" spans="1:7" s="40" customFormat="1" ht="12.75" customHeight="1" x14ac:dyDescent="0.2">
      <c r="A123" s="39">
        <v>45972</v>
      </c>
      <c r="B123" s="40" t="s">
        <v>673</v>
      </c>
      <c r="C123" s="40" t="s">
        <v>440</v>
      </c>
      <c r="D123" s="40" t="s">
        <v>12</v>
      </c>
      <c r="E123" s="40" t="s">
        <v>65</v>
      </c>
      <c r="F123" s="40" t="s">
        <v>66</v>
      </c>
      <c r="G123" s="40" t="s">
        <v>869</v>
      </c>
    </row>
    <row r="124" spans="1:7" s="40" customFormat="1" ht="12.75" customHeight="1" x14ac:dyDescent="0.2">
      <c r="A124" s="40" t="s">
        <v>32</v>
      </c>
      <c r="B124" s="40" t="s">
        <v>33</v>
      </c>
      <c r="D124" s="41">
        <v>1</v>
      </c>
      <c r="E124" s="42">
        <v>49319</v>
      </c>
      <c r="F124" s="42">
        <v>49319</v>
      </c>
      <c r="G124" s="42">
        <v>0</v>
      </c>
    </row>
    <row r="125" spans="1:7" s="40" customFormat="1" ht="12.75" customHeight="1" x14ac:dyDescent="0.2">
      <c r="A125" s="40" t="s">
        <v>54</v>
      </c>
      <c r="B125" s="40" t="s">
        <v>55</v>
      </c>
      <c r="D125" s="41">
        <v>1</v>
      </c>
      <c r="E125" s="42">
        <v>72972.740000000005</v>
      </c>
      <c r="F125" s="42">
        <v>72972.740000000005</v>
      </c>
      <c r="G125" s="42">
        <v>0</v>
      </c>
    </row>
    <row r="126" spans="1:7" s="40" customFormat="1" ht="12.75" customHeight="1" x14ac:dyDescent="0.2">
      <c r="A126" s="40" t="s">
        <v>810</v>
      </c>
      <c r="B126" s="40" t="s">
        <v>811</v>
      </c>
      <c r="D126" s="41">
        <v>3</v>
      </c>
      <c r="E126" s="42">
        <v>21228.44</v>
      </c>
      <c r="F126" s="42">
        <v>63685.319999999992</v>
      </c>
      <c r="G126" s="42">
        <v>0</v>
      </c>
    </row>
    <row r="127" spans="1:7" s="40" customFormat="1" ht="12.75" customHeight="1" x14ac:dyDescent="0.2">
      <c r="A127" s="39">
        <v>45972</v>
      </c>
      <c r="B127" s="40" t="s">
        <v>1124</v>
      </c>
      <c r="C127" s="40" t="s">
        <v>574</v>
      </c>
      <c r="D127" s="40" t="s">
        <v>12</v>
      </c>
      <c r="E127" s="40" t="s">
        <v>544</v>
      </c>
      <c r="F127" s="40" t="s">
        <v>545</v>
      </c>
      <c r="G127" s="40" t="s">
        <v>1125</v>
      </c>
    </row>
    <row r="128" spans="1:7" s="40" customFormat="1" ht="12.75" customHeight="1" x14ac:dyDescent="0.2">
      <c r="A128" s="40" t="s">
        <v>810</v>
      </c>
      <c r="B128" s="40" t="s">
        <v>811</v>
      </c>
      <c r="D128" s="41">
        <v>2</v>
      </c>
      <c r="E128" s="42">
        <v>21228.44</v>
      </c>
      <c r="F128" s="42">
        <v>42456.88</v>
      </c>
      <c r="G128" s="42">
        <v>0</v>
      </c>
    </row>
    <row r="129" spans="1:7" s="40" customFormat="1" ht="12.75" customHeight="1" x14ac:dyDescent="0.2">
      <c r="A129" s="40" t="s">
        <v>778</v>
      </c>
      <c r="B129" s="40" t="s">
        <v>779</v>
      </c>
      <c r="D129" s="41">
        <v>2</v>
      </c>
      <c r="E129" s="42">
        <v>20229.466649999998</v>
      </c>
      <c r="F129" s="42">
        <v>40458.933299999997</v>
      </c>
      <c r="G129" s="42">
        <v>0</v>
      </c>
    </row>
    <row r="130" spans="1:7" s="40" customFormat="1" ht="12.75" customHeight="1" x14ac:dyDescent="0.2">
      <c r="A130" s="39">
        <v>45972</v>
      </c>
      <c r="B130" s="40" t="s">
        <v>968</v>
      </c>
      <c r="C130" s="40" t="s">
        <v>421</v>
      </c>
      <c r="D130" s="40" t="s">
        <v>12</v>
      </c>
      <c r="E130" s="40" t="s">
        <v>76</v>
      </c>
      <c r="F130" s="40" t="s">
        <v>77</v>
      </c>
      <c r="G130" s="40" t="s">
        <v>1126</v>
      </c>
    </row>
    <row r="131" spans="1:7" s="40" customFormat="1" ht="12.75" customHeight="1" x14ac:dyDescent="0.2">
      <c r="A131" s="40" t="s">
        <v>22</v>
      </c>
      <c r="B131" s="40" t="s">
        <v>23</v>
      </c>
      <c r="D131" s="41">
        <v>1</v>
      </c>
      <c r="E131" s="42">
        <v>103908.49836857531</v>
      </c>
      <c r="F131" s="42">
        <v>103908.49836857531</v>
      </c>
      <c r="G131" s="42">
        <v>0</v>
      </c>
    </row>
    <row r="132" spans="1:7" s="40" customFormat="1" ht="12.75" customHeight="1" x14ac:dyDescent="0.2">
      <c r="A132" s="40" t="s">
        <v>32</v>
      </c>
      <c r="B132" s="40" t="s">
        <v>33</v>
      </c>
      <c r="D132" s="41">
        <v>1</v>
      </c>
      <c r="E132" s="42">
        <v>49319</v>
      </c>
      <c r="F132" s="42">
        <v>49319</v>
      </c>
      <c r="G132" s="42">
        <v>0</v>
      </c>
    </row>
    <row r="133" spans="1:7" s="40" customFormat="1" ht="12.75" customHeight="1" x14ac:dyDescent="0.2">
      <c r="A133" s="39">
        <v>45972</v>
      </c>
      <c r="B133" s="40" t="s">
        <v>614</v>
      </c>
      <c r="C133" s="40" t="s">
        <v>576</v>
      </c>
      <c r="D133" s="40" t="s">
        <v>12</v>
      </c>
      <c r="E133" s="40" t="s">
        <v>220</v>
      </c>
      <c r="F133" s="40" t="s">
        <v>221</v>
      </c>
      <c r="G133" s="40" t="s">
        <v>987</v>
      </c>
    </row>
    <row r="134" spans="1:7" s="40" customFormat="1" ht="12.75" customHeight="1" x14ac:dyDescent="0.2">
      <c r="A134" s="40" t="s">
        <v>431</v>
      </c>
      <c r="B134" s="40" t="s">
        <v>432</v>
      </c>
      <c r="D134" s="41">
        <v>2</v>
      </c>
      <c r="E134" s="42">
        <v>79495.768150000004</v>
      </c>
      <c r="F134" s="42">
        <v>158991.53630000001</v>
      </c>
      <c r="G134" s="42">
        <v>0</v>
      </c>
    </row>
    <row r="135" spans="1:7" s="40" customFormat="1" ht="12.75" customHeight="1" x14ac:dyDescent="0.2">
      <c r="A135" s="40" t="s">
        <v>810</v>
      </c>
      <c r="B135" s="40" t="s">
        <v>811</v>
      </c>
      <c r="D135" s="41">
        <v>1</v>
      </c>
      <c r="E135" s="42">
        <v>21228.44</v>
      </c>
      <c r="F135" s="42">
        <v>21228.44</v>
      </c>
      <c r="G135" s="42">
        <v>0</v>
      </c>
    </row>
    <row r="136" spans="1:7" s="40" customFormat="1" ht="12.75" customHeight="1" x14ac:dyDescent="0.2">
      <c r="A136" s="40" t="s">
        <v>778</v>
      </c>
      <c r="B136" s="40" t="s">
        <v>779</v>
      </c>
      <c r="D136" s="41">
        <v>2</v>
      </c>
      <c r="E136" s="42">
        <v>20229.466649999998</v>
      </c>
      <c r="F136" s="42">
        <v>40458.933299999997</v>
      </c>
      <c r="G136" s="42">
        <v>0</v>
      </c>
    </row>
    <row r="137" spans="1:7" s="40" customFormat="1" ht="12.75" customHeight="1" x14ac:dyDescent="0.2">
      <c r="A137" s="39">
        <v>45972</v>
      </c>
      <c r="B137" s="40" t="s">
        <v>1127</v>
      </c>
      <c r="C137" s="40" t="s">
        <v>560</v>
      </c>
      <c r="D137" s="40" t="s">
        <v>12</v>
      </c>
      <c r="E137" s="40" t="s">
        <v>378</v>
      </c>
      <c r="F137" s="40" t="s">
        <v>379</v>
      </c>
      <c r="G137" s="40" t="s">
        <v>1128</v>
      </c>
    </row>
    <row r="138" spans="1:7" s="40" customFormat="1" ht="12.75" customHeight="1" x14ac:dyDescent="0.2">
      <c r="A138" s="40" t="s">
        <v>60</v>
      </c>
      <c r="B138" s="40" t="s">
        <v>61</v>
      </c>
      <c r="D138" s="41">
        <v>2</v>
      </c>
      <c r="E138" s="42">
        <v>54638.77</v>
      </c>
      <c r="F138" s="42">
        <v>109277.54</v>
      </c>
      <c r="G138" s="42">
        <v>0</v>
      </c>
    </row>
    <row r="139" spans="1:7" s="40" customFormat="1" ht="12.75" customHeight="1" x14ac:dyDescent="0.2">
      <c r="A139" s="40" t="s">
        <v>24</v>
      </c>
      <c r="B139" s="40" t="s">
        <v>25</v>
      </c>
      <c r="D139" s="41">
        <v>1</v>
      </c>
      <c r="E139" s="42">
        <v>69729.66</v>
      </c>
      <c r="F139" s="42">
        <v>69729.66</v>
      </c>
      <c r="G139" s="42">
        <v>0</v>
      </c>
    </row>
    <row r="140" spans="1:7" s="40" customFormat="1" ht="12.75" customHeight="1" x14ac:dyDescent="0.2">
      <c r="A140" s="40" t="s">
        <v>778</v>
      </c>
      <c r="B140" s="40" t="s">
        <v>779</v>
      </c>
      <c r="D140" s="41">
        <v>2</v>
      </c>
      <c r="E140" s="42">
        <v>20229.466649999998</v>
      </c>
      <c r="F140" s="42">
        <v>40458.933299999997</v>
      </c>
      <c r="G140" s="42">
        <v>0</v>
      </c>
    </row>
    <row r="141" spans="1:7" s="40" customFormat="1" ht="12.75" customHeight="1" x14ac:dyDescent="0.2">
      <c r="A141" s="39">
        <v>45972</v>
      </c>
      <c r="B141" s="40" t="s">
        <v>1091</v>
      </c>
      <c r="C141" s="40" t="s">
        <v>589</v>
      </c>
      <c r="D141" s="40" t="s">
        <v>12</v>
      </c>
      <c r="E141" s="40" t="s">
        <v>41</v>
      </c>
      <c r="F141" s="40" t="s">
        <v>42</v>
      </c>
      <c r="G141" s="40" t="s">
        <v>1117</v>
      </c>
    </row>
    <row r="142" spans="1:7" s="40" customFormat="1" ht="12.75" customHeight="1" x14ac:dyDescent="0.2">
      <c r="A142" s="40" t="s">
        <v>32</v>
      </c>
      <c r="B142" s="40" t="s">
        <v>33</v>
      </c>
      <c r="D142" s="41">
        <v>2</v>
      </c>
      <c r="E142" s="42">
        <v>49319</v>
      </c>
      <c r="F142" s="42">
        <v>98638</v>
      </c>
      <c r="G142" s="42">
        <v>0</v>
      </c>
    </row>
    <row r="143" spans="1:7" s="40" customFormat="1" ht="12.75" customHeight="1" x14ac:dyDescent="0.2">
      <c r="A143" s="40" t="s">
        <v>493</v>
      </c>
      <c r="B143" s="40" t="s">
        <v>494</v>
      </c>
      <c r="D143" s="41">
        <v>1</v>
      </c>
      <c r="E143" s="42">
        <v>23716.720425029518</v>
      </c>
      <c r="F143" s="42">
        <v>23716.720425029518</v>
      </c>
      <c r="G143" s="42">
        <v>0</v>
      </c>
    </row>
    <row r="144" spans="1:7" s="40" customFormat="1" ht="12.75" customHeight="1" x14ac:dyDescent="0.2">
      <c r="A144" s="40" t="s">
        <v>431</v>
      </c>
      <c r="B144" s="40" t="s">
        <v>432</v>
      </c>
      <c r="D144" s="41">
        <v>1</v>
      </c>
      <c r="E144" s="42">
        <v>79495.768150000004</v>
      </c>
      <c r="F144" s="42">
        <v>79495.768150000004</v>
      </c>
      <c r="G144" s="42">
        <v>0</v>
      </c>
    </row>
    <row r="145" spans="1:7" s="40" customFormat="1" ht="12.75" customHeight="1" x14ac:dyDescent="0.2">
      <c r="A145" s="40" t="s">
        <v>778</v>
      </c>
      <c r="B145" s="40" t="s">
        <v>779</v>
      </c>
      <c r="D145" s="41">
        <v>4</v>
      </c>
      <c r="E145" s="42">
        <v>20229.466649999998</v>
      </c>
      <c r="F145" s="42">
        <v>80917.866599999994</v>
      </c>
      <c r="G145" s="42">
        <v>0</v>
      </c>
    </row>
    <row r="146" spans="1:7" s="40" customFormat="1" ht="12.75" customHeight="1" x14ac:dyDescent="0.2">
      <c r="A146" s="39">
        <v>45973</v>
      </c>
      <c r="B146" s="40" t="s">
        <v>850</v>
      </c>
      <c r="C146" s="40" t="s">
        <v>514</v>
      </c>
      <c r="D146" s="40" t="s">
        <v>12</v>
      </c>
      <c r="E146" s="40" t="s">
        <v>515</v>
      </c>
      <c r="F146" s="40" t="s">
        <v>516</v>
      </c>
      <c r="G146" s="40" t="s">
        <v>1129</v>
      </c>
    </row>
    <row r="147" spans="1:7" s="40" customFormat="1" ht="12.75" customHeight="1" x14ac:dyDescent="0.2">
      <c r="A147" s="40" t="s">
        <v>60</v>
      </c>
      <c r="B147" s="40" t="s">
        <v>61</v>
      </c>
      <c r="D147" s="41">
        <v>1</v>
      </c>
      <c r="E147" s="42">
        <v>54638.77</v>
      </c>
      <c r="F147" s="42">
        <v>54638.77</v>
      </c>
      <c r="G147" s="42">
        <v>0</v>
      </c>
    </row>
    <row r="148" spans="1:7" s="40" customFormat="1" ht="12.75" customHeight="1" x14ac:dyDescent="0.2">
      <c r="A148" s="40" t="s">
        <v>810</v>
      </c>
      <c r="B148" s="40" t="s">
        <v>811</v>
      </c>
      <c r="D148" s="41">
        <v>1</v>
      </c>
      <c r="E148" s="42">
        <v>21228.44</v>
      </c>
      <c r="F148" s="42">
        <v>21228.44</v>
      </c>
      <c r="G148" s="42">
        <v>0</v>
      </c>
    </row>
    <row r="149" spans="1:7" s="40" customFormat="1" ht="12.75" customHeight="1" x14ac:dyDescent="0.2">
      <c r="A149" s="39">
        <v>45974</v>
      </c>
      <c r="B149" s="40" t="s">
        <v>1130</v>
      </c>
      <c r="C149" s="40" t="s">
        <v>988</v>
      </c>
      <c r="D149" s="40" t="s">
        <v>12</v>
      </c>
      <c r="E149" s="40" t="s">
        <v>632</v>
      </c>
      <c r="F149" s="40" t="s">
        <v>633</v>
      </c>
      <c r="G149" s="40" t="s">
        <v>1131</v>
      </c>
    </row>
    <row r="150" spans="1:7" s="40" customFormat="1" ht="12.75" customHeight="1" x14ac:dyDescent="0.2">
      <c r="A150" s="40" t="s">
        <v>54</v>
      </c>
      <c r="B150" s="40" t="s">
        <v>55</v>
      </c>
      <c r="D150" s="41">
        <v>1</v>
      </c>
      <c r="E150" s="42">
        <v>72972.740000000005</v>
      </c>
      <c r="F150" s="42">
        <v>72972.740000000005</v>
      </c>
      <c r="G150" s="42">
        <v>0</v>
      </c>
    </row>
    <row r="151" spans="1:7" s="40" customFormat="1" ht="12.75" customHeight="1" x14ac:dyDescent="0.2">
      <c r="A151" s="40" t="s">
        <v>493</v>
      </c>
      <c r="B151" s="40" t="s">
        <v>494</v>
      </c>
      <c r="D151" s="41">
        <v>1</v>
      </c>
      <c r="E151" s="42">
        <v>23716.720425029518</v>
      </c>
      <c r="F151" s="42">
        <v>23716.720425029518</v>
      </c>
      <c r="G151" s="42">
        <v>0</v>
      </c>
    </row>
    <row r="152" spans="1:7" s="40" customFormat="1" ht="12.75" customHeight="1" x14ac:dyDescent="0.2">
      <c r="A152" s="39">
        <v>45974</v>
      </c>
      <c r="B152" s="40" t="s">
        <v>1132</v>
      </c>
      <c r="C152" s="40" t="s">
        <v>650</v>
      </c>
      <c r="D152" s="40" t="s">
        <v>12</v>
      </c>
      <c r="E152" s="40" t="s">
        <v>47</v>
      </c>
      <c r="F152" s="40" t="s">
        <v>48</v>
      </c>
      <c r="G152" s="40" t="s">
        <v>1133</v>
      </c>
    </row>
    <row r="153" spans="1:7" s="40" customFormat="1" ht="12.75" customHeight="1" x14ac:dyDescent="0.2">
      <c r="A153" s="40" t="s">
        <v>32</v>
      </c>
      <c r="B153" s="40" t="s">
        <v>33</v>
      </c>
      <c r="D153" s="41">
        <v>1</v>
      </c>
      <c r="E153" s="42">
        <v>49319</v>
      </c>
      <c r="F153" s="42">
        <v>49319</v>
      </c>
      <c r="G153" s="42">
        <v>0</v>
      </c>
    </row>
    <row r="154" spans="1:7" s="40" customFormat="1" ht="12.75" customHeight="1" x14ac:dyDescent="0.2">
      <c r="A154" s="39">
        <v>45974</v>
      </c>
      <c r="B154" s="40" t="s">
        <v>1134</v>
      </c>
      <c r="C154" s="40" t="s">
        <v>337</v>
      </c>
      <c r="D154" s="40" t="s">
        <v>12</v>
      </c>
      <c r="E154" s="40" t="s">
        <v>84</v>
      </c>
      <c r="F154" s="40" t="s">
        <v>85</v>
      </c>
      <c r="G154" s="40" t="s">
        <v>1031</v>
      </c>
    </row>
    <row r="155" spans="1:7" s="40" customFormat="1" ht="12.75" customHeight="1" x14ac:dyDescent="0.2">
      <c r="A155" s="40" t="s">
        <v>778</v>
      </c>
      <c r="B155" s="40" t="s">
        <v>779</v>
      </c>
      <c r="D155" s="41">
        <v>2</v>
      </c>
      <c r="E155" s="42">
        <v>20229.466649999998</v>
      </c>
      <c r="F155" s="42">
        <v>40458.933299999997</v>
      </c>
      <c r="G155" s="42">
        <v>0</v>
      </c>
    </row>
    <row r="156" spans="1:7" s="40" customFormat="1" ht="12.75" customHeight="1" x14ac:dyDescent="0.2">
      <c r="A156" s="39">
        <v>45975</v>
      </c>
      <c r="B156" s="40" t="s">
        <v>292</v>
      </c>
      <c r="C156" s="40" t="s">
        <v>445</v>
      </c>
      <c r="D156" s="40" t="s">
        <v>12</v>
      </c>
      <c r="E156" s="40" t="s">
        <v>208</v>
      </c>
      <c r="F156" s="40" t="s">
        <v>209</v>
      </c>
      <c r="G156" s="40" t="s">
        <v>1135</v>
      </c>
    </row>
    <row r="157" spans="1:7" s="40" customFormat="1" ht="12.75" customHeight="1" x14ac:dyDescent="0.2">
      <c r="A157" s="40" t="s">
        <v>810</v>
      </c>
      <c r="B157" s="40" t="s">
        <v>811</v>
      </c>
      <c r="D157" s="41">
        <v>2</v>
      </c>
      <c r="E157" s="42">
        <v>21228.44</v>
      </c>
      <c r="F157" s="42">
        <v>42456.88</v>
      </c>
      <c r="G157" s="42">
        <v>0</v>
      </c>
    </row>
    <row r="158" spans="1:7" s="40" customFormat="1" ht="12.75" customHeight="1" x14ac:dyDescent="0.2">
      <c r="A158" s="39">
        <v>45975</v>
      </c>
      <c r="B158" s="40" t="s">
        <v>513</v>
      </c>
      <c r="C158" s="40" t="s">
        <v>323</v>
      </c>
      <c r="D158" s="40" t="s">
        <v>12</v>
      </c>
      <c r="E158" s="40" t="s">
        <v>153</v>
      </c>
      <c r="F158" s="40" t="s">
        <v>154</v>
      </c>
      <c r="G158" s="40" t="s">
        <v>1107</v>
      </c>
    </row>
    <row r="159" spans="1:7" s="40" customFormat="1" ht="12.75" customHeight="1" x14ac:dyDescent="0.2">
      <c r="A159" s="40" t="s">
        <v>38</v>
      </c>
      <c r="B159" s="40" t="s">
        <v>39</v>
      </c>
      <c r="D159" s="41">
        <v>1</v>
      </c>
      <c r="E159" s="42">
        <v>61342.400000000001</v>
      </c>
      <c r="F159" s="42">
        <v>61342.400000000001</v>
      </c>
      <c r="G159" s="42">
        <v>0</v>
      </c>
    </row>
    <row r="160" spans="1:7" s="40" customFormat="1" ht="12.75" customHeight="1" x14ac:dyDescent="0.2">
      <c r="A160" s="40" t="s">
        <v>32</v>
      </c>
      <c r="B160" s="40" t="s">
        <v>33</v>
      </c>
      <c r="D160" s="41">
        <v>1</v>
      </c>
      <c r="E160" s="42">
        <v>49319</v>
      </c>
      <c r="F160" s="42">
        <v>49319</v>
      </c>
      <c r="G160" s="42">
        <v>0</v>
      </c>
    </row>
    <row r="161" spans="1:7" s="40" customFormat="1" ht="12.75" customHeight="1" x14ac:dyDescent="0.2">
      <c r="A161" s="40" t="s">
        <v>44</v>
      </c>
      <c r="B161" s="40" t="s">
        <v>45</v>
      </c>
      <c r="D161" s="41">
        <v>1</v>
      </c>
      <c r="E161" s="42">
        <v>45208.69999999999</v>
      </c>
      <c r="F161" s="42">
        <v>45208.69999999999</v>
      </c>
      <c r="G161" s="42">
        <v>0</v>
      </c>
    </row>
    <row r="162" spans="1:7" s="40" customFormat="1" ht="12.75" customHeight="1" x14ac:dyDescent="0.2">
      <c r="A162" s="40" t="s">
        <v>24</v>
      </c>
      <c r="B162" s="40" t="s">
        <v>25</v>
      </c>
      <c r="D162" s="41">
        <v>1</v>
      </c>
      <c r="E162" s="42">
        <v>69729.66</v>
      </c>
      <c r="F162" s="42">
        <v>69729.66</v>
      </c>
      <c r="G162" s="42">
        <v>0</v>
      </c>
    </row>
    <row r="163" spans="1:7" s="40" customFormat="1" ht="12.75" customHeight="1" x14ac:dyDescent="0.2">
      <c r="A163" s="40" t="s">
        <v>810</v>
      </c>
      <c r="B163" s="40" t="s">
        <v>811</v>
      </c>
      <c r="D163" s="41">
        <v>3</v>
      </c>
      <c r="E163" s="42">
        <v>21228.44</v>
      </c>
      <c r="F163" s="42">
        <v>63685.319999999992</v>
      </c>
      <c r="G163" s="42">
        <v>0</v>
      </c>
    </row>
    <row r="164" spans="1:7" s="40" customFormat="1" ht="12.75" customHeight="1" x14ac:dyDescent="0.2">
      <c r="A164" s="39">
        <v>45975</v>
      </c>
      <c r="B164" s="40" t="s">
        <v>653</v>
      </c>
      <c r="C164" s="40" t="s">
        <v>323</v>
      </c>
      <c r="D164" s="40" t="s">
        <v>12</v>
      </c>
      <c r="E164" s="40" t="s">
        <v>153</v>
      </c>
      <c r="F164" s="40" t="s">
        <v>154</v>
      </c>
      <c r="G164" s="40" t="s">
        <v>1136</v>
      </c>
    </row>
    <row r="165" spans="1:7" s="40" customFormat="1" ht="12.75" customHeight="1" x14ac:dyDescent="0.2">
      <c r="A165" s="40" t="s">
        <v>493</v>
      </c>
      <c r="B165" s="40" t="s">
        <v>494</v>
      </c>
      <c r="D165" s="41">
        <v>1</v>
      </c>
      <c r="E165" s="42">
        <v>23716.720425029518</v>
      </c>
      <c r="F165" s="42">
        <v>23716.720425029518</v>
      </c>
      <c r="G165" s="42">
        <v>0</v>
      </c>
    </row>
    <row r="166" spans="1:7" s="40" customFormat="1" ht="12.75" customHeight="1" x14ac:dyDescent="0.2">
      <c r="A166" s="40" t="s">
        <v>810</v>
      </c>
      <c r="B166" s="40" t="s">
        <v>811</v>
      </c>
      <c r="D166" s="41">
        <v>1</v>
      </c>
      <c r="E166" s="42">
        <v>21228.44</v>
      </c>
      <c r="F166" s="42">
        <v>21228.44</v>
      </c>
      <c r="G166" s="42">
        <v>0</v>
      </c>
    </row>
    <row r="167" spans="1:7" s="40" customFormat="1" ht="12.75" customHeight="1" x14ac:dyDescent="0.2">
      <c r="A167" s="40" t="s">
        <v>778</v>
      </c>
      <c r="B167" s="40" t="s">
        <v>779</v>
      </c>
      <c r="D167" s="41">
        <v>4</v>
      </c>
      <c r="E167" s="42">
        <v>20229.466649999998</v>
      </c>
      <c r="F167" s="42">
        <v>80917.866599999994</v>
      </c>
      <c r="G167" s="42">
        <v>0</v>
      </c>
    </row>
    <row r="168" spans="1:7" s="40" customFormat="1" ht="12.75" customHeight="1" x14ac:dyDescent="0.2">
      <c r="A168" s="39">
        <v>45975</v>
      </c>
      <c r="B168" s="40" t="s">
        <v>878</v>
      </c>
      <c r="C168" s="40" t="s">
        <v>364</v>
      </c>
      <c r="D168" s="40" t="s">
        <v>12</v>
      </c>
      <c r="E168" s="40" t="s">
        <v>212</v>
      </c>
      <c r="F168" s="40" t="s">
        <v>213</v>
      </c>
      <c r="G168" s="40" t="s">
        <v>1137</v>
      </c>
    </row>
    <row r="169" spans="1:7" s="40" customFormat="1" ht="12.75" customHeight="1" x14ac:dyDescent="0.2">
      <c r="A169" s="40" t="s">
        <v>44</v>
      </c>
      <c r="B169" s="40" t="s">
        <v>45</v>
      </c>
      <c r="D169" s="41">
        <v>1</v>
      </c>
      <c r="E169" s="42">
        <v>45208.69999999999</v>
      </c>
      <c r="F169" s="42">
        <v>45208.69999999999</v>
      </c>
      <c r="G169" s="42">
        <v>0</v>
      </c>
    </row>
    <row r="170" spans="1:7" s="40" customFormat="1" ht="12.75" customHeight="1" x14ac:dyDescent="0.2">
      <c r="A170" s="40" t="s">
        <v>810</v>
      </c>
      <c r="B170" s="40" t="s">
        <v>811</v>
      </c>
      <c r="D170" s="41">
        <v>2</v>
      </c>
      <c r="E170" s="42">
        <v>21228.44</v>
      </c>
      <c r="F170" s="42">
        <v>42456.88</v>
      </c>
      <c r="G170" s="42">
        <v>0</v>
      </c>
    </row>
    <row r="171" spans="1:7" s="40" customFormat="1" ht="12.75" customHeight="1" x14ac:dyDescent="0.2">
      <c r="A171" s="40" t="s">
        <v>778</v>
      </c>
      <c r="B171" s="40" t="s">
        <v>779</v>
      </c>
      <c r="D171" s="41">
        <v>1</v>
      </c>
      <c r="E171" s="42">
        <v>20229.466649999998</v>
      </c>
      <c r="F171" s="42">
        <v>20229.466649999998</v>
      </c>
      <c r="G171" s="42">
        <v>0</v>
      </c>
    </row>
    <row r="172" spans="1:7" s="40" customFormat="1" ht="12.75" customHeight="1" x14ac:dyDescent="0.2">
      <c r="A172" s="39">
        <v>45975</v>
      </c>
      <c r="B172" s="40" t="s">
        <v>1138</v>
      </c>
      <c r="C172" s="40" t="s">
        <v>621</v>
      </c>
      <c r="D172" s="40" t="s">
        <v>12</v>
      </c>
      <c r="E172" s="40" t="s">
        <v>19</v>
      </c>
      <c r="F172" s="40" t="s">
        <v>20</v>
      </c>
      <c r="G172" s="40" t="s">
        <v>996</v>
      </c>
    </row>
    <row r="173" spans="1:7" s="40" customFormat="1" ht="12.75" customHeight="1" x14ac:dyDescent="0.2">
      <c r="A173" s="40" t="s">
        <v>32</v>
      </c>
      <c r="B173" s="40" t="s">
        <v>33</v>
      </c>
      <c r="D173" s="41">
        <v>1</v>
      </c>
      <c r="E173" s="42">
        <v>49319</v>
      </c>
      <c r="F173" s="42">
        <v>49319</v>
      </c>
      <c r="G173" s="42">
        <v>0</v>
      </c>
    </row>
    <row r="174" spans="1:7" s="40" customFormat="1" ht="12.75" customHeight="1" x14ac:dyDescent="0.2">
      <c r="A174" s="40" t="s">
        <v>54</v>
      </c>
      <c r="B174" s="40" t="s">
        <v>55</v>
      </c>
      <c r="D174" s="41">
        <v>1</v>
      </c>
      <c r="E174" s="42">
        <v>72972.740000000005</v>
      </c>
      <c r="F174" s="42">
        <v>72972.740000000005</v>
      </c>
      <c r="G174" s="42">
        <v>0</v>
      </c>
    </row>
    <row r="175" spans="1:7" s="40" customFormat="1" ht="12.75" customHeight="1" x14ac:dyDescent="0.2">
      <c r="A175" s="40" t="s">
        <v>810</v>
      </c>
      <c r="B175" s="40" t="s">
        <v>811</v>
      </c>
      <c r="D175" s="41">
        <v>3</v>
      </c>
      <c r="E175" s="42">
        <v>21228.44</v>
      </c>
      <c r="F175" s="42">
        <v>63685.319999999992</v>
      </c>
      <c r="G175" s="42">
        <v>0</v>
      </c>
    </row>
    <row r="176" spans="1:7" s="40" customFormat="1" ht="12.75" customHeight="1" x14ac:dyDescent="0.2">
      <c r="A176" s="40" t="s">
        <v>778</v>
      </c>
      <c r="B176" s="40" t="s">
        <v>779</v>
      </c>
      <c r="D176" s="41">
        <v>1</v>
      </c>
      <c r="E176" s="42">
        <v>20229.466649999998</v>
      </c>
      <c r="F176" s="42">
        <v>20229.466649999998</v>
      </c>
      <c r="G176" s="42">
        <v>0</v>
      </c>
    </row>
    <row r="177" spans="1:7" s="40" customFormat="1" ht="12.75" customHeight="1" x14ac:dyDescent="0.2">
      <c r="A177" s="39">
        <v>45975</v>
      </c>
      <c r="B177" s="40" t="s">
        <v>558</v>
      </c>
      <c r="C177" s="40" t="s">
        <v>443</v>
      </c>
      <c r="D177" s="40" t="s">
        <v>12</v>
      </c>
      <c r="E177" s="40" t="s">
        <v>170</v>
      </c>
      <c r="F177" s="40" t="s">
        <v>171</v>
      </c>
      <c r="G177" s="40" t="s">
        <v>894</v>
      </c>
    </row>
    <row r="178" spans="1:7" s="40" customFormat="1" ht="12.75" customHeight="1" x14ac:dyDescent="0.2">
      <c r="A178" s="40" t="s">
        <v>810</v>
      </c>
      <c r="B178" s="40" t="s">
        <v>811</v>
      </c>
      <c r="D178" s="41">
        <v>3</v>
      </c>
      <c r="E178" s="42">
        <v>21228.44</v>
      </c>
      <c r="F178" s="42">
        <v>63685.319999999992</v>
      </c>
      <c r="G178" s="42">
        <v>0</v>
      </c>
    </row>
    <row r="179" spans="1:7" s="40" customFormat="1" ht="12.75" customHeight="1" x14ac:dyDescent="0.2">
      <c r="A179" s="39">
        <v>45975</v>
      </c>
      <c r="B179" s="40" t="s">
        <v>1139</v>
      </c>
      <c r="C179" s="40" t="s">
        <v>698</v>
      </c>
      <c r="D179" s="40" t="s">
        <v>12</v>
      </c>
      <c r="E179" s="40" t="s">
        <v>13</v>
      </c>
      <c r="F179" s="40" t="s">
        <v>14</v>
      </c>
      <c r="G179" s="40" t="s">
        <v>1140</v>
      </c>
    </row>
    <row r="180" spans="1:7" s="40" customFormat="1" ht="12.75" customHeight="1" x14ac:dyDescent="0.2">
      <c r="A180" s="40" t="s">
        <v>32</v>
      </c>
      <c r="B180" s="40" t="s">
        <v>33</v>
      </c>
      <c r="D180" s="41">
        <v>3</v>
      </c>
      <c r="E180" s="42">
        <v>49319</v>
      </c>
      <c r="F180" s="42">
        <v>147957</v>
      </c>
      <c r="G180" s="42">
        <v>0</v>
      </c>
    </row>
    <row r="181" spans="1:7" s="40" customFormat="1" ht="12.75" customHeight="1" x14ac:dyDescent="0.2">
      <c r="A181" s="39">
        <v>45975</v>
      </c>
      <c r="B181" s="40" t="s">
        <v>384</v>
      </c>
      <c r="C181" s="40" t="s">
        <v>323</v>
      </c>
      <c r="D181" s="40" t="s">
        <v>12</v>
      </c>
      <c r="E181" s="40" t="s">
        <v>153</v>
      </c>
      <c r="F181" s="40" t="s">
        <v>154</v>
      </c>
      <c r="G181" s="40" t="s">
        <v>1048</v>
      </c>
    </row>
    <row r="182" spans="1:7" s="40" customFormat="1" ht="12.75" customHeight="1" x14ac:dyDescent="0.2">
      <c r="A182" s="40" t="s">
        <v>60</v>
      </c>
      <c r="B182" s="40" t="s">
        <v>61</v>
      </c>
      <c r="D182" s="41">
        <v>2</v>
      </c>
      <c r="E182" s="42">
        <v>54638.77</v>
      </c>
      <c r="F182" s="42">
        <v>109277.54</v>
      </c>
      <c r="G182" s="42">
        <v>0</v>
      </c>
    </row>
    <row r="183" spans="1:7" s="40" customFormat="1" ht="12.75" customHeight="1" x14ac:dyDescent="0.2">
      <c r="A183" s="40" t="s">
        <v>32</v>
      </c>
      <c r="B183" s="40" t="s">
        <v>33</v>
      </c>
      <c r="D183" s="41">
        <v>1</v>
      </c>
      <c r="E183" s="42">
        <v>49319</v>
      </c>
      <c r="F183" s="42">
        <v>49319</v>
      </c>
      <c r="G183" s="42">
        <v>0</v>
      </c>
    </row>
    <row r="184" spans="1:7" s="40" customFormat="1" ht="12.75" customHeight="1" x14ac:dyDescent="0.2">
      <c r="A184" s="40" t="s">
        <v>54</v>
      </c>
      <c r="B184" s="40" t="s">
        <v>55</v>
      </c>
      <c r="D184" s="41">
        <v>2</v>
      </c>
      <c r="E184" s="42">
        <v>72972.740000000005</v>
      </c>
      <c r="F184" s="42">
        <v>145945.48000000001</v>
      </c>
      <c r="G184" s="42">
        <v>0</v>
      </c>
    </row>
    <row r="185" spans="1:7" s="40" customFormat="1" ht="12.75" customHeight="1" x14ac:dyDescent="0.2">
      <c r="A185" s="39">
        <v>45975</v>
      </c>
      <c r="B185" s="40" t="s">
        <v>288</v>
      </c>
      <c r="C185" s="40" t="s">
        <v>323</v>
      </c>
      <c r="D185" s="40" t="s">
        <v>12</v>
      </c>
      <c r="E185" s="40" t="s">
        <v>153</v>
      </c>
      <c r="F185" s="40" t="s">
        <v>154</v>
      </c>
      <c r="G185" s="40" t="s">
        <v>923</v>
      </c>
    </row>
    <row r="186" spans="1:7" s="40" customFormat="1" ht="12.75" customHeight="1" x14ac:dyDescent="0.2">
      <c r="A186" s="40" t="s">
        <v>431</v>
      </c>
      <c r="B186" s="40" t="s">
        <v>432</v>
      </c>
      <c r="D186" s="41">
        <v>5</v>
      </c>
      <c r="E186" s="42">
        <v>79495.768150000004</v>
      </c>
      <c r="F186" s="42">
        <v>397478.84075000003</v>
      </c>
      <c r="G186" s="42">
        <v>0</v>
      </c>
    </row>
    <row r="187" spans="1:7" s="40" customFormat="1" ht="12.75" customHeight="1" x14ac:dyDescent="0.2">
      <c r="A187" s="39">
        <v>45976</v>
      </c>
      <c r="B187" s="40" t="s">
        <v>490</v>
      </c>
      <c r="C187" s="40" t="s">
        <v>407</v>
      </c>
      <c r="D187" s="40" t="s">
        <v>12</v>
      </c>
      <c r="E187" s="40" t="s">
        <v>228</v>
      </c>
      <c r="F187" s="40" t="s">
        <v>229</v>
      </c>
      <c r="G187" s="40" t="s">
        <v>1141</v>
      </c>
    </row>
    <row r="188" spans="1:7" s="40" customFormat="1" ht="12.75" customHeight="1" x14ac:dyDescent="0.2">
      <c r="A188" s="40" t="s">
        <v>16</v>
      </c>
      <c r="B188" s="40" t="s">
        <v>17</v>
      </c>
      <c r="D188" s="41">
        <v>1</v>
      </c>
      <c r="E188" s="42">
        <v>105316.26</v>
      </c>
      <c r="F188" s="42">
        <v>105316.26</v>
      </c>
      <c r="G188" s="42">
        <v>0</v>
      </c>
    </row>
    <row r="189" spans="1:7" s="40" customFormat="1" ht="12.75" customHeight="1" x14ac:dyDescent="0.2">
      <c r="A189" s="40" t="s">
        <v>431</v>
      </c>
      <c r="B189" s="40" t="s">
        <v>432</v>
      </c>
      <c r="D189" s="41">
        <v>1</v>
      </c>
      <c r="E189" s="42">
        <v>79495.768150000004</v>
      </c>
      <c r="F189" s="42">
        <v>79495.768150000004</v>
      </c>
      <c r="G189" s="42">
        <v>0</v>
      </c>
    </row>
    <row r="190" spans="1:7" s="40" customFormat="1" ht="12.75" customHeight="1" x14ac:dyDescent="0.2">
      <c r="A190" s="40" t="s">
        <v>810</v>
      </c>
      <c r="B190" s="40" t="s">
        <v>811</v>
      </c>
      <c r="D190" s="41">
        <v>2</v>
      </c>
      <c r="E190" s="42">
        <v>21228.44</v>
      </c>
      <c r="F190" s="42">
        <v>42456.88</v>
      </c>
      <c r="G190" s="42">
        <v>0</v>
      </c>
    </row>
    <row r="191" spans="1:7" s="40" customFormat="1" ht="12.75" customHeight="1" x14ac:dyDescent="0.2">
      <c r="A191" s="40" t="s">
        <v>778</v>
      </c>
      <c r="B191" s="40" t="s">
        <v>779</v>
      </c>
      <c r="D191" s="41">
        <v>6</v>
      </c>
      <c r="E191" s="42">
        <v>20229.466649999998</v>
      </c>
      <c r="F191" s="42">
        <v>121376.79989999998</v>
      </c>
      <c r="G191" s="42">
        <v>0</v>
      </c>
    </row>
    <row r="192" spans="1:7" s="40" customFormat="1" ht="12.75" customHeight="1" x14ac:dyDescent="0.2">
      <c r="A192" s="39">
        <v>45976</v>
      </c>
      <c r="B192" s="40" t="s">
        <v>1142</v>
      </c>
      <c r="C192" s="40" t="s">
        <v>463</v>
      </c>
      <c r="D192" s="40" t="s">
        <v>12</v>
      </c>
      <c r="E192" s="40" t="s">
        <v>464</v>
      </c>
      <c r="F192" s="40" t="s">
        <v>465</v>
      </c>
      <c r="G192" s="40" t="s">
        <v>1143</v>
      </c>
    </row>
    <row r="193" spans="1:7" s="40" customFormat="1" ht="12.75" customHeight="1" x14ac:dyDescent="0.2">
      <c r="A193" s="40" t="s">
        <v>810</v>
      </c>
      <c r="B193" s="40" t="s">
        <v>811</v>
      </c>
      <c r="D193" s="41">
        <v>2</v>
      </c>
      <c r="E193" s="42">
        <v>21228.44</v>
      </c>
      <c r="F193" s="42">
        <v>42456.88</v>
      </c>
      <c r="G193" s="42">
        <v>0</v>
      </c>
    </row>
    <row r="194" spans="1:7" s="40" customFormat="1" ht="12.75" customHeight="1" x14ac:dyDescent="0.2">
      <c r="A194" s="39">
        <v>45977</v>
      </c>
      <c r="B194" s="40" t="s">
        <v>775</v>
      </c>
      <c r="C194" s="40" t="s">
        <v>988</v>
      </c>
      <c r="D194" s="40" t="s">
        <v>12</v>
      </c>
      <c r="E194" s="40" t="s">
        <v>632</v>
      </c>
      <c r="F194" s="40" t="s">
        <v>633</v>
      </c>
      <c r="G194" s="40" t="s">
        <v>1144</v>
      </c>
    </row>
    <row r="195" spans="1:7" s="40" customFormat="1" ht="12.75" customHeight="1" x14ac:dyDescent="0.2">
      <c r="A195" s="40" t="s">
        <v>24</v>
      </c>
      <c r="B195" s="40" t="s">
        <v>25</v>
      </c>
      <c r="D195" s="41">
        <v>2</v>
      </c>
      <c r="E195" s="42">
        <v>69729.66</v>
      </c>
      <c r="F195" s="42">
        <v>139459.32</v>
      </c>
      <c r="G195" s="42">
        <v>0</v>
      </c>
    </row>
    <row r="196" spans="1:7" s="40" customFormat="1" ht="12.75" customHeight="1" x14ac:dyDescent="0.2">
      <c r="A196" s="39">
        <v>45978</v>
      </c>
      <c r="B196" s="40" t="s">
        <v>1145</v>
      </c>
      <c r="C196" s="40" t="s">
        <v>571</v>
      </c>
      <c r="D196" s="40" t="s">
        <v>12</v>
      </c>
      <c r="E196" s="40" t="s">
        <v>425</v>
      </c>
      <c r="F196" s="40" t="s">
        <v>426</v>
      </c>
      <c r="G196" s="40" t="s">
        <v>990</v>
      </c>
    </row>
    <row r="197" spans="1:7" s="40" customFormat="1" ht="12.75" customHeight="1" x14ac:dyDescent="0.2">
      <c r="A197" s="40" t="s">
        <v>54</v>
      </c>
      <c r="B197" s="40" t="s">
        <v>55</v>
      </c>
      <c r="D197" s="41">
        <v>2</v>
      </c>
      <c r="E197" s="42">
        <v>72972.740000000005</v>
      </c>
      <c r="F197" s="42">
        <v>145945.48000000001</v>
      </c>
      <c r="G197" s="42">
        <v>0</v>
      </c>
    </row>
    <row r="198" spans="1:7" s="40" customFormat="1" ht="12.75" customHeight="1" x14ac:dyDescent="0.2">
      <c r="A198" s="40" t="s">
        <v>778</v>
      </c>
      <c r="B198" s="40" t="s">
        <v>779</v>
      </c>
      <c r="D198" s="41">
        <v>1</v>
      </c>
      <c r="E198" s="42">
        <v>20229.466649999998</v>
      </c>
      <c r="F198" s="42">
        <v>20229.466649999998</v>
      </c>
      <c r="G198" s="42">
        <v>0</v>
      </c>
    </row>
    <row r="199" spans="1:7" s="40" customFormat="1" ht="12.75" customHeight="1" x14ac:dyDescent="0.2">
      <c r="A199" s="39">
        <v>45978</v>
      </c>
      <c r="B199" s="40" t="s">
        <v>1139</v>
      </c>
      <c r="C199" s="40" t="s">
        <v>688</v>
      </c>
      <c r="D199" s="40" t="s">
        <v>12</v>
      </c>
      <c r="E199" s="40" t="s">
        <v>689</v>
      </c>
      <c r="F199" s="40" t="s">
        <v>690</v>
      </c>
      <c r="G199" s="40" t="s">
        <v>1101</v>
      </c>
    </row>
    <row r="200" spans="1:7" s="40" customFormat="1" ht="12.75" customHeight="1" x14ac:dyDescent="0.2">
      <c r="A200" s="40" t="s">
        <v>38</v>
      </c>
      <c r="B200" s="40" t="s">
        <v>39</v>
      </c>
      <c r="D200" s="41">
        <v>1</v>
      </c>
      <c r="E200" s="42">
        <v>61342.400000000001</v>
      </c>
      <c r="F200" s="42">
        <v>61342.400000000001</v>
      </c>
      <c r="G200" s="42">
        <v>0</v>
      </c>
    </row>
    <row r="201" spans="1:7" s="40" customFormat="1" ht="12.75" customHeight="1" x14ac:dyDescent="0.2">
      <c r="A201" s="40" t="s">
        <v>22</v>
      </c>
      <c r="B201" s="40" t="s">
        <v>23</v>
      </c>
      <c r="D201" s="41">
        <v>1</v>
      </c>
      <c r="E201" s="42">
        <v>103908.49836857531</v>
      </c>
      <c r="F201" s="42">
        <v>103908.49836857531</v>
      </c>
      <c r="G201" s="42">
        <v>0</v>
      </c>
    </row>
    <row r="202" spans="1:7" s="40" customFormat="1" ht="12.75" customHeight="1" x14ac:dyDescent="0.2">
      <c r="A202" s="40" t="s">
        <v>431</v>
      </c>
      <c r="B202" s="40" t="s">
        <v>432</v>
      </c>
      <c r="D202" s="41">
        <v>1</v>
      </c>
      <c r="E202" s="42">
        <v>79495.768150000004</v>
      </c>
      <c r="F202" s="42">
        <v>79495.768150000004</v>
      </c>
      <c r="G202" s="42">
        <v>0</v>
      </c>
    </row>
    <row r="203" spans="1:7" s="40" customFormat="1" ht="12.75" customHeight="1" x14ac:dyDescent="0.2">
      <c r="A203" s="39">
        <v>45978</v>
      </c>
      <c r="B203" s="40" t="s">
        <v>556</v>
      </c>
      <c r="C203" s="40" t="s">
        <v>650</v>
      </c>
      <c r="D203" s="40" t="s">
        <v>12</v>
      </c>
      <c r="E203" s="40" t="s">
        <v>47</v>
      </c>
      <c r="F203" s="40" t="s">
        <v>48</v>
      </c>
      <c r="G203" s="40" t="s">
        <v>825</v>
      </c>
    </row>
    <row r="204" spans="1:7" s="40" customFormat="1" ht="12.75" customHeight="1" x14ac:dyDescent="0.2">
      <c r="A204" s="40" t="s">
        <v>38</v>
      </c>
      <c r="B204" s="40" t="s">
        <v>39</v>
      </c>
      <c r="D204" s="41">
        <v>1</v>
      </c>
      <c r="E204" s="42">
        <v>61342.400000000001</v>
      </c>
      <c r="F204" s="42">
        <v>61342.400000000001</v>
      </c>
      <c r="G204" s="42">
        <v>0</v>
      </c>
    </row>
    <row r="205" spans="1:7" s="40" customFormat="1" ht="12.75" customHeight="1" x14ac:dyDescent="0.2">
      <c r="A205" s="40" t="s">
        <v>392</v>
      </c>
      <c r="B205" s="40" t="s">
        <v>393</v>
      </c>
      <c r="D205" s="41">
        <v>2</v>
      </c>
      <c r="E205" s="42">
        <v>109686.21</v>
      </c>
      <c r="F205" s="42">
        <v>219372.42</v>
      </c>
      <c r="G205" s="42">
        <v>0</v>
      </c>
    </row>
    <row r="206" spans="1:7" s="40" customFormat="1" ht="12.75" customHeight="1" x14ac:dyDescent="0.2">
      <c r="A206" s="39">
        <v>45980</v>
      </c>
      <c r="B206" s="40" t="s">
        <v>388</v>
      </c>
      <c r="C206" s="40" t="s">
        <v>337</v>
      </c>
      <c r="D206" s="40" t="s">
        <v>12</v>
      </c>
      <c r="E206" s="40" t="s">
        <v>84</v>
      </c>
      <c r="F206" s="40" t="s">
        <v>85</v>
      </c>
      <c r="G206" s="40" t="s">
        <v>1146</v>
      </c>
    </row>
    <row r="207" spans="1:7" s="40" customFormat="1" ht="12.75" customHeight="1" x14ac:dyDescent="0.2">
      <c r="A207" s="40" t="s">
        <v>810</v>
      </c>
      <c r="B207" s="40" t="s">
        <v>811</v>
      </c>
      <c r="D207" s="41">
        <v>3</v>
      </c>
      <c r="E207" s="42">
        <v>21582.287999999997</v>
      </c>
      <c r="F207" s="42">
        <v>64746.864000000001</v>
      </c>
      <c r="G207" s="42">
        <v>0</v>
      </c>
    </row>
    <row r="208" spans="1:7" s="40" customFormat="1" ht="12.75" customHeight="1" x14ac:dyDescent="0.2">
      <c r="A208" s="39">
        <v>45980</v>
      </c>
      <c r="B208" s="40" t="s">
        <v>422</v>
      </c>
      <c r="C208" s="40" t="s">
        <v>420</v>
      </c>
      <c r="D208" s="40" t="s">
        <v>12</v>
      </c>
      <c r="E208" s="40" t="s">
        <v>329</v>
      </c>
      <c r="F208" s="40" t="s">
        <v>330</v>
      </c>
      <c r="G208" s="40" t="s">
        <v>1029</v>
      </c>
    </row>
    <row r="209" spans="1:7" s="40" customFormat="1" ht="12.75" customHeight="1" x14ac:dyDescent="0.2">
      <c r="A209" s="40" t="s">
        <v>44</v>
      </c>
      <c r="B209" s="40" t="s">
        <v>45</v>
      </c>
      <c r="D209" s="41">
        <v>2</v>
      </c>
      <c r="E209" s="42">
        <v>45208.700025000006</v>
      </c>
      <c r="F209" s="42">
        <v>90417.400050000011</v>
      </c>
      <c r="G209" s="42">
        <v>0</v>
      </c>
    </row>
    <row r="210" spans="1:7" s="40" customFormat="1" ht="12.75" customHeight="1" x14ac:dyDescent="0.2">
      <c r="A210" s="40" t="s">
        <v>54</v>
      </c>
      <c r="B210" s="40" t="s">
        <v>55</v>
      </c>
      <c r="D210" s="41">
        <v>2</v>
      </c>
      <c r="E210" s="42">
        <v>72972.848066666658</v>
      </c>
      <c r="F210" s="42">
        <v>145945.69613333332</v>
      </c>
      <c r="G210" s="42">
        <v>0</v>
      </c>
    </row>
    <row r="211" spans="1:7" s="40" customFormat="1" ht="12.75" customHeight="1" x14ac:dyDescent="0.2">
      <c r="A211" s="40" t="s">
        <v>431</v>
      </c>
      <c r="B211" s="40" t="s">
        <v>432</v>
      </c>
      <c r="D211" s="41">
        <v>1</v>
      </c>
      <c r="E211" s="42">
        <v>79495.768150000004</v>
      </c>
      <c r="F211" s="42">
        <v>79495.768150000004</v>
      </c>
      <c r="G211" s="42">
        <v>0</v>
      </c>
    </row>
    <row r="212" spans="1:7" s="40" customFormat="1" ht="12.75" customHeight="1" x14ac:dyDescent="0.2">
      <c r="A212" s="39">
        <v>45980</v>
      </c>
      <c r="B212" s="40" t="s">
        <v>112</v>
      </c>
      <c r="C212" s="40" t="s">
        <v>368</v>
      </c>
      <c r="D212" s="40" t="s">
        <v>12</v>
      </c>
      <c r="E212" s="40" t="s">
        <v>27</v>
      </c>
      <c r="F212" s="40" t="s">
        <v>28</v>
      </c>
      <c r="G212" s="40" t="s">
        <v>809</v>
      </c>
    </row>
    <row r="213" spans="1:7" s="40" customFormat="1" ht="12.75" customHeight="1" x14ac:dyDescent="0.2">
      <c r="A213" s="40" t="s">
        <v>16</v>
      </c>
      <c r="B213" s="40" t="s">
        <v>17</v>
      </c>
      <c r="D213" s="41">
        <v>1</v>
      </c>
      <c r="E213" s="42">
        <v>105316.26</v>
      </c>
      <c r="F213" s="42">
        <v>105316.26</v>
      </c>
      <c r="G213" s="42">
        <v>0</v>
      </c>
    </row>
    <row r="214" spans="1:7" s="40" customFormat="1" ht="12.75" customHeight="1" x14ac:dyDescent="0.2">
      <c r="A214" s="40" t="s">
        <v>54</v>
      </c>
      <c r="B214" s="40" t="s">
        <v>55</v>
      </c>
      <c r="D214" s="41">
        <v>2</v>
      </c>
      <c r="E214" s="42">
        <v>72972.848066666658</v>
      </c>
      <c r="F214" s="42">
        <v>145945.69613333332</v>
      </c>
      <c r="G214" s="42">
        <v>0</v>
      </c>
    </row>
    <row r="215" spans="1:7" s="40" customFormat="1" ht="12.75" customHeight="1" x14ac:dyDescent="0.2">
      <c r="A215" s="39">
        <v>45981</v>
      </c>
      <c r="B215" s="40" t="s">
        <v>199</v>
      </c>
      <c r="C215" s="40" t="s">
        <v>407</v>
      </c>
      <c r="D215" s="40" t="s">
        <v>12</v>
      </c>
      <c r="E215" s="40" t="s">
        <v>228</v>
      </c>
      <c r="F215" s="40" t="s">
        <v>229</v>
      </c>
      <c r="G215" s="40" t="s">
        <v>1147</v>
      </c>
    </row>
    <row r="216" spans="1:7" s="40" customFormat="1" ht="12.75" customHeight="1" x14ac:dyDescent="0.2">
      <c r="A216" s="40" t="s">
        <v>22</v>
      </c>
      <c r="B216" s="40" t="s">
        <v>23</v>
      </c>
      <c r="D216" s="41">
        <v>1</v>
      </c>
      <c r="E216" s="42">
        <v>94034.835474811451</v>
      </c>
      <c r="F216" s="42">
        <v>94034.835474811451</v>
      </c>
      <c r="G216" s="42">
        <v>0</v>
      </c>
    </row>
    <row r="217" spans="1:7" s="40" customFormat="1" ht="12.75" customHeight="1" x14ac:dyDescent="0.2">
      <c r="A217" s="40" t="s">
        <v>32</v>
      </c>
      <c r="B217" s="40" t="s">
        <v>33</v>
      </c>
      <c r="D217" s="41">
        <v>1</v>
      </c>
      <c r="E217" s="42">
        <v>49319</v>
      </c>
      <c r="F217" s="42">
        <v>49319</v>
      </c>
      <c r="G217" s="42">
        <v>0</v>
      </c>
    </row>
    <row r="218" spans="1:7" s="40" customFormat="1" ht="12.75" customHeight="1" x14ac:dyDescent="0.2">
      <c r="A218" s="40" t="s">
        <v>493</v>
      </c>
      <c r="B218" s="40" t="s">
        <v>494</v>
      </c>
      <c r="D218" s="41">
        <v>5</v>
      </c>
      <c r="E218" s="42">
        <v>23716.720425029518</v>
      </c>
      <c r="F218" s="42">
        <v>118583.60212514758</v>
      </c>
      <c r="G218" s="42">
        <v>0</v>
      </c>
    </row>
    <row r="219" spans="1:7" s="40" customFormat="1" ht="12.75" customHeight="1" x14ac:dyDescent="0.2">
      <c r="A219" s="40" t="s">
        <v>392</v>
      </c>
      <c r="B219" s="40" t="s">
        <v>393</v>
      </c>
      <c r="D219" s="41">
        <v>2</v>
      </c>
      <c r="E219" s="42">
        <v>109686.21</v>
      </c>
      <c r="F219" s="42">
        <v>219372.42</v>
      </c>
      <c r="G219" s="42">
        <v>0</v>
      </c>
    </row>
    <row r="220" spans="1:7" s="40" customFormat="1" ht="12.75" customHeight="1" x14ac:dyDescent="0.2">
      <c r="A220" s="39">
        <v>45981</v>
      </c>
      <c r="B220" s="40" t="s">
        <v>1148</v>
      </c>
      <c r="C220" s="40" t="s">
        <v>951</v>
      </c>
      <c r="D220" s="40" t="s">
        <v>12</v>
      </c>
      <c r="E220" s="40" t="s">
        <v>289</v>
      </c>
      <c r="F220" s="40" t="s">
        <v>290</v>
      </c>
      <c r="G220" s="40" t="s">
        <v>1149</v>
      </c>
    </row>
    <row r="221" spans="1:7" s="40" customFormat="1" ht="12.75" customHeight="1" x14ac:dyDescent="0.2">
      <c r="A221" s="40" t="s">
        <v>38</v>
      </c>
      <c r="B221" s="40" t="s">
        <v>39</v>
      </c>
      <c r="D221" s="41">
        <v>3</v>
      </c>
      <c r="E221" s="42">
        <v>72168</v>
      </c>
      <c r="F221" s="42">
        <v>216504</v>
      </c>
      <c r="G221" s="42">
        <v>0</v>
      </c>
    </row>
    <row r="222" spans="1:7" s="40" customFormat="1" ht="12.75" customHeight="1" x14ac:dyDescent="0.2">
      <c r="A222" s="39">
        <v>45981</v>
      </c>
      <c r="B222" s="40" t="s">
        <v>600</v>
      </c>
      <c r="C222" s="40" t="s">
        <v>463</v>
      </c>
      <c r="D222" s="40" t="s">
        <v>12</v>
      </c>
      <c r="E222" s="40" t="s">
        <v>464</v>
      </c>
      <c r="F222" s="40" t="s">
        <v>465</v>
      </c>
      <c r="G222" s="40" t="s">
        <v>1085</v>
      </c>
    </row>
    <row r="223" spans="1:7" s="40" customFormat="1" ht="12.75" customHeight="1" x14ac:dyDescent="0.2">
      <c r="A223" s="40" t="s">
        <v>60</v>
      </c>
      <c r="B223" s="40" t="s">
        <v>61</v>
      </c>
      <c r="D223" s="41">
        <v>1</v>
      </c>
      <c r="E223" s="42">
        <v>54638.775804398145</v>
      </c>
      <c r="F223" s="42">
        <v>54638.775804398145</v>
      </c>
      <c r="G223" s="42">
        <v>0</v>
      </c>
    </row>
    <row r="224" spans="1:7" s="40" customFormat="1" ht="12.75" customHeight="1" x14ac:dyDescent="0.2">
      <c r="A224" s="40" t="s">
        <v>493</v>
      </c>
      <c r="B224" s="40" t="s">
        <v>494</v>
      </c>
      <c r="D224" s="41">
        <v>2</v>
      </c>
      <c r="E224" s="42">
        <v>23716.720425029518</v>
      </c>
      <c r="F224" s="42">
        <v>47433.440850059036</v>
      </c>
      <c r="G224" s="42">
        <v>0</v>
      </c>
    </row>
    <row r="225" spans="1:7" s="40" customFormat="1" ht="12.75" customHeight="1" x14ac:dyDescent="0.2">
      <c r="A225" s="39">
        <v>45981</v>
      </c>
      <c r="B225" s="40" t="s">
        <v>604</v>
      </c>
      <c r="C225" s="40" t="s">
        <v>920</v>
      </c>
      <c r="D225" s="40" t="s">
        <v>12</v>
      </c>
      <c r="E225" s="40" t="s">
        <v>131</v>
      </c>
      <c r="F225" s="40" t="s">
        <v>132</v>
      </c>
      <c r="G225" s="40" t="s">
        <v>861</v>
      </c>
    </row>
    <row r="226" spans="1:7" s="40" customFormat="1" ht="12.75" customHeight="1" x14ac:dyDescent="0.2">
      <c r="A226" s="40" t="s">
        <v>810</v>
      </c>
      <c r="B226" s="40" t="s">
        <v>811</v>
      </c>
      <c r="D226" s="41">
        <v>3</v>
      </c>
      <c r="E226" s="42">
        <v>21582.287999999997</v>
      </c>
      <c r="F226" s="42">
        <v>64746.864000000001</v>
      </c>
      <c r="G226" s="42">
        <v>0</v>
      </c>
    </row>
    <row r="227" spans="1:7" s="40" customFormat="1" ht="12.75" customHeight="1" x14ac:dyDescent="0.2">
      <c r="A227" s="39">
        <v>45981</v>
      </c>
      <c r="B227" s="40" t="s">
        <v>130</v>
      </c>
      <c r="C227" s="40" t="s">
        <v>576</v>
      </c>
      <c r="D227" s="40" t="s">
        <v>12</v>
      </c>
      <c r="E227" s="40" t="s">
        <v>220</v>
      </c>
      <c r="F227" s="40" t="s">
        <v>221</v>
      </c>
      <c r="G227" s="40" t="s">
        <v>1150</v>
      </c>
    </row>
    <row r="228" spans="1:7" s="40" customFormat="1" ht="12.75" customHeight="1" x14ac:dyDescent="0.2">
      <c r="A228" s="40" t="s">
        <v>54</v>
      </c>
      <c r="B228" s="40" t="s">
        <v>55</v>
      </c>
      <c r="D228" s="41">
        <v>2</v>
      </c>
      <c r="E228" s="42">
        <v>72972.848066666658</v>
      </c>
      <c r="F228" s="42">
        <v>145945.69613333332</v>
      </c>
      <c r="G228" s="42">
        <v>0</v>
      </c>
    </row>
    <row r="229" spans="1:7" s="40" customFormat="1" ht="12.75" customHeight="1" x14ac:dyDescent="0.2">
      <c r="A229" s="40" t="s">
        <v>392</v>
      </c>
      <c r="B229" s="40" t="s">
        <v>393</v>
      </c>
      <c r="D229" s="41">
        <v>3</v>
      </c>
      <c r="E229" s="42">
        <v>109686.21</v>
      </c>
      <c r="F229" s="42">
        <v>329058.63</v>
      </c>
      <c r="G229" s="42">
        <v>0</v>
      </c>
    </row>
    <row r="230" spans="1:7" s="40" customFormat="1" ht="12.75" customHeight="1" x14ac:dyDescent="0.2">
      <c r="A230" s="39">
        <v>45981</v>
      </c>
      <c r="B230" s="40" t="s">
        <v>652</v>
      </c>
      <c r="C230" s="40" t="s">
        <v>647</v>
      </c>
      <c r="D230" s="40" t="s">
        <v>12</v>
      </c>
      <c r="E230" s="40" t="s">
        <v>101</v>
      </c>
      <c r="F230" s="40" t="s">
        <v>102</v>
      </c>
      <c r="G230" s="40" t="s">
        <v>1151</v>
      </c>
    </row>
    <row r="231" spans="1:7" s="40" customFormat="1" ht="12.75" customHeight="1" x14ac:dyDescent="0.2">
      <c r="A231" s="40" t="s">
        <v>44</v>
      </c>
      <c r="B231" s="40" t="s">
        <v>45</v>
      </c>
      <c r="D231" s="41">
        <v>1</v>
      </c>
      <c r="E231" s="42">
        <v>45208.700025000006</v>
      </c>
      <c r="F231" s="42">
        <v>45208.700025000006</v>
      </c>
      <c r="G231" s="42">
        <v>0</v>
      </c>
    </row>
    <row r="232" spans="1:7" s="40" customFormat="1" ht="12.75" customHeight="1" x14ac:dyDescent="0.2">
      <c r="A232" s="40" t="s">
        <v>392</v>
      </c>
      <c r="B232" s="40" t="s">
        <v>393</v>
      </c>
      <c r="D232" s="41">
        <v>2</v>
      </c>
      <c r="E232" s="42">
        <v>109686.21</v>
      </c>
      <c r="F232" s="42">
        <v>219372.42</v>
      </c>
      <c r="G232" s="42">
        <v>0</v>
      </c>
    </row>
    <row r="233" spans="1:7" s="40" customFormat="1" ht="12.75" customHeight="1" x14ac:dyDescent="0.2">
      <c r="A233" s="39">
        <v>45981</v>
      </c>
      <c r="B233" s="40" t="s">
        <v>430</v>
      </c>
      <c r="C233" s="40" t="s">
        <v>323</v>
      </c>
      <c r="D233" s="40" t="s">
        <v>12</v>
      </c>
      <c r="E233" s="40" t="s">
        <v>153</v>
      </c>
      <c r="F233" s="40" t="s">
        <v>154</v>
      </c>
      <c r="G233" s="40" t="s">
        <v>757</v>
      </c>
    </row>
    <row r="234" spans="1:7" s="40" customFormat="1" ht="12.75" customHeight="1" x14ac:dyDescent="0.2">
      <c r="A234" s="40" t="s">
        <v>24</v>
      </c>
      <c r="B234" s="40" t="s">
        <v>25</v>
      </c>
      <c r="D234" s="41">
        <v>1</v>
      </c>
      <c r="E234" s="42">
        <v>69729.333299999998</v>
      </c>
      <c r="F234" s="42">
        <v>69729.333299999998</v>
      </c>
      <c r="G234" s="42">
        <v>0</v>
      </c>
    </row>
    <row r="235" spans="1:7" s="40" customFormat="1" ht="12.75" customHeight="1" x14ac:dyDescent="0.2">
      <c r="A235" s="40" t="s">
        <v>392</v>
      </c>
      <c r="B235" s="40" t="s">
        <v>393</v>
      </c>
      <c r="D235" s="41">
        <v>1</v>
      </c>
      <c r="E235" s="42">
        <v>109686.21</v>
      </c>
      <c r="F235" s="42">
        <v>109686.21</v>
      </c>
      <c r="G235" s="42">
        <v>0</v>
      </c>
    </row>
    <row r="236" spans="1:7" s="40" customFormat="1" ht="12.75" customHeight="1" x14ac:dyDescent="0.2">
      <c r="A236" s="39">
        <v>45981</v>
      </c>
      <c r="B236" s="40" t="s">
        <v>83</v>
      </c>
      <c r="C236" s="40" t="s">
        <v>470</v>
      </c>
      <c r="D236" s="40" t="s">
        <v>12</v>
      </c>
      <c r="E236" s="40" t="s">
        <v>471</v>
      </c>
      <c r="F236" s="40" t="s">
        <v>472</v>
      </c>
      <c r="G236" s="40" t="s">
        <v>876</v>
      </c>
    </row>
    <row r="237" spans="1:7" s="40" customFormat="1" ht="12.75" customHeight="1" x14ac:dyDescent="0.2">
      <c r="A237" s="40" t="s">
        <v>38</v>
      </c>
      <c r="B237" s="40" t="s">
        <v>39</v>
      </c>
      <c r="D237" s="41">
        <v>1</v>
      </c>
      <c r="E237" s="42">
        <v>72168</v>
      </c>
      <c r="F237" s="42">
        <v>72168</v>
      </c>
      <c r="G237" s="42">
        <v>0</v>
      </c>
    </row>
    <row r="238" spans="1:7" s="40" customFormat="1" ht="12.75" customHeight="1" x14ac:dyDescent="0.2">
      <c r="A238" s="39">
        <v>45981</v>
      </c>
      <c r="B238" s="40" t="s">
        <v>376</v>
      </c>
      <c r="C238" s="40" t="s">
        <v>589</v>
      </c>
      <c r="D238" s="40" t="s">
        <v>12</v>
      </c>
      <c r="E238" s="40" t="s">
        <v>41</v>
      </c>
      <c r="F238" s="40" t="s">
        <v>42</v>
      </c>
      <c r="G238" s="40" t="s">
        <v>1152</v>
      </c>
    </row>
    <row r="239" spans="1:7" s="40" customFormat="1" ht="12.75" customHeight="1" x14ac:dyDescent="0.2">
      <c r="A239" s="40" t="s">
        <v>32</v>
      </c>
      <c r="B239" s="40" t="s">
        <v>33</v>
      </c>
      <c r="D239" s="41">
        <v>2</v>
      </c>
      <c r="E239" s="42">
        <v>49319</v>
      </c>
      <c r="F239" s="42">
        <v>98638</v>
      </c>
      <c r="G239" s="42">
        <v>0</v>
      </c>
    </row>
    <row r="240" spans="1:7" s="40" customFormat="1" ht="12.75" customHeight="1" x14ac:dyDescent="0.2">
      <c r="A240" s="39">
        <v>45981</v>
      </c>
      <c r="B240" s="40" t="s">
        <v>240</v>
      </c>
      <c r="C240" s="40" t="s">
        <v>647</v>
      </c>
      <c r="D240" s="40" t="s">
        <v>12</v>
      </c>
      <c r="E240" s="40" t="s">
        <v>101</v>
      </c>
      <c r="F240" s="40" t="s">
        <v>102</v>
      </c>
      <c r="G240" s="40" t="s">
        <v>1092</v>
      </c>
    </row>
    <row r="241" spans="1:7" s="40" customFormat="1" ht="12.75" customHeight="1" x14ac:dyDescent="0.2">
      <c r="A241" s="40" t="s">
        <v>60</v>
      </c>
      <c r="B241" s="40" t="s">
        <v>61</v>
      </c>
      <c r="D241" s="41">
        <v>1</v>
      </c>
      <c r="E241" s="42">
        <v>54638.775804398145</v>
      </c>
      <c r="F241" s="42">
        <v>54638.775804398145</v>
      </c>
      <c r="G241" s="42">
        <v>0</v>
      </c>
    </row>
    <row r="242" spans="1:7" s="40" customFormat="1" ht="12.75" customHeight="1" x14ac:dyDescent="0.2">
      <c r="A242" s="40" t="s">
        <v>493</v>
      </c>
      <c r="B242" s="40" t="s">
        <v>494</v>
      </c>
      <c r="D242" s="41">
        <v>1</v>
      </c>
      <c r="E242" s="42">
        <v>23716.720425029518</v>
      </c>
      <c r="F242" s="42">
        <v>23716.720425029518</v>
      </c>
      <c r="G242" s="42">
        <v>0</v>
      </c>
    </row>
    <row r="243" spans="1:7" s="40" customFormat="1" ht="12.75" customHeight="1" x14ac:dyDescent="0.2">
      <c r="A243" s="39">
        <v>45982</v>
      </c>
      <c r="B243" s="40" t="s">
        <v>1153</v>
      </c>
      <c r="C243" s="40" t="s">
        <v>396</v>
      </c>
      <c r="D243" s="40" t="s">
        <v>12</v>
      </c>
      <c r="E243" s="40" t="s">
        <v>397</v>
      </c>
      <c r="F243" s="40" t="s">
        <v>398</v>
      </c>
      <c r="G243" s="40" t="s">
        <v>973</v>
      </c>
    </row>
    <row r="244" spans="1:7" s="40" customFormat="1" ht="12.75" customHeight="1" x14ac:dyDescent="0.2">
      <c r="A244" s="40" t="s">
        <v>810</v>
      </c>
      <c r="B244" s="40" t="s">
        <v>811</v>
      </c>
      <c r="D244" s="41">
        <v>1</v>
      </c>
      <c r="E244" s="42">
        <v>21582.287999999997</v>
      </c>
      <c r="F244" s="42">
        <v>21582.287999999997</v>
      </c>
      <c r="G244" s="42">
        <v>0</v>
      </c>
    </row>
    <row r="245" spans="1:7" s="40" customFormat="1" ht="12.75" customHeight="1" x14ac:dyDescent="0.2">
      <c r="A245" s="39">
        <v>45982</v>
      </c>
      <c r="B245" s="40" t="s">
        <v>1154</v>
      </c>
      <c r="C245" s="40" t="s">
        <v>396</v>
      </c>
      <c r="D245" s="40" t="s">
        <v>12</v>
      </c>
      <c r="E245" s="40" t="s">
        <v>397</v>
      </c>
      <c r="F245" s="40" t="s">
        <v>398</v>
      </c>
      <c r="G245" s="40" t="s">
        <v>1155</v>
      </c>
    </row>
    <row r="246" spans="1:7" s="40" customFormat="1" ht="12.75" customHeight="1" x14ac:dyDescent="0.2">
      <c r="A246" s="40" t="s">
        <v>24</v>
      </c>
      <c r="B246" s="40" t="s">
        <v>25</v>
      </c>
      <c r="D246" s="41">
        <v>1</v>
      </c>
      <c r="E246" s="42">
        <v>69729.333299999998</v>
      </c>
      <c r="F246" s="42">
        <v>69729.333299999998</v>
      </c>
      <c r="G246" s="42">
        <v>0</v>
      </c>
    </row>
    <row r="247" spans="1:7" s="40" customFormat="1" ht="12.75" customHeight="1" x14ac:dyDescent="0.2">
      <c r="A247" s="40" t="s">
        <v>778</v>
      </c>
      <c r="B247" s="40" t="s">
        <v>779</v>
      </c>
      <c r="D247" s="41">
        <v>1</v>
      </c>
      <c r="E247" s="42">
        <v>20229.466649999998</v>
      </c>
      <c r="F247" s="42">
        <v>20229.466649999998</v>
      </c>
      <c r="G247" s="42">
        <v>0</v>
      </c>
    </row>
    <row r="248" spans="1:7" s="40" customFormat="1" ht="12.75" customHeight="1" x14ac:dyDescent="0.2">
      <c r="A248" s="39">
        <v>45983</v>
      </c>
      <c r="B248" s="40" t="s">
        <v>623</v>
      </c>
      <c r="C248" s="40" t="s">
        <v>571</v>
      </c>
      <c r="D248" s="40" t="s">
        <v>12</v>
      </c>
      <c r="E248" s="40" t="s">
        <v>425</v>
      </c>
      <c r="F248" s="40" t="s">
        <v>426</v>
      </c>
      <c r="G248" s="40" t="s">
        <v>835</v>
      </c>
    </row>
    <row r="249" spans="1:7" s="40" customFormat="1" ht="12.75" customHeight="1" x14ac:dyDescent="0.2">
      <c r="A249" s="40" t="s">
        <v>431</v>
      </c>
      <c r="B249" s="40" t="s">
        <v>432</v>
      </c>
      <c r="D249" s="41">
        <v>1</v>
      </c>
      <c r="E249" s="42">
        <v>79495.768150000004</v>
      </c>
      <c r="F249" s="42">
        <v>79495.768150000004</v>
      </c>
      <c r="G249" s="42">
        <v>0</v>
      </c>
    </row>
    <row r="250" spans="1:7" s="40" customFormat="1" ht="12.75" customHeight="1" x14ac:dyDescent="0.2">
      <c r="A250" s="39">
        <v>45983</v>
      </c>
      <c r="B250" s="40" t="s">
        <v>580</v>
      </c>
      <c r="C250" s="40" t="s">
        <v>824</v>
      </c>
      <c r="D250" s="40" t="s">
        <v>12</v>
      </c>
      <c r="E250" s="40" t="s">
        <v>146</v>
      </c>
      <c r="F250" s="40" t="s">
        <v>147</v>
      </c>
      <c r="G250" s="40" t="s">
        <v>921</v>
      </c>
    </row>
    <row r="251" spans="1:7" s="40" customFormat="1" ht="12.75" customHeight="1" x14ac:dyDescent="0.2">
      <c r="A251" s="40" t="s">
        <v>60</v>
      </c>
      <c r="B251" s="40" t="s">
        <v>61</v>
      </c>
      <c r="D251" s="41">
        <v>1</v>
      </c>
      <c r="E251" s="42">
        <v>54638.775804398145</v>
      </c>
      <c r="F251" s="42">
        <v>54638.775804398145</v>
      </c>
      <c r="G251" s="42">
        <v>0</v>
      </c>
    </row>
    <row r="252" spans="1:7" s="40" customFormat="1" ht="12.75" customHeight="1" x14ac:dyDescent="0.2">
      <c r="A252" s="40" t="s">
        <v>810</v>
      </c>
      <c r="B252" s="40" t="s">
        <v>811</v>
      </c>
      <c r="D252" s="41">
        <v>3</v>
      </c>
      <c r="E252" s="42">
        <v>21582.287999999997</v>
      </c>
      <c r="F252" s="42">
        <v>64746.864000000001</v>
      </c>
      <c r="G252" s="42">
        <v>0</v>
      </c>
    </row>
    <row r="253" spans="1:7" s="40" customFormat="1" ht="12.75" customHeight="1" x14ac:dyDescent="0.2">
      <c r="A253" s="39">
        <v>45983</v>
      </c>
      <c r="B253" s="40" t="s">
        <v>91</v>
      </c>
      <c r="C253" s="40" t="s">
        <v>1156</v>
      </c>
      <c r="D253" s="40" t="s">
        <v>12</v>
      </c>
      <c r="E253" s="40" t="s">
        <v>47</v>
      </c>
      <c r="F253" s="40" t="s">
        <v>48</v>
      </c>
      <c r="G253" s="40" t="s">
        <v>1157</v>
      </c>
    </row>
    <row r="254" spans="1:7" s="40" customFormat="1" ht="12.75" customHeight="1" x14ac:dyDescent="0.2">
      <c r="A254" s="40" t="s">
        <v>778</v>
      </c>
      <c r="B254" s="40" t="s">
        <v>779</v>
      </c>
      <c r="D254" s="41">
        <v>3</v>
      </c>
      <c r="E254" s="42">
        <v>20229.466649999998</v>
      </c>
      <c r="F254" s="42">
        <v>60688.399949999992</v>
      </c>
      <c r="G254" s="42">
        <v>0</v>
      </c>
    </row>
    <row r="255" spans="1:7" s="40" customFormat="1" ht="12.75" customHeight="1" x14ac:dyDescent="0.2">
      <c r="A255" s="39">
        <v>45983</v>
      </c>
      <c r="B255" s="40" t="s">
        <v>141</v>
      </c>
      <c r="C255" s="40" t="s">
        <v>407</v>
      </c>
      <c r="D255" s="40" t="s">
        <v>12</v>
      </c>
      <c r="E255" s="40" t="s">
        <v>228</v>
      </c>
      <c r="F255" s="40" t="s">
        <v>229</v>
      </c>
      <c r="G255" s="40" t="s">
        <v>856</v>
      </c>
    </row>
    <row r="256" spans="1:7" s="40" customFormat="1" ht="12.75" customHeight="1" x14ac:dyDescent="0.2">
      <c r="A256" s="40" t="s">
        <v>778</v>
      </c>
      <c r="B256" s="40" t="s">
        <v>779</v>
      </c>
      <c r="D256" s="41">
        <v>3</v>
      </c>
      <c r="E256" s="42">
        <v>20229.466649999998</v>
      </c>
      <c r="F256" s="42">
        <v>60688.399949999992</v>
      </c>
      <c r="G256" s="42">
        <v>0</v>
      </c>
    </row>
    <row r="257" spans="1:7" s="40" customFormat="1" ht="12.75" customHeight="1" x14ac:dyDescent="0.2">
      <c r="A257" s="39">
        <v>45985</v>
      </c>
      <c r="B257" s="40" t="s">
        <v>1032</v>
      </c>
      <c r="C257" s="40" t="s">
        <v>344</v>
      </c>
      <c r="D257" s="40" t="s">
        <v>12</v>
      </c>
      <c r="E257" s="40" t="s">
        <v>190</v>
      </c>
      <c r="F257" s="40" t="s">
        <v>191</v>
      </c>
      <c r="G257" s="40" t="s">
        <v>787</v>
      </c>
    </row>
    <row r="258" spans="1:7" s="40" customFormat="1" ht="12.75" customHeight="1" x14ac:dyDescent="0.2">
      <c r="A258" s="40" t="s">
        <v>22</v>
      </c>
      <c r="B258" s="40" t="s">
        <v>23</v>
      </c>
      <c r="D258" s="41">
        <v>2</v>
      </c>
      <c r="E258" s="42">
        <v>94034.835474811451</v>
      </c>
      <c r="F258" s="42">
        <v>188069.6709496229</v>
      </c>
      <c r="G258" s="42">
        <v>0</v>
      </c>
    </row>
    <row r="259" spans="1:7" s="40" customFormat="1" ht="12.75" customHeight="1" x14ac:dyDescent="0.2">
      <c r="A259" s="40" t="s">
        <v>32</v>
      </c>
      <c r="B259" s="40" t="s">
        <v>33</v>
      </c>
      <c r="D259" s="41">
        <v>3</v>
      </c>
      <c r="E259" s="42">
        <v>49319</v>
      </c>
      <c r="F259" s="42">
        <v>147957</v>
      </c>
      <c r="G259" s="42">
        <v>0</v>
      </c>
    </row>
    <row r="260" spans="1:7" s="40" customFormat="1" ht="12.75" customHeight="1" x14ac:dyDescent="0.2">
      <c r="A260" s="40" t="s">
        <v>24</v>
      </c>
      <c r="B260" s="40" t="s">
        <v>25</v>
      </c>
      <c r="D260" s="41">
        <v>1</v>
      </c>
      <c r="E260" s="42">
        <v>69729.333299999998</v>
      </c>
      <c r="F260" s="42">
        <v>69729.333299999998</v>
      </c>
      <c r="G260" s="42">
        <v>0</v>
      </c>
    </row>
    <row r="261" spans="1:7" s="40" customFormat="1" ht="12.75" customHeight="1" x14ac:dyDescent="0.2">
      <c r="A261" s="40" t="s">
        <v>810</v>
      </c>
      <c r="B261" s="40" t="s">
        <v>811</v>
      </c>
      <c r="D261" s="41">
        <v>2</v>
      </c>
      <c r="E261" s="42">
        <v>21582.287999999997</v>
      </c>
      <c r="F261" s="42">
        <v>43164.575999999994</v>
      </c>
      <c r="G261" s="42">
        <v>0</v>
      </c>
    </row>
    <row r="262" spans="1:7" s="40" customFormat="1" ht="12.75" customHeight="1" x14ac:dyDescent="0.2">
      <c r="A262" s="40" t="s">
        <v>778</v>
      </c>
      <c r="B262" s="40" t="s">
        <v>779</v>
      </c>
      <c r="D262" s="41">
        <v>1</v>
      </c>
      <c r="E262" s="42">
        <v>20229.466649999998</v>
      </c>
      <c r="F262" s="42">
        <v>20229.466649999998</v>
      </c>
      <c r="G262" s="42">
        <v>0</v>
      </c>
    </row>
    <row r="263" spans="1:7" s="40" customFormat="1" ht="12.75" customHeight="1" x14ac:dyDescent="0.2">
      <c r="A263" s="39">
        <v>45986</v>
      </c>
      <c r="B263" s="40" t="s">
        <v>603</v>
      </c>
      <c r="C263" s="40" t="s">
        <v>342</v>
      </c>
      <c r="D263" s="40" t="s">
        <v>12</v>
      </c>
      <c r="E263" s="40" t="s">
        <v>35</v>
      </c>
      <c r="F263" s="40" t="s">
        <v>36</v>
      </c>
      <c r="G263" s="40" t="s">
        <v>1155</v>
      </c>
    </row>
    <row r="264" spans="1:7" s="40" customFormat="1" ht="12.75" customHeight="1" x14ac:dyDescent="0.2">
      <c r="A264" s="40" t="s">
        <v>32</v>
      </c>
      <c r="B264" s="40" t="s">
        <v>33</v>
      </c>
      <c r="D264" s="41">
        <v>1</v>
      </c>
      <c r="E264" s="42">
        <v>49319</v>
      </c>
      <c r="F264" s="42">
        <v>49319</v>
      </c>
      <c r="G264" s="42">
        <v>0</v>
      </c>
    </row>
    <row r="265" spans="1:7" s="40" customFormat="1" ht="12.75" customHeight="1" x14ac:dyDescent="0.2">
      <c r="A265" s="40" t="s">
        <v>431</v>
      </c>
      <c r="B265" s="40" t="s">
        <v>432</v>
      </c>
      <c r="D265" s="41">
        <v>1</v>
      </c>
      <c r="E265" s="42">
        <v>79495.768150000004</v>
      </c>
      <c r="F265" s="42">
        <v>79495.768150000004</v>
      </c>
      <c r="G265" s="42">
        <v>0</v>
      </c>
    </row>
    <row r="266" spans="1:7" s="40" customFormat="1" ht="12.75" customHeight="1" x14ac:dyDescent="0.2">
      <c r="A266" s="39">
        <v>45986</v>
      </c>
      <c r="B266" s="40" t="s">
        <v>606</v>
      </c>
      <c r="C266" s="40" t="s">
        <v>698</v>
      </c>
      <c r="D266" s="40" t="s">
        <v>12</v>
      </c>
      <c r="E266" s="40" t="s">
        <v>13</v>
      </c>
      <c r="F266" s="40" t="s">
        <v>14</v>
      </c>
      <c r="G266" s="40" t="s">
        <v>1140</v>
      </c>
    </row>
    <row r="267" spans="1:7" s="40" customFormat="1" ht="12.75" customHeight="1" x14ac:dyDescent="0.2">
      <c r="A267" s="40" t="s">
        <v>22</v>
      </c>
      <c r="B267" s="40" t="s">
        <v>23</v>
      </c>
      <c r="D267" s="41">
        <v>2</v>
      </c>
      <c r="E267" s="42">
        <v>94034.835474811451</v>
      </c>
      <c r="F267" s="42">
        <v>188069.6709496229</v>
      </c>
      <c r="G267" s="42">
        <v>0</v>
      </c>
    </row>
    <row r="268" spans="1:7" s="40" customFormat="1" ht="12.75" customHeight="1" x14ac:dyDescent="0.2">
      <c r="A268" s="40" t="s">
        <v>24</v>
      </c>
      <c r="B268" s="40" t="s">
        <v>25</v>
      </c>
      <c r="D268" s="41">
        <v>1</v>
      </c>
      <c r="E268" s="42">
        <v>69729.333299999998</v>
      </c>
      <c r="F268" s="42">
        <v>69729.333299999998</v>
      </c>
      <c r="G268" s="42">
        <v>0</v>
      </c>
    </row>
    <row r="269" spans="1:7" s="40" customFormat="1" ht="12.75" customHeight="1" x14ac:dyDescent="0.2">
      <c r="A269" s="39">
        <v>45986</v>
      </c>
      <c r="B269" s="40" t="s">
        <v>1158</v>
      </c>
      <c r="C269" s="40" t="s">
        <v>342</v>
      </c>
      <c r="D269" s="40" t="s">
        <v>12</v>
      </c>
      <c r="E269" s="40" t="s">
        <v>35</v>
      </c>
      <c r="F269" s="40" t="s">
        <v>36</v>
      </c>
      <c r="G269" s="40" t="s">
        <v>1035</v>
      </c>
    </row>
    <row r="270" spans="1:7" s="40" customFormat="1" ht="12.75" customHeight="1" x14ac:dyDescent="0.2">
      <c r="A270" s="40" t="s">
        <v>22</v>
      </c>
      <c r="B270" s="40" t="s">
        <v>23</v>
      </c>
      <c r="D270" s="41">
        <v>1</v>
      </c>
      <c r="E270" s="42">
        <v>94034.835474811451</v>
      </c>
      <c r="F270" s="42">
        <v>94034.835474811451</v>
      </c>
      <c r="G270" s="42">
        <v>0</v>
      </c>
    </row>
    <row r="271" spans="1:7" s="40" customFormat="1" ht="12.75" customHeight="1" x14ac:dyDescent="0.2">
      <c r="A271" s="40" t="s">
        <v>493</v>
      </c>
      <c r="B271" s="40" t="s">
        <v>494</v>
      </c>
      <c r="D271" s="41">
        <v>5</v>
      </c>
      <c r="E271" s="42">
        <v>23716.720425029518</v>
      </c>
      <c r="F271" s="42">
        <v>118583.60212514758</v>
      </c>
      <c r="G271" s="42">
        <v>0</v>
      </c>
    </row>
    <row r="272" spans="1:7" s="40" customFormat="1" ht="12.75" customHeight="1" x14ac:dyDescent="0.2">
      <c r="A272" s="39">
        <v>45986</v>
      </c>
      <c r="B272" s="40" t="s">
        <v>259</v>
      </c>
      <c r="C272" s="40" t="s">
        <v>415</v>
      </c>
      <c r="D272" s="40" t="s">
        <v>12</v>
      </c>
      <c r="E272" s="40" t="s">
        <v>310</v>
      </c>
      <c r="F272" s="40" t="s">
        <v>311</v>
      </c>
      <c r="G272" s="40" t="s">
        <v>1159</v>
      </c>
    </row>
    <row r="273" spans="1:7" s="40" customFormat="1" ht="12.75" customHeight="1" x14ac:dyDescent="0.2">
      <c r="A273" s="40" t="s">
        <v>22</v>
      </c>
      <c r="B273" s="40" t="s">
        <v>23</v>
      </c>
      <c r="D273" s="41">
        <v>1</v>
      </c>
      <c r="E273" s="42">
        <v>94034.835474811451</v>
      </c>
      <c r="F273" s="42">
        <v>94034.835474811451</v>
      </c>
      <c r="G273" s="42">
        <v>0</v>
      </c>
    </row>
    <row r="274" spans="1:7" s="40" customFormat="1" ht="12.75" customHeight="1" x14ac:dyDescent="0.2">
      <c r="A274" s="40" t="s">
        <v>32</v>
      </c>
      <c r="B274" s="40" t="s">
        <v>33</v>
      </c>
      <c r="D274" s="41">
        <v>2</v>
      </c>
      <c r="E274" s="42">
        <v>49319</v>
      </c>
      <c r="F274" s="42">
        <v>98638</v>
      </c>
      <c r="G274" s="42">
        <v>0</v>
      </c>
    </row>
    <row r="275" spans="1:7" s="40" customFormat="1" ht="12.75" customHeight="1" x14ac:dyDescent="0.2">
      <c r="A275" s="40" t="s">
        <v>44</v>
      </c>
      <c r="B275" s="40" t="s">
        <v>45</v>
      </c>
      <c r="D275" s="41">
        <v>2</v>
      </c>
      <c r="E275" s="42">
        <v>45208.700025000006</v>
      </c>
      <c r="F275" s="42">
        <v>90417.400050000011</v>
      </c>
      <c r="G275" s="42">
        <v>0</v>
      </c>
    </row>
    <row r="276" spans="1:7" s="40" customFormat="1" ht="12.75" customHeight="1" x14ac:dyDescent="0.2">
      <c r="A276" s="40" t="s">
        <v>54</v>
      </c>
      <c r="B276" s="40" t="s">
        <v>55</v>
      </c>
      <c r="D276" s="41">
        <v>1</v>
      </c>
      <c r="E276" s="42">
        <v>72972.848066666658</v>
      </c>
      <c r="F276" s="42">
        <v>72972.848066666658</v>
      </c>
      <c r="G276" s="42">
        <v>0</v>
      </c>
    </row>
    <row r="277" spans="1:7" s="40" customFormat="1" ht="12.75" customHeight="1" x14ac:dyDescent="0.2">
      <c r="A277" s="40" t="s">
        <v>810</v>
      </c>
      <c r="B277" s="40" t="s">
        <v>811</v>
      </c>
      <c r="D277" s="41">
        <v>2</v>
      </c>
      <c r="E277" s="42">
        <v>21582.287999999997</v>
      </c>
      <c r="F277" s="42">
        <v>43164.575999999994</v>
      </c>
      <c r="G277" s="42">
        <v>0</v>
      </c>
    </row>
    <row r="278" spans="1:7" s="40" customFormat="1" ht="12.75" customHeight="1" x14ac:dyDescent="0.2">
      <c r="A278" s="39">
        <v>45986</v>
      </c>
      <c r="B278" s="40" t="s">
        <v>619</v>
      </c>
      <c r="C278" s="40" t="s">
        <v>1037</v>
      </c>
      <c r="D278" s="40" t="s">
        <v>12</v>
      </c>
      <c r="E278" s="40" t="s">
        <v>694</v>
      </c>
      <c r="F278" s="40" t="s">
        <v>695</v>
      </c>
      <c r="G278" s="40" t="s">
        <v>1077</v>
      </c>
    </row>
    <row r="279" spans="1:7" s="40" customFormat="1" ht="12.75" customHeight="1" x14ac:dyDescent="0.2">
      <c r="A279" s="40" t="s">
        <v>60</v>
      </c>
      <c r="B279" s="40" t="s">
        <v>61</v>
      </c>
      <c r="D279" s="41">
        <v>2</v>
      </c>
      <c r="E279" s="42">
        <v>54638.775804398145</v>
      </c>
      <c r="F279" s="42">
        <v>109277.55160879629</v>
      </c>
      <c r="G279" s="42">
        <v>0</v>
      </c>
    </row>
    <row r="280" spans="1:7" s="40" customFormat="1" ht="12.75" customHeight="1" x14ac:dyDescent="0.2">
      <c r="A280" s="40" t="s">
        <v>44</v>
      </c>
      <c r="B280" s="40" t="s">
        <v>45</v>
      </c>
      <c r="D280" s="41">
        <v>2</v>
      </c>
      <c r="E280" s="42">
        <v>45208.700025000006</v>
      </c>
      <c r="F280" s="42">
        <v>90417.400050000011</v>
      </c>
      <c r="G280" s="42">
        <v>0</v>
      </c>
    </row>
    <row r="281" spans="1:7" s="40" customFormat="1" ht="12.75" customHeight="1" x14ac:dyDescent="0.2">
      <c r="A281" s="40" t="s">
        <v>810</v>
      </c>
      <c r="B281" s="40" t="s">
        <v>811</v>
      </c>
      <c r="D281" s="41">
        <v>4</v>
      </c>
      <c r="E281" s="42">
        <v>21582.287999999997</v>
      </c>
      <c r="F281" s="42">
        <v>86329.151999999987</v>
      </c>
      <c r="G281" s="42">
        <v>0</v>
      </c>
    </row>
    <row r="282" spans="1:7" s="40" customFormat="1" ht="12.75" customHeight="1" x14ac:dyDescent="0.2">
      <c r="A282" s="40" t="s">
        <v>778</v>
      </c>
      <c r="B282" s="40" t="s">
        <v>779</v>
      </c>
      <c r="D282" s="41">
        <v>3</v>
      </c>
      <c r="E282" s="42">
        <v>20229.466649999998</v>
      </c>
      <c r="F282" s="42">
        <v>60688.399949999992</v>
      </c>
      <c r="G282" s="42">
        <v>0</v>
      </c>
    </row>
    <row r="283" spans="1:7" s="40" customFormat="1" ht="12.75" customHeight="1" x14ac:dyDescent="0.2">
      <c r="A283" s="39">
        <v>45987</v>
      </c>
      <c r="B283" s="40" t="s">
        <v>968</v>
      </c>
      <c r="C283" s="40" t="s">
        <v>344</v>
      </c>
      <c r="D283" s="40" t="s">
        <v>12</v>
      </c>
      <c r="E283" s="40" t="s">
        <v>190</v>
      </c>
      <c r="F283" s="40" t="s">
        <v>191</v>
      </c>
      <c r="G283" s="40" t="s">
        <v>1160</v>
      </c>
    </row>
    <row r="284" spans="1:7" s="40" customFormat="1" ht="12.75" customHeight="1" x14ac:dyDescent="0.2">
      <c r="A284" s="40" t="s">
        <v>16</v>
      </c>
      <c r="B284" s="40" t="s">
        <v>17</v>
      </c>
      <c r="D284" s="41">
        <v>1</v>
      </c>
      <c r="E284" s="42">
        <v>105316.26</v>
      </c>
      <c r="F284" s="42">
        <v>105316.26</v>
      </c>
      <c r="G284" s="42">
        <v>0</v>
      </c>
    </row>
    <row r="285" spans="1:7" s="40" customFormat="1" ht="12.75" customHeight="1" x14ac:dyDescent="0.2">
      <c r="A285" s="40" t="s">
        <v>810</v>
      </c>
      <c r="B285" s="40" t="s">
        <v>811</v>
      </c>
      <c r="D285" s="41">
        <v>2</v>
      </c>
      <c r="E285" s="42">
        <v>21582.287999999997</v>
      </c>
      <c r="F285" s="42">
        <v>43164.575999999994</v>
      </c>
      <c r="G285" s="42">
        <v>0</v>
      </c>
    </row>
    <row r="286" spans="1:7" s="40" customFormat="1" ht="12.75" customHeight="1" x14ac:dyDescent="0.2">
      <c r="A286" s="40" t="s">
        <v>778</v>
      </c>
      <c r="B286" s="40" t="s">
        <v>779</v>
      </c>
      <c r="D286" s="41">
        <v>1</v>
      </c>
      <c r="E286" s="42">
        <v>20229.466649999998</v>
      </c>
      <c r="F286" s="42">
        <v>20229.466649999998</v>
      </c>
      <c r="G286" s="42">
        <v>0</v>
      </c>
    </row>
    <row r="287" spans="1:7" s="40" customFormat="1" ht="12.75" customHeight="1" x14ac:dyDescent="0.2">
      <c r="A287" s="39">
        <v>45987</v>
      </c>
      <c r="B287" s="40" t="s">
        <v>199</v>
      </c>
      <c r="C287" s="40" t="s">
        <v>748</v>
      </c>
      <c r="D287" s="40" t="s">
        <v>12</v>
      </c>
      <c r="E287" s="40" t="s">
        <v>202</v>
      </c>
      <c r="F287" s="40" t="s">
        <v>203</v>
      </c>
      <c r="G287" s="40" t="s">
        <v>1161</v>
      </c>
    </row>
    <row r="288" spans="1:7" s="40" customFormat="1" ht="12.75" customHeight="1" x14ac:dyDescent="0.2">
      <c r="A288" s="40" t="s">
        <v>392</v>
      </c>
      <c r="B288" s="40" t="s">
        <v>393</v>
      </c>
      <c r="D288" s="41">
        <v>1</v>
      </c>
      <c r="E288" s="42">
        <v>109686.21</v>
      </c>
      <c r="F288" s="42">
        <v>109686.21</v>
      </c>
      <c r="G288" s="42">
        <v>0</v>
      </c>
    </row>
    <row r="289" spans="1:7" s="40" customFormat="1" ht="12.75" customHeight="1" x14ac:dyDescent="0.2">
      <c r="A289" s="40" t="s">
        <v>810</v>
      </c>
      <c r="B289" s="40" t="s">
        <v>811</v>
      </c>
      <c r="D289" s="41">
        <v>2</v>
      </c>
      <c r="E289" s="42">
        <v>21582.287999999997</v>
      </c>
      <c r="F289" s="42">
        <v>43164.575999999994</v>
      </c>
      <c r="G289" s="42">
        <v>0</v>
      </c>
    </row>
    <row r="290" spans="1:7" s="40" customFormat="1" ht="12.75" customHeight="1" x14ac:dyDescent="0.2">
      <c r="A290" s="39">
        <v>45987</v>
      </c>
      <c r="B290" s="40" t="s">
        <v>553</v>
      </c>
      <c r="C290" s="40" t="s">
        <v>410</v>
      </c>
      <c r="D290" s="40" t="s">
        <v>12</v>
      </c>
      <c r="E290" s="40" t="s">
        <v>237</v>
      </c>
      <c r="F290" s="40" t="s">
        <v>238</v>
      </c>
      <c r="G290" s="40" t="s">
        <v>1162</v>
      </c>
    </row>
    <row r="291" spans="1:7" s="40" customFormat="1" ht="12.75" customHeight="1" x14ac:dyDescent="0.2">
      <c r="A291" s="40" t="s">
        <v>54</v>
      </c>
      <c r="B291" s="40" t="s">
        <v>55</v>
      </c>
      <c r="D291" s="41">
        <v>1</v>
      </c>
      <c r="E291" s="42">
        <v>72972.848066666658</v>
      </c>
      <c r="F291" s="42">
        <v>72972.848066666658</v>
      </c>
      <c r="G291" s="42">
        <v>0</v>
      </c>
    </row>
    <row r="292" spans="1:7" s="40" customFormat="1" ht="12.75" customHeight="1" x14ac:dyDescent="0.2">
      <c r="A292" s="40" t="s">
        <v>778</v>
      </c>
      <c r="B292" s="40" t="s">
        <v>779</v>
      </c>
      <c r="D292" s="41">
        <v>2</v>
      </c>
      <c r="E292" s="42">
        <v>20229.466649999998</v>
      </c>
      <c r="F292" s="42">
        <v>40458.933299999997</v>
      </c>
      <c r="G292" s="42">
        <v>0</v>
      </c>
    </row>
    <row r="293" spans="1:7" s="40" customFormat="1" ht="12.75" customHeight="1" x14ac:dyDescent="0.2">
      <c r="A293" s="39">
        <v>45988</v>
      </c>
      <c r="B293" s="40" t="s">
        <v>524</v>
      </c>
      <c r="C293" s="40" t="s">
        <v>726</v>
      </c>
      <c r="D293" s="40" t="s">
        <v>12</v>
      </c>
      <c r="E293" s="40" t="s">
        <v>390</v>
      </c>
      <c r="F293" s="40" t="s">
        <v>391</v>
      </c>
      <c r="G293" s="40" t="s">
        <v>947</v>
      </c>
    </row>
    <row r="294" spans="1:7" s="40" customFormat="1" ht="12.75" customHeight="1" x14ac:dyDescent="0.2">
      <c r="A294" s="40" t="s">
        <v>16</v>
      </c>
      <c r="B294" s="40" t="s">
        <v>17</v>
      </c>
      <c r="D294" s="41">
        <v>1</v>
      </c>
      <c r="E294" s="42">
        <v>105316.26</v>
      </c>
      <c r="F294" s="42">
        <v>105316.26</v>
      </c>
      <c r="G294" s="42">
        <v>0</v>
      </c>
    </row>
    <row r="295" spans="1:7" s="40" customFormat="1" ht="12.75" customHeight="1" x14ac:dyDescent="0.2">
      <c r="A295" s="40" t="s">
        <v>32</v>
      </c>
      <c r="B295" s="40" t="s">
        <v>33</v>
      </c>
      <c r="D295" s="41">
        <v>1</v>
      </c>
      <c r="E295" s="42">
        <v>49319</v>
      </c>
      <c r="F295" s="42">
        <v>49319</v>
      </c>
      <c r="G295" s="42">
        <v>0</v>
      </c>
    </row>
    <row r="296" spans="1:7" s="40" customFormat="1" ht="12.75" customHeight="1" x14ac:dyDescent="0.2">
      <c r="A296" s="39">
        <v>45989</v>
      </c>
      <c r="B296" s="40" t="s">
        <v>231</v>
      </c>
      <c r="C296" s="40" t="s">
        <v>429</v>
      </c>
      <c r="D296" s="40" t="s">
        <v>12</v>
      </c>
      <c r="E296" s="40" t="s">
        <v>252</v>
      </c>
      <c r="F296" s="40" t="s">
        <v>253</v>
      </c>
      <c r="G296" s="40" t="s">
        <v>1163</v>
      </c>
    </row>
    <row r="297" spans="1:7" s="40" customFormat="1" ht="12.75" customHeight="1" x14ac:dyDescent="0.2">
      <c r="A297" s="40" t="s">
        <v>810</v>
      </c>
      <c r="B297" s="40" t="s">
        <v>811</v>
      </c>
      <c r="D297" s="41">
        <v>4</v>
      </c>
      <c r="E297" s="42">
        <v>21582.287999999997</v>
      </c>
      <c r="F297" s="42">
        <v>86329.151999999987</v>
      </c>
      <c r="G297" s="42">
        <v>0</v>
      </c>
    </row>
    <row r="298" spans="1:7" s="40" customFormat="1" ht="12.75" customHeight="1" x14ac:dyDescent="0.2">
      <c r="A298" s="39">
        <v>45989</v>
      </c>
      <c r="B298" s="40" t="s">
        <v>498</v>
      </c>
      <c r="C298" s="40" t="s">
        <v>325</v>
      </c>
      <c r="D298" s="40" t="s">
        <v>12</v>
      </c>
      <c r="E298" s="40" t="s">
        <v>109</v>
      </c>
      <c r="F298" s="40" t="s">
        <v>110</v>
      </c>
      <c r="G298" s="40" t="s">
        <v>903</v>
      </c>
    </row>
    <row r="299" spans="1:7" s="40" customFormat="1" ht="12.75" customHeight="1" x14ac:dyDescent="0.2">
      <c r="A299" s="40" t="s">
        <v>22</v>
      </c>
      <c r="B299" s="40" t="s">
        <v>23</v>
      </c>
      <c r="D299" s="41">
        <v>1</v>
      </c>
      <c r="E299" s="42">
        <v>94034.835474811451</v>
      </c>
      <c r="F299" s="42">
        <v>94034.835474811451</v>
      </c>
      <c r="G299" s="42">
        <v>0</v>
      </c>
    </row>
    <row r="300" spans="1:7" s="40" customFormat="1" ht="12.75" customHeight="1" x14ac:dyDescent="0.2">
      <c r="A300" s="40" t="s">
        <v>32</v>
      </c>
      <c r="B300" s="40" t="s">
        <v>33</v>
      </c>
      <c r="D300" s="41">
        <v>1</v>
      </c>
      <c r="E300" s="42">
        <v>49319</v>
      </c>
      <c r="F300" s="42">
        <v>49319</v>
      </c>
      <c r="G300" s="42">
        <v>0</v>
      </c>
    </row>
    <row r="301" spans="1:7" s="40" customFormat="1" ht="12.75" customHeight="1" x14ac:dyDescent="0.2">
      <c r="A301" s="40" t="s">
        <v>44</v>
      </c>
      <c r="B301" s="40" t="s">
        <v>45</v>
      </c>
      <c r="D301" s="41">
        <v>1</v>
      </c>
      <c r="E301" s="42">
        <v>45208.700025000006</v>
      </c>
      <c r="F301" s="42">
        <v>45208.700025000006</v>
      </c>
      <c r="G301" s="42">
        <v>0</v>
      </c>
    </row>
    <row r="302" spans="1:7" s="40" customFormat="1" ht="12.75" customHeight="1" x14ac:dyDescent="0.2">
      <c r="A302" s="40" t="s">
        <v>392</v>
      </c>
      <c r="B302" s="40" t="s">
        <v>393</v>
      </c>
      <c r="D302" s="41">
        <v>1</v>
      </c>
      <c r="E302" s="42">
        <v>109686.21</v>
      </c>
      <c r="F302" s="42">
        <v>109686.21</v>
      </c>
      <c r="G302" s="42">
        <v>0</v>
      </c>
    </row>
    <row r="303" spans="1:7" s="40" customFormat="1" ht="12.75" customHeight="1" x14ac:dyDescent="0.2">
      <c r="A303" s="40" t="s">
        <v>810</v>
      </c>
      <c r="B303" s="40" t="s">
        <v>811</v>
      </c>
      <c r="D303" s="41">
        <v>3</v>
      </c>
      <c r="E303" s="42">
        <v>21582.287999999997</v>
      </c>
      <c r="F303" s="42">
        <v>64746.864000000001</v>
      </c>
      <c r="G303" s="42">
        <v>0</v>
      </c>
    </row>
    <row r="304" spans="1:7" s="40" customFormat="1" ht="12.75" customHeight="1" x14ac:dyDescent="0.2">
      <c r="A304" s="40" t="s">
        <v>778</v>
      </c>
      <c r="B304" s="40" t="s">
        <v>779</v>
      </c>
      <c r="D304" s="41">
        <v>3</v>
      </c>
      <c r="E304" s="42">
        <v>20229.466649999998</v>
      </c>
      <c r="F304" s="42">
        <v>60688.399949999992</v>
      </c>
      <c r="G304" s="42">
        <v>0</v>
      </c>
    </row>
    <row r="305" spans="1:7" s="40" customFormat="1" ht="12.75" customHeight="1" x14ac:dyDescent="0.2">
      <c r="A305" s="39">
        <v>45989</v>
      </c>
      <c r="B305" s="40" t="s">
        <v>593</v>
      </c>
      <c r="C305" s="40" t="s">
        <v>650</v>
      </c>
      <c r="D305" s="40" t="s">
        <v>12</v>
      </c>
      <c r="E305" s="40" t="s">
        <v>47</v>
      </c>
      <c r="F305" s="40" t="s">
        <v>48</v>
      </c>
      <c r="G305" s="40" t="s">
        <v>1109</v>
      </c>
    </row>
    <row r="306" spans="1:7" s="40" customFormat="1" ht="12.75" customHeight="1" x14ac:dyDescent="0.2">
      <c r="A306" s="40" t="s">
        <v>810</v>
      </c>
      <c r="B306" s="40" t="s">
        <v>811</v>
      </c>
      <c r="D306" s="41">
        <v>1</v>
      </c>
      <c r="E306" s="42">
        <v>21582.287999999997</v>
      </c>
      <c r="F306" s="42">
        <v>21582.287999999997</v>
      </c>
      <c r="G306" s="42">
        <v>0</v>
      </c>
    </row>
    <row r="307" spans="1:7" s="40" customFormat="1" ht="12.75" customHeight="1" x14ac:dyDescent="0.2">
      <c r="A307" s="40" t="s">
        <v>778</v>
      </c>
      <c r="B307" s="40" t="s">
        <v>779</v>
      </c>
      <c r="D307" s="41">
        <v>1</v>
      </c>
      <c r="E307" s="42">
        <v>20229.466649999998</v>
      </c>
      <c r="F307" s="42">
        <v>20229.466649999998</v>
      </c>
      <c r="G307" s="42">
        <v>0</v>
      </c>
    </row>
    <row r="308" spans="1:7" s="40" customFormat="1" ht="12.75" customHeight="1" x14ac:dyDescent="0.2">
      <c r="A308" s="39">
        <v>45989</v>
      </c>
      <c r="B308" s="40" t="s">
        <v>549</v>
      </c>
      <c r="C308" s="40" t="s">
        <v>646</v>
      </c>
      <c r="D308" s="40" t="s">
        <v>12</v>
      </c>
      <c r="E308" s="40" t="s">
        <v>105</v>
      </c>
      <c r="F308" s="40" t="s">
        <v>106</v>
      </c>
      <c r="G308" s="40" t="s">
        <v>1073</v>
      </c>
    </row>
    <row r="309" spans="1:7" s="40" customFormat="1" ht="12.75" customHeight="1" x14ac:dyDescent="0.2">
      <c r="A309" s="40" t="s">
        <v>810</v>
      </c>
      <c r="B309" s="40" t="s">
        <v>811</v>
      </c>
      <c r="D309" s="41">
        <v>4</v>
      </c>
      <c r="E309" s="42">
        <v>21582.287999999997</v>
      </c>
      <c r="F309" s="42">
        <v>86329.151999999987</v>
      </c>
      <c r="G309" s="42">
        <v>0</v>
      </c>
    </row>
    <row r="310" spans="1:7" s="40" customFormat="1" ht="12.75" customHeight="1" x14ac:dyDescent="0.2">
      <c r="A310" s="40" t="s">
        <v>778</v>
      </c>
      <c r="B310" s="40" t="s">
        <v>779</v>
      </c>
      <c r="D310" s="41">
        <v>3</v>
      </c>
      <c r="E310" s="42">
        <v>20229.466649999998</v>
      </c>
      <c r="F310" s="42">
        <v>60688.399949999992</v>
      </c>
      <c r="G310" s="42">
        <v>0</v>
      </c>
    </row>
    <row r="311" spans="1:7" s="40" customFormat="1" ht="12.75" customHeight="1" x14ac:dyDescent="0.2">
      <c r="A311" s="39">
        <v>45990</v>
      </c>
      <c r="B311" s="40" t="s">
        <v>1164</v>
      </c>
      <c r="C311" s="40" t="s">
        <v>364</v>
      </c>
      <c r="D311" s="40" t="s">
        <v>12</v>
      </c>
      <c r="E311" s="40" t="s">
        <v>212</v>
      </c>
      <c r="F311" s="40" t="s">
        <v>213</v>
      </c>
      <c r="G311" s="40" t="s">
        <v>1165</v>
      </c>
    </row>
    <row r="312" spans="1:7" s="40" customFormat="1" ht="12.75" customHeight="1" x14ac:dyDescent="0.2">
      <c r="A312" s="40" t="s">
        <v>16</v>
      </c>
      <c r="B312" s="40" t="s">
        <v>17</v>
      </c>
      <c r="D312" s="41">
        <v>1</v>
      </c>
      <c r="E312" s="42">
        <v>105316.26</v>
      </c>
      <c r="F312" s="42">
        <v>105316.26</v>
      </c>
      <c r="G312" s="42">
        <v>0</v>
      </c>
    </row>
    <row r="313" spans="1:7" s="40" customFormat="1" ht="12.75" customHeight="1" x14ac:dyDescent="0.2">
      <c r="A313" s="40" t="s">
        <v>60</v>
      </c>
      <c r="B313" s="40" t="s">
        <v>61</v>
      </c>
      <c r="D313" s="41">
        <v>1</v>
      </c>
      <c r="E313" s="42">
        <v>54638.775804398145</v>
      </c>
      <c r="F313" s="42">
        <v>54638.775804398145</v>
      </c>
      <c r="G313" s="42">
        <v>0</v>
      </c>
    </row>
    <row r="314" spans="1:7" ht="12.75" customHeight="1" x14ac:dyDescent="0.2">
      <c r="A314" t="s">
        <v>738</v>
      </c>
      <c r="B314" s="46">
        <v>489</v>
      </c>
      <c r="C314" s="5">
        <v>22590568.744936511</v>
      </c>
      <c r="D314" s="5">
        <v>0</v>
      </c>
      <c r="E314" s="5">
        <v>0</v>
      </c>
      <c r="F314" s="5">
        <v>33504000</v>
      </c>
    </row>
    <row r="315" spans="1:7" ht="12.75" customHeight="1" x14ac:dyDescent="0.2">
      <c r="A315" t="s">
        <v>739</v>
      </c>
      <c r="B315" s="5">
        <v>1</v>
      </c>
    </row>
    <row r="318" spans="1:7" ht="12.75" customHeight="1" x14ac:dyDescent="0.2">
      <c r="A318" s="33" t="s">
        <v>301</v>
      </c>
      <c r="B318" s="33" t="s">
        <v>302</v>
      </c>
      <c r="C318" s="33" t="s">
        <v>303</v>
      </c>
      <c r="D318" s="33" t="s">
        <v>304</v>
      </c>
      <c r="E318" s="33" t="s">
        <v>305</v>
      </c>
      <c r="F318" s="33" t="s">
        <v>306</v>
      </c>
      <c r="G318" s="33" t="s">
        <v>307</v>
      </c>
    </row>
    <row r="319" spans="1:7" ht="12.75" customHeight="1" x14ac:dyDescent="0.2">
      <c r="A319" s="43" t="s">
        <v>38</v>
      </c>
      <c r="B319" s="43" t="s">
        <v>39</v>
      </c>
      <c r="C319" s="34">
        <f t="shared" ref="C319:C331" si="0">+SUMIF($A$1:$A$315,A319,$D$1:$D$315)</f>
        <v>12</v>
      </c>
      <c r="D319" s="45">
        <f>+VLOOKUP(A319,'[1]XT T9 chốt lần 1'!$A$308:$D$322,4,0)</f>
        <v>66822.209000000003</v>
      </c>
      <c r="E319" s="45">
        <f t="shared" ref="E319:E331" si="1">+D319*C319</f>
        <v>801866.50800000003</v>
      </c>
      <c r="F319" s="45">
        <f t="shared" ref="F319:F331" si="2">+E319*8%</f>
        <v>64149.320640000005</v>
      </c>
      <c r="G319" s="45">
        <f t="shared" ref="G319:G331" si="3">+E319+F319</f>
        <v>866015.82864000008</v>
      </c>
    </row>
    <row r="320" spans="1:7" ht="12.75" customHeight="1" x14ac:dyDescent="0.2">
      <c r="A320" s="43" t="s">
        <v>16</v>
      </c>
      <c r="B320" s="43" t="s">
        <v>17</v>
      </c>
      <c r="C320" s="34">
        <f t="shared" si="0"/>
        <v>7</v>
      </c>
      <c r="D320" s="45">
        <f>+VLOOKUP(A320,'[1]XT T9 chốt lần 1'!$A$308:$D$322,4,0)</f>
        <v>108350.05899999999</v>
      </c>
      <c r="E320" s="45">
        <f t="shared" si="1"/>
        <v>758450.41299999994</v>
      </c>
      <c r="F320" s="45">
        <f t="shared" si="2"/>
        <v>60676.033039999995</v>
      </c>
      <c r="G320" s="45">
        <f t="shared" si="3"/>
        <v>819126.44603999995</v>
      </c>
    </row>
    <row r="321" spans="1:7" ht="12.75" customHeight="1" x14ac:dyDescent="0.2">
      <c r="A321" s="43" t="s">
        <v>60</v>
      </c>
      <c r="B321" s="43" t="s">
        <v>61</v>
      </c>
      <c r="C321" s="34">
        <f t="shared" si="0"/>
        <v>22</v>
      </c>
      <c r="D321" s="45">
        <f>+VLOOKUP(A321,'[1]XT T9 chốt lần 1'!$A$308:$D$322,4,0)</f>
        <v>50591.45</v>
      </c>
      <c r="E321" s="45">
        <f t="shared" si="1"/>
        <v>1113011.8999999999</v>
      </c>
      <c r="F321" s="45">
        <f t="shared" si="2"/>
        <v>89040.95199999999</v>
      </c>
      <c r="G321" s="45">
        <f t="shared" si="3"/>
        <v>1202052.852</v>
      </c>
    </row>
    <row r="322" spans="1:7" ht="12.75" customHeight="1" x14ac:dyDescent="0.2">
      <c r="A322" s="43" t="s">
        <v>22</v>
      </c>
      <c r="B322" s="43" t="s">
        <v>23</v>
      </c>
      <c r="C322" s="34">
        <f t="shared" si="0"/>
        <v>12</v>
      </c>
      <c r="D322" s="45">
        <f>+VLOOKUP(A322,'[1]XT T9 chốt lần 1'!$A$308:$D$322,4,0)</f>
        <v>80850.222999999998</v>
      </c>
      <c r="E322" s="45">
        <f t="shared" si="1"/>
        <v>970202.67599999998</v>
      </c>
      <c r="F322" s="45">
        <f t="shared" si="2"/>
        <v>77616.214080000005</v>
      </c>
      <c r="G322" s="45">
        <f t="shared" si="3"/>
        <v>1047818.89008</v>
      </c>
    </row>
    <row r="323" spans="1:7" ht="12.75" customHeight="1" x14ac:dyDescent="0.2">
      <c r="A323" s="43" t="s">
        <v>32</v>
      </c>
      <c r="B323" s="43" t="s">
        <v>33</v>
      </c>
      <c r="C323" s="34">
        <f t="shared" si="0"/>
        <v>28</v>
      </c>
      <c r="D323" s="45">
        <f>+VLOOKUP(A323,'[1]XT T9 chốt lần 1'!$A$308:$D$322,4,0)</f>
        <v>45665.62</v>
      </c>
      <c r="E323" s="45">
        <f t="shared" si="1"/>
        <v>1278637.3600000001</v>
      </c>
      <c r="F323" s="45">
        <f t="shared" si="2"/>
        <v>102290.98880000001</v>
      </c>
      <c r="G323" s="45">
        <f t="shared" si="3"/>
        <v>1380928.3488</v>
      </c>
    </row>
    <row r="324" spans="1:7" ht="12.75" customHeight="1" x14ac:dyDescent="0.2">
      <c r="A324" s="43" t="s">
        <v>44</v>
      </c>
      <c r="B324" s="43" t="s">
        <v>45</v>
      </c>
      <c r="C324" s="34">
        <f t="shared" si="0"/>
        <v>13</v>
      </c>
      <c r="D324" s="45">
        <f>+VLOOKUP(A324,'[1]XT T9 chốt lần 1'!$A$308:$D$322,4,0)</f>
        <v>41860</v>
      </c>
      <c r="E324" s="45">
        <f t="shared" si="1"/>
        <v>544180</v>
      </c>
      <c r="F324" s="45">
        <f t="shared" si="2"/>
        <v>43534.400000000001</v>
      </c>
      <c r="G324" s="45">
        <f t="shared" si="3"/>
        <v>587714.4</v>
      </c>
    </row>
    <row r="325" spans="1:7" ht="12.75" customHeight="1" x14ac:dyDescent="0.2">
      <c r="A325" s="43" t="s">
        <v>24</v>
      </c>
      <c r="B325" s="43" t="s">
        <v>25</v>
      </c>
      <c r="C325" s="34">
        <f t="shared" si="0"/>
        <v>14</v>
      </c>
      <c r="D325" s="45">
        <f>+VLOOKUP(A325,'[1]XT T9 chốt lần 1'!$A$308:$D$322,4,0)</f>
        <v>64565</v>
      </c>
      <c r="E325" s="45">
        <f t="shared" si="1"/>
        <v>903910</v>
      </c>
      <c r="F325" s="45">
        <f t="shared" si="2"/>
        <v>72312.800000000003</v>
      </c>
      <c r="G325" s="45">
        <f t="shared" si="3"/>
        <v>976222.8</v>
      </c>
    </row>
    <row r="326" spans="1:7" ht="12.75" customHeight="1" x14ac:dyDescent="0.2">
      <c r="A326" s="43" t="s">
        <v>54</v>
      </c>
      <c r="B326" s="43" t="s">
        <v>55</v>
      </c>
      <c r="C326" s="34">
        <f t="shared" si="0"/>
        <v>22</v>
      </c>
      <c r="D326" s="45">
        <f>+VLOOKUP(A326,'[1]XT T9 chốt lần 1'!$A$308:$D$322,4,0)</f>
        <v>67568</v>
      </c>
      <c r="E326" s="45">
        <f t="shared" si="1"/>
        <v>1486496</v>
      </c>
      <c r="F326" s="45">
        <f t="shared" si="2"/>
        <v>118919.68000000001</v>
      </c>
      <c r="G326" s="45">
        <f t="shared" si="3"/>
        <v>1605415.68</v>
      </c>
    </row>
    <row r="327" spans="1:7" ht="12.75" customHeight="1" x14ac:dyDescent="0.2">
      <c r="A327" s="43" t="s">
        <v>493</v>
      </c>
      <c r="B327" s="43" t="s">
        <v>494</v>
      </c>
      <c r="C327" s="34">
        <f t="shared" si="0"/>
        <v>21</v>
      </c>
      <c r="D327" s="45">
        <f>+VLOOKUP(A327,'[1]XT T9 chốt lần 1'!$A$308:$D$322,4,0)</f>
        <v>22339.623</v>
      </c>
      <c r="E327" s="45">
        <f t="shared" si="1"/>
        <v>469132.08299999998</v>
      </c>
      <c r="F327" s="45">
        <f t="shared" si="2"/>
        <v>37530.566639999997</v>
      </c>
      <c r="G327" s="45">
        <f t="shared" si="3"/>
        <v>506662.64963999996</v>
      </c>
    </row>
    <row r="328" spans="1:7" ht="12.75" customHeight="1" x14ac:dyDescent="0.2">
      <c r="A328" s="43" t="s">
        <v>431</v>
      </c>
      <c r="B328" s="43" t="s">
        <v>432</v>
      </c>
      <c r="C328" s="34">
        <f t="shared" si="0"/>
        <v>30</v>
      </c>
      <c r="D328" s="45">
        <f>+VLOOKUP(A328,'[1]XT T9 chốt lần 1'!$A$308:$D$322,4,0)</f>
        <v>54145.120000000003</v>
      </c>
      <c r="E328" s="45">
        <f t="shared" si="1"/>
        <v>1624353.6</v>
      </c>
      <c r="F328" s="45">
        <f t="shared" si="2"/>
        <v>129948.28800000002</v>
      </c>
      <c r="G328" s="45">
        <f t="shared" si="3"/>
        <v>1754301.888</v>
      </c>
    </row>
    <row r="329" spans="1:7" ht="12.75" customHeight="1" x14ac:dyDescent="0.2">
      <c r="A329" s="43" t="s">
        <v>392</v>
      </c>
      <c r="B329" s="43" t="s">
        <v>393</v>
      </c>
      <c r="C329" s="34">
        <f t="shared" si="0"/>
        <v>22</v>
      </c>
      <c r="D329" s="45">
        <f>+VLOOKUP(A329,'[1]XT T9 chốt lần 1'!$A$308:$D$322,4,0)</f>
        <v>101561.307</v>
      </c>
      <c r="E329" s="45">
        <f t="shared" si="1"/>
        <v>2234348.7540000002</v>
      </c>
      <c r="F329" s="45">
        <f t="shared" si="2"/>
        <v>178747.90032000002</v>
      </c>
      <c r="G329" s="45">
        <f t="shared" si="3"/>
        <v>2413096.6543200002</v>
      </c>
    </row>
    <row r="330" spans="1:7" ht="12.75" customHeight="1" x14ac:dyDescent="0.2">
      <c r="A330" s="43" t="s">
        <v>810</v>
      </c>
      <c r="B330" s="43" t="s">
        <v>811</v>
      </c>
      <c r="C330" s="34">
        <f t="shared" si="0"/>
        <v>96</v>
      </c>
      <c r="D330" s="45">
        <f>+VLOOKUP(A330,'[1]XT T9 chốt lần 1'!$A$308:$D$322,4,0)</f>
        <v>20475</v>
      </c>
      <c r="E330" s="45">
        <f t="shared" si="1"/>
        <v>1965600</v>
      </c>
      <c r="F330" s="45">
        <f t="shared" si="2"/>
        <v>157248</v>
      </c>
      <c r="G330" s="45">
        <f t="shared" si="3"/>
        <v>2122848</v>
      </c>
    </row>
    <row r="331" spans="1:7" ht="12.75" customHeight="1" x14ac:dyDescent="0.2">
      <c r="A331" s="43" t="s">
        <v>778</v>
      </c>
      <c r="B331" s="43" t="s">
        <v>779</v>
      </c>
      <c r="C331" s="34">
        <f t="shared" si="0"/>
        <v>80</v>
      </c>
      <c r="D331" s="45">
        <f>+VLOOKUP(A331,'[1]XT T9 chốt lần 1'!$A$308:$D$322,4,0)</f>
        <v>19716.976999999999</v>
      </c>
      <c r="E331" s="45">
        <f t="shared" si="1"/>
        <v>1577358.16</v>
      </c>
      <c r="F331" s="45">
        <f t="shared" si="2"/>
        <v>126188.6528</v>
      </c>
      <c r="G331" s="45">
        <f t="shared" si="3"/>
        <v>1703546.8128</v>
      </c>
    </row>
    <row r="332" spans="1:7" ht="12.75" customHeight="1" x14ac:dyDescent="0.2">
      <c r="A332" s="88" t="s">
        <v>1166</v>
      </c>
      <c r="B332" s="88"/>
      <c r="C332" s="33">
        <f t="shared" ref="C332:G332" si="4">SUM(C316:C331)</f>
        <v>379</v>
      </c>
      <c r="D332" s="33"/>
      <c r="E332" s="33">
        <f t="shared" si="4"/>
        <v>15727547.454</v>
      </c>
      <c r="F332" s="33">
        <f t="shared" si="4"/>
        <v>1258203.79632</v>
      </c>
      <c r="G332" s="33">
        <f t="shared" si="4"/>
        <v>16985751.250319999</v>
      </c>
    </row>
  </sheetData>
  <mergeCells count="1">
    <mergeCell ref="A332:B332"/>
  </mergeCell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A938E-6A4D-49B6-AB6E-F6FC7402CD1C}">
  <dimension ref="A1:G103"/>
  <sheetViews>
    <sheetView topLeftCell="A79" zoomScaleSheetLayoutView="100" workbookViewId="0">
      <selection activeCell="A2" sqref="A2:F87"/>
    </sheetView>
  </sheetViews>
  <sheetFormatPr defaultRowHeight="14.25" x14ac:dyDescent="0.2"/>
  <cols>
    <col min="1" max="1" width="35.7109375" style="44" customWidth="1"/>
    <col min="2" max="2" width="35.42578125" style="44" customWidth="1"/>
    <col min="3" max="3" width="18.7109375" style="44" customWidth="1"/>
    <col min="4" max="4" width="12.28515625" style="44" customWidth="1"/>
    <col min="5" max="5" width="13" style="44" customWidth="1"/>
    <col min="6" max="6" width="23.5703125" style="44" customWidth="1"/>
    <col min="7" max="7" width="10.42578125" style="44" customWidth="1"/>
    <col min="8" max="16384" width="9.140625" style="44"/>
  </cols>
  <sheetData>
    <row r="1" spans="1:7" x14ac:dyDescent="0.2">
      <c r="A1" t="s">
        <v>0</v>
      </c>
      <c r="B1" t="s">
        <v>1</v>
      </c>
      <c r="C1" s="2">
        <v>46007</v>
      </c>
      <c r="D1" t="s">
        <v>1099</v>
      </c>
      <c r="E1"/>
      <c r="F1"/>
      <c r="G1"/>
    </row>
    <row r="2" spans="1:7" x14ac:dyDescent="0.2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</row>
    <row r="3" spans="1:7" x14ac:dyDescent="0.2">
      <c r="A3" s="3">
        <v>45962</v>
      </c>
      <c r="B3" t="s">
        <v>608</v>
      </c>
      <c r="C3" t="s">
        <v>401</v>
      </c>
      <c r="D3" t="s">
        <v>12</v>
      </c>
      <c r="E3" t="s">
        <v>267</v>
      </c>
      <c r="F3" t="s">
        <v>268</v>
      </c>
      <c r="G3" t="s">
        <v>1006</v>
      </c>
    </row>
    <row r="4" spans="1:7" x14ac:dyDescent="0.2">
      <c r="A4" t="s">
        <v>44</v>
      </c>
      <c r="B4" t="s">
        <v>45</v>
      </c>
      <c r="C4"/>
      <c r="D4" s="4">
        <v>1</v>
      </c>
      <c r="E4" s="5">
        <v>45208.7</v>
      </c>
      <c r="F4" s="5">
        <v>45208.7</v>
      </c>
      <c r="G4" s="5">
        <v>0</v>
      </c>
    </row>
    <row r="5" spans="1:7" x14ac:dyDescent="0.2">
      <c r="A5" t="s">
        <v>810</v>
      </c>
      <c r="B5" t="s">
        <v>811</v>
      </c>
      <c r="C5"/>
      <c r="D5" s="4">
        <v>2</v>
      </c>
      <c r="E5" s="5">
        <v>21228.44</v>
      </c>
      <c r="F5" s="5">
        <v>42456.88</v>
      </c>
      <c r="G5" s="5">
        <v>0</v>
      </c>
    </row>
    <row r="6" spans="1:7" x14ac:dyDescent="0.2">
      <c r="A6" t="s">
        <v>778</v>
      </c>
      <c r="B6" t="s">
        <v>779</v>
      </c>
      <c r="C6"/>
      <c r="D6" s="4">
        <v>2</v>
      </c>
      <c r="E6" s="5">
        <v>20229.466649999998</v>
      </c>
      <c r="F6" s="5">
        <v>40458.933299999997</v>
      </c>
      <c r="G6" s="5">
        <v>0</v>
      </c>
    </row>
    <row r="7" spans="1:7" x14ac:dyDescent="0.2">
      <c r="A7" s="3">
        <v>45962</v>
      </c>
      <c r="B7" t="s">
        <v>525</v>
      </c>
      <c r="C7" t="s">
        <v>401</v>
      </c>
      <c r="D7" t="s">
        <v>12</v>
      </c>
      <c r="E7" t="s">
        <v>267</v>
      </c>
      <c r="F7" t="s">
        <v>268</v>
      </c>
      <c r="G7" t="s">
        <v>1167</v>
      </c>
    </row>
    <row r="8" spans="1:7" x14ac:dyDescent="0.2">
      <c r="A8" t="s">
        <v>16</v>
      </c>
      <c r="B8" t="s">
        <v>17</v>
      </c>
      <c r="C8"/>
      <c r="D8" s="4">
        <v>1</v>
      </c>
      <c r="E8" s="5">
        <v>105316.26</v>
      </c>
      <c r="F8" s="5">
        <v>105316.26</v>
      </c>
      <c r="G8" s="5">
        <v>0</v>
      </c>
    </row>
    <row r="9" spans="1:7" x14ac:dyDescent="0.2">
      <c r="A9" t="s">
        <v>493</v>
      </c>
      <c r="B9" t="s">
        <v>494</v>
      </c>
      <c r="C9"/>
      <c r="D9" s="4">
        <v>6</v>
      </c>
      <c r="E9" s="5">
        <v>23716.7204250295</v>
      </c>
      <c r="F9" s="5">
        <v>142300.32255017699</v>
      </c>
      <c r="G9" s="5">
        <v>0</v>
      </c>
    </row>
    <row r="10" spans="1:7" x14ac:dyDescent="0.2">
      <c r="A10" t="s">
        <v>431</v>
      </c>
      <c r="B10" t="s">
        <v>432</v>
      </c>
      <c r="C10"/>
      <c r="D10" s="4">
        <v>2</v>
      </c>
      <c r="E10" s="5">
        <v>79495.768150000004</v>
      </c>
      <c r="F10" s="5">
        <v>158991.53630000001</v>
      </c>
      <c r="G10" s="5">
        <v>0</v>
      </c>
    </row>
    <row r="11" spans="1:7" x14ac:dyDescent="0.2">
      <c r="A11" s="3">
        <v>45962</v>
      </c>
      <c r="B11" t="s">
        <v>462</v>
      </c>
      <c r="C11" t="s">
        <v>401</v>
      </c>
      <c r="D11" t="s">
        <v>12</v>
      </c>
      <c r="E11" t="s">
        <v>267</v>
      </c>
      <c r="F11" t="s">
        <v>268</v>
      </c>
      <c r="G11" t="s">
        <v>1168</v>
      </c>
    </row>
    <row r="12" spans="1:7" x14ac:dyDescent="0.2">
      <c r="A12" t="s">
        <v>493</v>
      </c>
      <c r="B12" t="s">
        <v>494</v>
      </c>
      <c r="C12"/>
      <c r="D12" s="4">
        <v>4</v>
      </c>
      <c r="E12" s="5">
        <v>23716.7204250295</v>
      </c>
      <c r="F12" s="5">
        <v>94866.881700118101</v>
      </c>
      <c r="G12" s="5">
        <v>0</v>
      </c>
    </row>
    <row r="13" spans="1:7" x14ac:dyDescent="0.2">
      <c r="A13" t="s">
        <v>431</v>
      </c>
      <c r="B13" t="s">
        <v>432</v>
      </c>
      <c r="C13"/>
      <c r="D13" s="4">
        <v>5</v>
      </c>
      <c r="E13" s="5">
        <v>79495.768150000004</v>
      </c>
      <c r="F13" s="5">
        <v>397478.84074999997</v>
      </c>
      <c r="G13" s="5">
        <v>0</v>
      </c>
    </row>
    <row r="14" spans="1:7" x14ac:dyDescent="0.2">
      <c r="A14" s="3">
        <v>45962</v>
      </c>
      <c r="B14" t="s">
        <v>1005</v>
      </c>
      <c r="C14" t="s">
        <v>401</v>
      </c>
      <c r="D14" t="s">
        <v>12</v>
      </c>
      <c r="E14" t="s">
        <v>267</v>
      </c>
      <c r="F14" t="s">
        <v>268</v>
      </c>
      <c r="G14" t="s">
        <v>1001</v>
      </c>
    </row>
    <row r="15" spans="1:7" x14ac:dyDescent="0.2">
      <c r="A15" t="s">
        <v>778</v>
      </c>
      <c r="B15" t="s">
        <v>779</v>
      </c>
      <c r="C15"/>
      <c r="D15" s="4">
        <v>6</v>
      </c>
      <c r="E15" s="5">
        <v>20229.466649999998</v>
      </c>
      <c r="F15" s="5">
        <v>121376.7999</v>
      </c>
      <c r="G15" s="5">
        <v>0</v>
      </c>
    </row>
    <row r="16" spans="1:7" x14ac:dyDescent="0.2">
      <c r="A16" s="3">
        <v>45965</v>
      </c>
      <c r="B16" t="s">
        <v>469</v>
      </c>
      <c r="C16" t="s">
        <v>988</v>
      </c>
      <c r="D16" t="s">
        <v>12</v>
      </c>
      <c r="E16" t="s">
        <v>632</v>
      </c>
      <c r="F16" t="s">
        <v>633</v>
      </c>
      <c r="G16" t="s">
        <v>1169</v>
      </c>
    </row>
    <row r="17" spans="1:7" x14ac:dyDescent="0.2">
      <c r="A17" t="s">
        <v>44</v>
      </c>
      <c r="B17" t="s">
        <v>45</v>
      </c>
      <c r="C17"/>
      <c r="D17" s="4">
        <v>1</v>
      </c>
      <c r="E17" s="5">
        <v>45208.7</v>
      </c>
      <c r="F17" s="5">
        <v>45208.7</v>
      </c>
      <c r="G17" s="5">
        <v>0</v>
      </c>
    </row>
    <row r="18" spans="1:7" x14ac:dyDescent="0.2">
      <c r="A18" t="s">
        <v>54</v>
      </c>
      <c r="B18" t="s">
        <v>55</v>
      </c>
      <c r="C18"/>
      <c r="D18" s="4">
        <v>1</v>
      </c>
      <c r="E18" s="5">
        <v>72972.740000000005</v>
      </c>
      <c r="F18" s="5">
        <v>72972.740000000005</v>
      </c>
      <c r="G18" s="5">
        <v>0</v>
      </c>
    </row>
    <row r="19" spans="1:7" x14ac:dyDescent="0.2">
      <c r="A19" s="3">
        <v>45965</v>
      </c>
      <c r="B19" t="s">
        <v>807</v>
      </c>
      <c r="C19" t="s">
        <v>717</v>
      </c>
      <c r="D19" t="s">
        <v>12</v>
      </c>
      <c r="E19" t="s">
        <v>277</v>
      </c>
      <c r="F19" t="s">
        <v>278</v>
      </c>
      <c r="G19" t="s">
        <v>1170</v>
      </c>
    </row>
    <row r="20" spans="1:7" x14ac:dyDescent="0.2">
      <c r="A20" t="s">
        <v>431</v>
      </c>
      <c r="B20" t="s">
        <v>432</v>
      </c>
      <c r="C20"/>
      <c r="D20" s="4">
        <v>1</v>
      </c>
      <c r="E20" s="5">
        <v>79495.768150000004</v>
      </c>
      <c r="F20" s="5">
        <v>79495.768150000004</v>
      </c>
      <c r="G20" s="5">
        <v>0</v>
      </c>
    </row>
    <row r="21" spans="1:7" x14ac:dyDescent="0.2">
      <c r="A21" s="3">
        <v>45967</v>
      </c>
      <c r="B21" t="s">
        <v>1171</v>
      </c>
      <c r="C21" t="s">
        <v>1037</v>
      </c>
      <c r="D21" t="s">
        <v>12</v>
      </c>
      <c r="E21" t="s">
        <v>694</v>
      </c>
      <c r="F21" t="s">
        <v>695</v>
      </c>
      <c r="G21" t="s">
        <v>871</v>
      </c>
    </row>
    <row r="22" spans="1:7" x14ac:dyDescent="0.2">
      <c r="A22" t="s">
        <v>38</v>
      </c>
      <c r="B22" t="s">
        <v>39</v>
      </c>
      <c r="C22"/>
      <c r="D22" s="4">
        <v>5</v>
      </c>
      <c r="E22" s="5">
        <v>61342.400000000001</v>
      </c>
      <c r="F22" s="5">
        <v>306712</v>
      </c>
      <c r="G22" s="5">
        <v>0</v>
      </c>
    </row>
    <row r="23" spans="1:7" x14ac:dyDescent="0.2">
      <c r="A23" s="3">
        <v>45967</v>
      </c>
      <c r="B23" t="s">
        <v>79</v>
      </c>
      <c r="C23" t="s">
        <v>438</v>
      </c>
      <c r="D23" t="s">
        <v>12</v>
      </c>
      <c r="E23" t="s">
        <v>88</v>
      </c>
      <c r="F23" t="s">
        <v>89</v>
      </c>
      <c r="G23" t="s">
        <v>1071</v>
      </c>
    </row>
    <row r="24" spans="1:7" x14ac:dyDescent="0.2">
      <c r="A24" t="s">
        <v>60</v>
      </c>
      <c r="B24" t="s">
        <v>61</v>
      </c>
      <c r="C24"/>
      <c r="D24" s="4">
        <v>2</v>
      </c>
      <c r="E24" s="5">
        <v>54638.77</v>
      </c>
      <c r="F24" s="5">
        <v>109277.54</v>
      </c>
      <c r="G24" s="5">
        <v>0</v>
      </c>
    </row>
    <row r="25" spans="1:7" x14ac:dyDescent="0.2">
      <c r="A25" t="s">
        <v>32</v>
      </c>
      <c r="B25" t="s">
        <v>33</v>
      </c>
      <c r="C25"/>
      <c r="D25" s="4">
        <v>1</v>
      </c>
      <c r="E25" s="5">
        <v>49319</v>
      </c>
      <c r="F25" s="5">
        <v>49319</v>
      </c>
      <c r="G25" s="5">
        <v>0</v>
      </c>
    </row>
    <row r="26" spans="1:7" x14ac:dyDescent="0.2">
      <c r="A26" t="s">
        <v>44</v>
      </c>
      <c r="B26" t="s">
        <v>45</v>
      </c>
      <c r="C26"/>
      <c r="D26" s="4">
        <v>1</v>
      </c>
      <c r="E26" s="5">
        <v>45208.7</v>
      </c>
      <c r="F26" s="5">
        <v>45208.7</v>
      </c>
      <c r="G26" s="5">
        <v>0</v>
      </c>
    </row>
    <row r="27" spans="1:7" x14ac:dyDescent="0.2">
      <c r="A27" t="s">
        <v>778</v>
      </c>
      <c r="B27" t="s">
        <v>779</v>
      </c>
      <c r="C27"/>
      <c r="D27" s="4">
        <v>1</v>
      </c>
      <c r="E27" s="5">
        <v>20229.466649999998</v>
      </c>
      <c r="F27" s="5">
        <v>20229.466649999998</v>
      </c>
      <c r="G27" s="5">
        <v>0</v>
      </c>
    </row>
    <row r="28" spans="1:7" x14ac:dyDescent="0.2">
      <c r="A28" s="3">
        <v>45967</v>
      </c>
      <c r="B28" t="s">
        <v>994</v>
      </c>
      <c r="C28" t="s">
        <v>932</v>
      </c>
      <c r="D28" t="s">
        <v>12</v>
      </c>
      <c r="E28" t="s">
        <v>933</v>
      </c>
      <c r="F28" t="s">
        <v>934</v>
      </c>
      <c r="G28" t="s">
        <v>1172</v>
      </c>
    </row>
    <row r="29" spans="1:7" x14ac:dyDescent="0.2">
      <c r="A29" t="s">
        <v>16</v>
      </c>
      <c r="B29" t="s">
        <v>17</v>
      </c>
      <c r="C29"/>
      <c r="D29" s="4">
        <v>1</v>
      </c>
      <c r="E29" s="5">
        <v>105316.26</v>
      </c>
      <c r="F29" s="5">
        <v>105316.26</v>
      </c>
      <c r="G29" s="5">
        <v>0</v>
      </c>
    </row>
    <row r="30" spans="1:7" x14ac:dyDescent="0.2">
      <c r="A30" t="s">
        <v>24</v>
      </c>
      <c r="B30" t="s">
        <v>25</v>
      </c>
      <c r="C30"/>
      <c r="D30" s="4">
        <v>1</v>
      </c>
      <c r="E30" s="5">
        <v>69729.66</v>
      </c>
      <c r="F30" s="5">
        <v>69729.66</v>
      </c>
      <c r="G30" s="5">
        <v>0</v>
      </c>
    </row>
    <row r="31" spans="1:7" x14ac:dyDescent="0.2">
      <c r="A31" t="s">
        <v>431</v>
      </c>
      <c r="B31" t="s">
        <v>432</v>
      </c>
      <c r="C31"/>
      <c r="D31" s="4">
        <v>1</v>
      </c>
      <c r="E31" s="5">
        <v>79495.768150000004</v>
      </c>
      <c r="F31" s="5">
        <v>79495.768150000004</v>
      </c>
      <c r="G31" s="5">
        <v>0</v>
      </c>
    </row>
    <row r="32" spans="1:7" x14ac:dyDescent="0.2">
      <c r="A32" t="s">
        <v>810</v>
      </c>
      <c r="B32" t="s">
        <v>811</v>
      </c>
      <c r="C32"/>
      <c r="D32" s="4">
        <v>1</v>
      </c>
      <c r="E32" s="5">
        <v>21228.44</v>
      </c>
      <c r="F32" s="5">
        <v>21228.44</v>
      </c>
      <c r="G32" s="5">
        <v>0</v>
      </c>
    </row>
    <row r="33" spans="1:7" x14ac:dyDescent="0.2">
      <c r="A33" s="3">
        <v>45969</v>
      </c>
      <c r="B33" t="s">
        <v>634</v>
      </c>
      <c r="C33" t="s">
        <v>394</v>
      </c>
      <c r="D33" t="s">
        <v>12</v>
      </c>
      <c r="E33" t="s">
        <v>186</v>
      </c>
      <c r="F33" t="s">
        <v>187</v>
      </c>
      <c r="G33" t="s">
        <v>905</v>
      </c>
    </row>
    <row r="34" spans="1:7" x14ac:dyDescent="0.2">
      <c r="A34" t="s">
        <v>32</v>
      </c>
      <c r="B34" t="s">
        <v>33</v>
      </c>
      <c r="C34"/>
      <c r="D34" s="4">
        <v>2</v>
      </c>
      <c r="E34" s="5">
        <v>49319</v>
      </c>
      <c r="F34" s="5">
        <v>98638</v>
      </c>
      <c r="G34" s="5">
        <v>0</v>
      </c>
    </row>
    <row r="35" spans="1:7" x14ac:dyDescent="0.2">
      <c r="A35" t="s">
        <v>44</v>
      </c>
      <c r="B35" t="s">
        <v>45</v>
      </c>
      <c r="C35"/>
      <c r="D35" s="4">
        <v>1</v>
      </c>
      <c r="E35" s="5">
        <v>45208.7</v>
      </c>
      <c r="F35" s="5">
        <v>45208.7</v>
      </c>
      <c r="G35" s="5">
        <v>0</v>
      </c>
    </row>
    <row r="36" spans="1:7" x14ac:dyDescent="0.2">
      <c r="A36" s="3">
        <v>45974</v>
      </c>
      <c r="B36" t="s">
        <v>619</v>
      </c>
      <c r="C36" t="s">
        <v>401</v>
      </c>
      <c r="D36" t="s">
        <v>12</v>
      </c>
      <c r="E36" t="s">
        <v>267</v>
      </c>
      <c r="F36" t="s">
        <v>268</v>
      </c>
      <c r="G36" t="s">
        <v>1173</v>
      </c>
    </row>
    <row r="37" spans="1:7" x14ac:dyDescent="0.2">
      <c r="A37" t="s">
        <v>38</v>
      </c>
      <c r="B37" t="s">
        <v>39</v>
      </c>
      <c r="C37"/>
      <c r="D37" s="4">
        <v>1</v>
      </c>
      <c r="E37" s="5">
        <v>61342.400000000001</v>
      </c>
      <c r="F37" s="5">
        <v>61342.400000000001</v>
      </c>
      <c r="G37" s="5">
        <v>0</v>
      </c>
    </row>
    <row r="38" spans="1:7" x14ac:dyDescent="0.2">
      <c r="A38" t="s">
        <v>778</v>
      </c>
      <c r="B38" t="s">
        <v>779</v>
      </c>
      <c r="C38"/>
      <c r="D38" s="4">
        <v>1</v>
      </c>
      <c r="E38" s="5">
        <v>20229.466649999998</v>
      </c>
      <c r="F38" s="5">
        <v>20229.466649999998</v>
      </c>
      <c r="G38" s="5">
        <v>0</v>
      </c>
    </row>
    <row r="39" spans="1:7" x14ac:dyDescent="0.2">
      <c r="A39" s="3">
        <v>45975</v>
      </c>
      <c r="B39" t="s">
        <v>345</v>
      </c>
      <c r="C39" t="s">
        <v>443</v>
      </c>
      <c r="D39" t="s">
        <v>12</v>
      </c>
      <c r="E39" t="s">
        <v>170</v>
      </c>
      <c r="F39" t="s">
        <v>171</v>
      </c>
      <c r="G39" t="s">
        <v>959</v>
      </c>
    </row>
    <row r="40" spans="1:7" x14ac:dyDescent="0.2">
      <c r="A40" t="s">
        <v>810</v>
      </c>
      <c r="B40" t="s">
        <v>811</v>
      </c>
      <c r="C40"/>
      <c r="D40" s="4">
        <v>6</v>
      </c>
      <c r="E40" s="5">
        <v>21228.44</v>
      </c>
      <c r="F40" s="5">
        <v>127370.64</v>
      </c>
      <c r="G40" s="5">
        <v>0</v>
      </c>
    </row>
    <row r="41" spans="1:7" x14ac:dyDescent="0.2">
      <c r="A41" s="3">
        <v>45977</v>
      </c>
      <c r="B41" t="s">
        <v>1174</v>
      </c>
      <c r="C41" t="s">
        <v>375</v>
      </c>
      <c r="D41" t="s">
        <v>12</v>
      </c>
      <c r="E41" t="s">
        <v>285</v>
      </c>
      <c r="F41" t="s">
        <v>286</v>
      </c>
      <c r="G41" t="s">
        <v>857</v>
      </c>
    </row>
    <row r="42" spans="1:7" x14ac:dyDescent="0.2">
      <c r="A42" t="s">
        <v>493</v>
      </c>
      <c r="B42" t="s">
        <v>494</v>
      </c>
      <c r="C42"/>
      <c r="D42" s="4">
        <v>4</v>
      </c>
      <c r="E42" s="5">
        <v>23716.7204250295</v>
      </c>
      <c r="F42" s="5">
        <v>94866.881700118101</v>
      </c>
      <c r="G42" s="5">
        <v>0</v>
      </c>
    </row>
    <row r="43" spans="1:7" x14ac:dyDescent="0.2">
      <c r="A43" s="3">
        <v>45979</v>
      </c>
      <c r="B43" t="s">
        <v>1175</v>
      </c>
      <c r="C43" t="s">
        <v>375</v>
      </c>
      <c r="D43" t="s">
        <v>12</v>
      </c>
      <c r="E43" t="s">
        <v>285</v>
      </c>
      <c r="F43" t="s">
        <v>286</v>
      </c>
      <c r="G43" t="s">
        <v>1173</v>
      </c>
    </row>
    <row r="44" spans="1:7" x14ac:dyDescent="0.2">
      <c r="A44" t="s">
        <v>22</v>
      </c>
      <c r="B44" t="s">
        <v>23</v>
      </c>
      <c r="C44"/>
      <c r="D44" s="4">
        <v>1</v>
      </c>
      <c r="E44" s="5">
        <v>103908.498368575</v>
      </c>
      <c r="F44" s="5">
        <v>103908.498368575</v>
      </c>
      <c r="G44" s="5">
        <v>0</v>
      </c>
    </row>
    <row r="45" spans="1:7" x14ac:dyDescent="0.2">
      <c r="A45" s="3">
        <v>45979</v>
      </c>
      <c r="B45" t="s">
        <v>108</v>
      </c>
      <c r="C45" t="s">
        <v>647</v>
      </c>
      <c r="D45" t="s">
        <v>12</v>
      </c>
      <c r="E45" t="s">
        <v>101</v>
      </c>
      <c r="F45" t="s">
        <v>102</v>
      </c>
      <c r="G45" t="s">
        <v>1176</v>
      </c>
    </row>
    <row r="46" spans="1:7" x14ac:dyDescent="0.2">
      <c r="A46" t="s">
        <v>32</v>
      </c>
      <c r="B46" t="s">
        <v>33</v>
      </c>
      <c r="C46"/>
      <c r="D46" s="4">
        <v>1</v>
      </c>
      <c r="E46" s="5">
        <v>49317.996783882802</v>
      </c>
      <c r="F46" s="5">
        <v>49317.996783882802</v>
      </c>
      <c r="G46" s="5">
        <v>0</v>
      </c>
    </row>
    <row r="47" spans="1:7" x14ac:dyDescent="0.2">
      <c r="A47" s="3">
        <v>45981</v>
      </c>
      <c r="B47" t="s">
        <v>729</v>
      </c>
      <c r="C47" t="s">
        <v>688</v>
      </c>
      <c r="D47" t="s">
        <v>12</v>
      </c>
      <c r="E47" t="s">
        <v>689</v>
      </c>
      <c r="F47" t="s">
        <v>690</v>
      </c>
      <c r="G47" t="s">
        <v>1177</v>
      </c>
    </row>
    <row r="48" spans="1:7" x14ac:dyDescent="0.2">
      <c r="A48" t="s">
        <v>810</v>
      </c>
      <c r="B48" t="s">
        <v>811</v>
      </c>
      <c r="C48"/>
      <c r="D48" s="4">
        <v>1</v>
      </c>
      <c r="E48" s="5">
        <v>21582.288</v>
      </c>
      <c r="F48" s="5">
        <v>21582.288</v>
      </c>
      <c r="G48" s="5">
        <v>0</v>
      </c>
    </row>
    <row r="49" spans="1:7" x14ac:dyDescent="0.2">
      <c r="A49" s="3">
        <v>45981</v>
      </c>
      <c r="B49" t="s">
        <v>1178</v>
      </c>
      <c r="C49" t="s">
        <v>394</v>
      </c>
      <c r="D49" t="s">
        <v>12</v>
      </c>
      <c r="E49" t="s">
        <v>186</v>
      </c>
      <c r="F49" t="s">
        <v>187</v>
      </c>
      <c r="G49" t="s">
        <v>1179</v>
      </c>
    </row>
    <row r="50" spans="1:7" x14ac:dyDescent="0.2">
      <c r="A50" t="s">
        <v>24</v>
      </c>
      <c r="B50" t="s">
        <v>25</v>
      </c>
      <c r="C50"/>
      <c r="D50" s="4">
        <v>9</v>
      </c>
      <c r="E50" s="5">
        <v>69729.333299999998</v>
      </c>
      <c r="F50" s="5">
        <v>627563.99970000004</v>
      </c>
      <c r="G50" s="5">
        <v>0</v>
      </c>
    </row>
    <row r="51" spans="1:7" x14ac:dyDescent="0.2">
      <c r="A51" t="s">
        <v>431</v>
      </c>
      <c r="B51" t="s">
        <v>432</v>
      </c>
      <c r="C51"/>
      <c r="D51" s="4">
        <v>1</v>
      </c>
      <c r="E51" s="5">
        <v>79495.768150000004</v>
      </c>
      <c r="F51" s="5">
        <v>79495.768150000004</v>
      </c>
      <c r="G51" s="5">
        <v>0</v>
      </c>
    </row>
    <row r="52" spans="1:7" x14ac:dyDescent="0.2">
      <c r="A52" s="3">
        <v>45982</v>
      </c>
      <c r="B52" t="s">
        <v>492</v>
      </c>
      <c r="C52" t="s">
        <v>396</v>
      </c>
      <c r="D52" t="s">
        <v>12</v>
      </c>
      <c r="E52" t="s">
        <v>397</v>
      </c>
      <c r="F52" t="s">
        <v>398</v>
      </c>
      <c r="G52" t="s">
        <v>1163</v>
      </c>
    </row>
    <row r="53" spans="1:7" x14ac:dyDescent="0.2">
      <c r="A53" t="s">
        <v>810</v>
      </c>
      <c r="B53" t="s">
        <v>811</v>
      </c>
      <c r="C53"/>
      <c r="D53" s="4">
        <v>1</v>
      </c>
      <c r="E53" s="5">
        <v>21582.288</v>
      </c>
      <c r="F53" s="5">
        <v>21582.288</v>
      </c>
      <c r="G53" s="5">
        <v>0</v>
      </c>
    </row>
    <row r="54" spans="1:7" x14ac:dyDescent="0.2">
      <c r="A54" s="3">
        <v>45985</v>
      </c>
      <c r="B54" t="s">
        <v>998</v>
      </c>
      <c r="C54" t="s">
        <v>375</v>
      </c>
      <c r="D54" t="s">
        <v>12</v>
      </c>
      <c r="E54" t="s">
        <v>285</v>
      </c>
      <c r="F54" t="s">
        <v>286</v>
      </c>
      <c r="G54" t="s">
        <v>1094</v>
      </c>
    </row>
    <row r="55" spans="1:7" x14ac:dyDescent="0.2">
      <c r="A55" t="s">
        <v>493</v>
      </c>
      <c r="B55" t="s">
        <v>494</v>
      </c>
      <c r="C55"/>
      <c r="D55" s="4">
        <v>1</v>
      </c>
      <c r="E55" s="5">
        <v>23716.7204250295</v>
      </c>
      <c r="F55" s="5">
        <v>23716.7204250295</v>
      </c>
      <c r="G55" s="5">
        <v>0</v>
      </c>
    </row>
    <row r="56" spans="1:7" x14ac:dyDescent="0.2">
      <c r="A56" s="3">
        <v>45985</v>
      </c>
      <c r="B56" t="s">
        <v>701</v>
      </c>
      <c r="C56" t="s">
        <v>446</v>
      </c>
      <c r="D56" t="s">
        <v>12</v>
      </c>
      <c r="E56" t="s">
        <v>248</v>
      </c>
      <c r="F56" t="s">
        <v>249</v>
      </c>
      <c r="G56" t="s">
        <v>1180</v>
      </c>
    </row>
    <row r="57" spans="1:7" x14ac:dyDescent="0.2">
      <c r="A57" t="s">
        <v>44</v>
      </c>
      <c r="B57" t="s">
        <v>45</v>
      </c>
      <c r="C57"/>
      <c r="D57" s="4">
        <v>2</v>
      </c>
      <c r="E57" s="5">
        <v>45208.700024999998</v>
      </c>
      <c r="F57" s="5">
        <v>90417.400049999997</v>
      </c>
      <c r="G57" s="5">
        <v>0</v>
      </c>
    </row>
    <row r="58" spans="1:7" x14ac:dyDescent="0.2">
      <c r="A58" s="3">
        <v>45986</v>
      </c>
      <c r="B58" t="s">
        <v>602</v>
      </c>
      <c r="C58" t="s">
        <v>446</v>
      </c>
      <c r="D58" t="s">
        <v>12</v>
      </c>
      <c r="E58" t="s">
        <v>248</v>
      </c>
      <c r="F58" t="s">
        <v>249</v>
      </c>
      <c r="G58" t="s">
        <v>1181</v>
      </c>
    </row>
    <row r="59" spans="1:7" x14ac:dyDescent="0.2">
      <c r="A59" t="s">
        <v>32</v>
      </c>
      <c r="B59" t="s">
        <v>33</v>
      </c>
      <c r="C59"/>
      <c r="D59" s="4">
        <v>1</v>
      </c>
      <c r="E59" s="5">
        <v>49319</v>
      </c>
      <c r="F59" s="5">
        <v>49319</v>
      </c>
      <c r="G59" s="5">
        <v>0</v>
      </c>
    </row>
    <row r="60" spans="1:7" x14ac:dyDescent="0.2">
      <c r="A60" t="s">
        <v>44</v>
      </c>
      <c r="B60" t="s">
        <v>45</v>
      </c>
      <c r="C60"/>
      <c r="D60" s="4">
        <v>1</v>
      </c>
      <c r="E60" s="5">
        <v>45208.700024999998</v>
      </c>
      <c r="F60" s="5">
        <v>45208.700024999998</v>
      </c>
      <c r="G60" s="5">
        <v>0</v>
      </c>
    </row>
    <row r="61" spans="1:7" x14ac:dyDescent="0.2">
      <c r="A61" t="s">
        <v>54</v>
      </c>
      <c r="B61" t="s">
        <v>55</v>
      </c>
      <c r="C61"/>
      <c r="D61" s="4">
        <v>1</v>
      </c>
      <c r="E61" s="5">
        <v>72972.848066666702</v>
      </c>
      <c r="F61" s="5">
        <v>72972.848066666702</v>
      </c>
      <c r="G61" s="5">
        <v>0</v>
      </c>
    </row>
    <row r="62" spans="1:7" x14ac:dyDescent="0.2">
      <c r="A62" s="3">
        <v>45986</v>
      </c>
      <c r="B62" t="s">
        <v>365</v>
      </c>
      <c r="C62" t="s">
        <v>826</v>
      </c>
      <c r="D62" t="s">
        <v>12</v>
      </c>
      <c r="E62" t="s">
        <v>483</v>
      </c>
      <c r="F62" t="s">
        <v>484</v>
      </c>
      <c r="G62" t="s">
        <v>1182</v>
      </c>
    </row>
    <row r="63" spans="1:7" x14ac:dyDescent="0.2">
      <c r="A63" t="s">
        <v>493</v>
      </c>
      <c r="B63" t="s">
        <v>494</v>
      </c>
      <c r="C63"/>
      <c r="D63" s="4">
        <v>4</v>
      </c>
      <c r="E63" s="5">
        <v>23716.7204250295</v>
      </c>
      <c r="F63" s="5">
        <v>94866.881700118101</v>
      </c>
      <c r="G63" s="5">
        <v>0</v>
      </c>
    </row>
    <row r="64" spans="1:7" x14ac:dyDescent="0.2">
      <c r="A64" s="3">
        <v>45986</v>
      </c>
      <c r="B64" t="s">
        <v>1183</v>
      </c>
      <c r="C64" t="s">
        <v>744</v>
      </c>
      <c r="D64" t="s">
        <v>12</v>
      </c>
      <c r="E64" t="s">
        <v>256</v>
      </c>
      <c r="F64" t="s">
        <v>257</v>
      </c>
      <c r="G64" t="s">
        <v>1184</v>
      </c>
    </row>
    <row r="65" spans="1:7" x14ac:dyDescent="0.2">
      <c r="A65" t="s">
        <v>60</v>
      </c>
      <c r="B65" t="s">
        <v>61</v>
      </c>
      <c r="C65"/>
      <c r="D65" s="4">
        <v>1</v>
      </c>
      <c r="E65" s="5">
        <v>54638.775804398101</v>
      </c>
      <c r="F65" s="5">
        <v>54638.775804398101</v>
      </c>
      <c r="G65" s="5">
        <v>0</v>
      </c>
    </row>
    <row r="66" spans="1:7" x14ac:dyDescent="0.2">
      <c r="A66" t="s">
        <v>24</v>
      </c>
      <c r="B66" t="s">
        <v>25</v>
      </c>
      <c r="C66"/>
      <c r="D66" s="4">
        <v>1</v>
      </c>
      <c r="E66" s="5">
        <v>69729.333299999998</v>
      </c>
      <c r="F66" s="5">
        <v>69729.333299999998</v>
      </c>
      <c r="G66" s="5">
        <v>0</v>
      </c>
    </row>
    <row r="67" spans="1:7" x14ac:dyDescent="0.2">
      <c r="A67" s="3">
        <v>45986</v>
      </c>
      <c r="B67" t="s">
        <v>376</v>
      </c>
      <c r="C67" t="s">
        <v>375</v>
      </c>
      <c r="D67" t="s">
        <v>12</v>
      </c>
      <c r="E67" t="s">
        <v>285</v>
      </c>
      <c r="F67" t="s">
        <v>286</v>
      </c>
      <c r="G67" t="s">
        <v>1185</v>
      </c>
    </row>
    <row r="68" spans="1:7" x14ac:dyDescent="0.2">
      <c r="A68" t="s">
        <v>54</v>
      </c>
      <c r="B68" t="s">
        <v>55</v>
      </c>
      <c r="C68"/>
      <c r="D68" s="4">
        <v>1</v>
      </c>
      <c r="E68" s="5">
        <v>72972.848066666702</v>
      </c>
      <c r="F68" s="5">
        <v>72972.848066666702</v>
      </c>
      <c r="G68" s="5">
        <v>0</v>
      </c>
    </row>
    <row r="69" spans="1:7" x14ac:dyDescent="0.2">
      <c r="A69" t="s">
        <v>810</v>
      </c>
      <c r="B69" t="s">
        <v>811</v>
      </c>
      <c r="C69"/>
      <c r="D69" s="4">
        <v>1</v>
      </c>
      <c r="E69" s="5">
        <v>21582.288</v>
      </c>
      <c r="F69" s="5">
        <v>21582.288</v>
      </c>
      <c r="G69" s="5">
        <v>0</v>
      </c>
    </row>
    <row r="70" spans="1:7" x14ac:dyDescent="0.2">
      <c r="A70" s="3">
        <v>45988</v>
      </c>
      <c r="B70" t="s">
        <v>489</v>
      </c>
      <c r="C70" t="s">
        <v>418</v>
      </c>
      <c r="D70" t="s">
        <v>12</v>
      </c>
      <c r="E70" t="s">
        <v>80</v>
      </c>
      <c r="F70" t="s">
        <v>81</v>
      </c>
      <c r="G70" t="s">
        <v>1001</v>
      </c>
    </row>
    <row r="71" spans="1:7" x14ac:dyDescent="0.2">
      <c r="A71" t="s">
        <v>60</v>
      </c>
      <c r="B71" t="s">
        <v>61</v>
      </c>
      <c r="C71"/>
      <c r="D71" s="4">
        <v>1</v>
      </c>
      <c r="E71" s="5">
        <v>54638.775804398101</v>
      </c>
      <c r="F71" s="5">
        <v>54638.775804398101</v>
      </c>
      <c r="G71" s="5">
        <v>0</v>
      </c>
    </row>
    <row r="72" spans="1:7" x14ac:dyDescent="0.2">
      <c r="A72" t="s">
        <v>32</v>
      </c>
      <c r="B72" t="s">
        <v>33</v>
      </c>
      <c r="C72"/>
      <c r="D72" s="4">
        <v>4</v>
      </c>
      <c r="E72" s="5">
        <v>49319</v>
      </c>
      <c r="F72" s="5">
        <v>197276</v>
      </c>
      <c r="G72" s="5">
        <v>0</v>
      </c>
    </row>
    <row r="73" spans="1:7" x14ac:dyDescent="0.2">
      <c r="A73" s="3">
        <v>45988</v>
      </c>
      <c r="B73" t="s">
        <v>1186</v>
      </c>
      <c r="C73" t="s">
        <v>418</v>
      </c>
      <c r="D73" t="s">
        <v>12</v>
      </c>
      <c r="E73" t="s">
        <v>80</v>
      </c>
      <c r="F73" t="s">
        <v>81</v>
      </c>
      <c r="G73" t="s">
        <v>844</v>
      </c>
    </row>
    <row r="74" spans="1:7" x14ac:dyDescent="0.2">
      <c r="A74" t="s">
        <v>16</v>
      </c>
      <c r="B74" t="s">
        <v>17</v>
      </c>
      <c r="C74"/>
      <c r="D74" s="4">
        <v>1</v>
      </c>
      <c r="E74" s="5">
        <v>105316.26</v>
      </c>
      <c r="F74" s="5">
        <v>105316.26</v>
      </c>
      <c r="G74" s="5">
        <v>0</v>
      </c>
    </row>
    <row r="75" spans="1:7" x14ac:dyDescent="0.2">
      <c r="A75" t="s">
        <v>54</v>
      </c>
      <c r="B75" t="s">
        <v>55</v>
      </c>
      <c r="C75"/>
      <c r="D75" s="4">
        <v>2</v>
      </c>
      <c r="E75" s="5">
        <v>72972.848066666702</v>
      </c>
      <c r="F75" s="5">
        <v>145945.696133333</v>
      </c>
      <c r="G75" s="5">
        <v>0</v>
      </c>
    </row>
    <row r="76" spans="1:7" x14ac:dyDescent="0.2">
      <c r="A76" t="s">
        <v>493</v>
      </c>
      <c r="B76" t="s">
        <v>494</v>
      </c>
      <c r="C76"/>
      <c r="D76" s="4">
        <v>1</v>
      </c>
      <c r="E76" s="5">
        <v>23716.7204250295</v>
      </c>
      <c r="F76" s="5">
        <v>23716.7204250295</v>
      </c>
      <c r="G76" s="5">
        <v>0</v>
      </c>
    </row>
    <row r="77" spans="1:7" x14ac:dyDescent="0.2">
      <c r="A77" s="3">
        <v>45988</v>
      </c>
      <c r="B77" t="s">
        <v>243</v>
      </c>
      <c r="C77" t="s">
        <v>418</v>
      </c>
      <c r="D77" t="s">
        <v>12</v>
      </c>
      <c r="E77" t="s">
        <v>80</v>
      </c>
      <c r="F77" t="s">
        <v>81</v>
      </c>
      <c r="G77" t="s">
        <v>987</v>
      </c>
    </row>
    <row r="78" spans="1:7" x14ac:dyDescent="0.2">
      <c r="A78" t="s">
        <v>493</v>
      </c>
      <c r="B78" t="s">
        <v>494</v>
      </c>
      <c r="C78"/>
      <c r="D78" s="4">
        <v>2</v>
      </c>
      <c r="E78" s="5">
        <v>23716.7204250295</v>
      </c>
      <c r="F78" s="5">
        <v>47433.440850059</v>
      </c>
      <c r="G78" s="5">
        <v>0</v>
      </c>
    </row>
    <row r="79" spans="1:7" x14ac:dyDescent="0.2">
      <c r="A79" s="3">
        <v>45988</v>
      </c>
      <c r="B79" t="s">
        <v>75</v>
      </c>
      <c r="C79" t="s">
        <v>824</v>
      </c>
      <c r="D79" t="s">
        <v>12</v>
      </c>
      <c r="E79" t="s">
        <v>146</v>
      </c>
      <c r="F79" t="s">
        <v>147</v>
      </c>
      <c r="G79" t="s">
        <v>1155</v>
      </c>
    </row>
    <row r="80" spans="1:7" x14ac:dyDescent="0.2">
      <c r="A80" t="s">
        <v>431</v>
      </c>
      <c r="B80" t="s">
        <v>432</v>
      </c>
      <c r="C80"/>
      <c r="D80" s="4">
        <v>3</v>
      </c>
      <c r="E80" s="5">
        <v>79495.768150000004</v>
      </c>
      <c r="F80" s="5">
        <v>238487.30445</v>
      </c>
      <c r="G80" s="5">
        <v>0</v>
      </c>
    </row>
    <row r="81" spans="1:7" x14ac:dyDescent="0.2">
      <c r="A81" s="3">
        <v>45989</v>
      </c>
      <c r="B81" t="s">
        <v>904</v>
      </c>
      <c r="C81" t="s">
        <v>642</v>
      </c>
      <c r="D81" t="s">
        <v>12</v>
      </c>
      <c r="E81" t="s">
        <v>157</v>
      </c>
      <c r="F81" t="s">
        <v>158</v>
      </c>
      <c r="G81" t="s">
        <v>1006</v>
      </c>
    </row>
    <row r="82" spans="1:7" x14ac:dyDescent="0.2">
      <c r="A82" t="s">
        <v>22</v>
      </c>
      <c r="B82" t="s">
        <v>23</v>
      </c>
      <c r="C82"/>
      <c r="D82" s="4">
        <v>1</v>
      </c>
      <c r="E82" s="5">
        <v>94034.835474811494</v>
      </c>
      <c r="F82" s="5">
        <v>94034.835474811494</v>
      </c>
      <c r="G82" s="5">
        <v>0</v>
      </c>
    </row>
    <row r="83" spans="1:7" x14ac:dyDescent="0.2">
      <c r="A83" s="3">
        <v>45990</v>
      </c>
      <c r="B83" t="s">
        <v>1145</v>
      </c>
      <c r="C83" t="s">
        <v>394</v>
      </c>
      <c r="D83" t="s">
        <v>12</v>
      </c>
      <c r="E83" t="s">
        <v>186</v>
      </c>
      <c r="F83" t="s">
        <v>187</v>
      </c>
      <c r="G83" t="s">
        <v>1006</v>
      </c>
    </row>
    <row r="84" spans="1:7" x14ac:dyDescent="0.2">
      <c r="A84" t="s">
        <v>431</v>
      </c>
      <c r="B84" t="s">
        <v>432</v>
      </c>
      <c r="C84"/>
      <c r="D84" s="4">
        <v>1</v>
      </c>
      <c r="E84" s="5">
        <v>79495.768150000004</v>
      </c>
      <c r="F84" s="5">
        <v>79495.768150000004</v>
      </c>
      <c r="G84" s="5">
        <v>0</v>
      </c>
    </row>
    <row r="85" spans="1:7" x14ac:dyDescent="0.2">
      <c r="A85" s="3">
        <v>45991</v>
      </c>
      <c r="B85" t="s">
        <v>1187</v>
      </c>
      <c r="C85" t="s">
        <v>366</v>
      </c>
      <c r="D85" t="s">
        <v>12</v>
      </c>
      <c r="E85" t="s">
        <v>165</v>
      </c>
      <c r="F85" t="s">
        <v>166</v>
      </c>
      <c r="G85" t="s">
        <v>1188</v>
      </c>
    </row>
    <row r="86" spans="1:7" x14ac:dyDescent="0.2">
      <c r="A86" t="s">
        <v>810</v>
      </c>
      <c r="B86" t="s">
        <v>811</v>
      </c>
      <c r="C86"/>
      <c r="D86" s="4">
        <v>2</v>
      </c>
      <c r="E86" s="5">
        <v>21582.288</v>
      </c>
      <c r="F86" s="5">
        <v>43164.576000000001</v>
      </c>
      <c r="G86" s="5">
        <v>0</v>
      </c>
    </row>
    <row r="87" spans="1:7" x14ac:dyDescent="0.2">
      <c r="A87" t="s">
        <v>778</v>
      </c>
      <c r="B87" t="s">
        <v>779</v>
      </c>
      <c r="C87"/>
      <c r="D87" s="4">
        <v>3</v>
      </c>
      <c r="E87" s="5">
        <v>20229.466649999998</v>
      </c>
      <c r="F87" s="5">
        <v>60688.399949999999</v>
      </c>
      <c r="G87" s="5">
        <v>0</v>
      </c>
    </row>
    <row r="90" spans="1:7" x14ac:dyDescent="0.2">
      <c r="A90" s="33" t="s">
        <v>301</v>
      </c>
      <c r="B90" s="33" t="s">
        <v>302</v>
      </c>
      <c r="C90" s="33" t="s">
        <v>303</v>
      </c>
      <c r="D90" s="33" t="s">
        <v>304</v>
      </c>
      <c r="E90" s="33" t="s">
        <v>305</v>
      </c>
      <c r="F90" s="33" t="s">
        <v>306</v>
      </c>
      <c r="G90" s="33" t="s">
        <v>307</v>
      </c>
    </row>
    <row r="91" spans="1:7" x14ac:dyDescent="0.2">
      <c r="A91" s="43" t="s">
        <v>38</v>
      </c>
      <c r="B91" s="43" t="s">
        <v>39</v>
      </c>
      <c r="C91" s="34">
        <f t="shared" ref="C91:C102" si="0">+SUMIF($A$1:$A$87,A91,$D$1:$D$87)</f>
        <v>6</v>
      </c>
      <c r="D91" s="45">
        <f>+VLOOKUP(A91,'[1]XT T9 chốt lần 1'!$A$308:$D$322,4,0)</f>
        <v>66822.209000000003</v>
      </c>
      <c r="E91" s="45">
        <f t="shared" ref="E91:E102" si="1">+D91*C91</f>
        <v>400933.25400000002</v>
      </c>
      <c r="F91" s="45">
        <f t="shared" ref="F91:F102" si="2">+E91*8%</f>
        <v>32074.660320000003</v>
      </c>
      <c r="G91" s="45">
        <f t="shared" ref="G91:G102" si="3">+E91+F91</f>
        <v>433007.91432000004</v>
      </c>
    </row>
    <row r="92" spans="1:7" x14ac:dyDescent="0.2">
      <c r="A92" s="43" t="s">
        <v>16</v>
      </c>
      <c r="B92" s="43" t="s">
        <v>17</v>
      </c>
      <c r="C92" s="34">
        <f t="shared" si="0"/>
        <v>3</v>
      </c>
      <c r="D92" s="45">
        <f>+VLOOKUP(A92,'[1]XT T9 chốt lần 1'!$A$308:$D$322,4,0)</f>
        <v>108350.05899999999</v>
      </c>
      <c r="E92" s="45">
        <f t="shared" si="1"/>
        <v>325050.17699999997</v>
      </c>
      <c r="F92" s="45">
        <f t="shared" si="2"/>
        <v>26004.014159999999</v>
      </c>
      <c r="G92" s="45">
        <f t="shared" si="3"/>
        <v>351054.19115999999</v>
      </c>
    </row>
    <row r="93" spans="1:7" x14ac:dyDescent="0.2">
      <c r="A93" s="43" t="s">
        <v>60</v>
      </c>
      <c r="B93" s="43" t="s">
        <v>61</v>
      </c>
      <c r="C93" s="34">
        <f t="shared" si="0"/>
        <v>4</v>
      </c>
      <c r="D93" s="45">
        <f>+VLOOKUP(A93,'[1]XT T9 chốt lần 1'!$A$308:$D$322,4,0)</f>
        <v>50591.45</v>
      </c>
      <c r="E93" s="45">
        <f t="shared" si="1"/>
        <v>202365.8</v>
      </c>
      <c r="F93" s="45">
        <f t="shared" si="2"/>
        <v>16189.263999999999</v>
      </c>
      <c r="G93" s="45">
        <f t="shared" si="3"/>
        <v>218555.06399999998</v>
      </c>
    </row>
    <row r="94" spans="1:7" x14ac:dyDescent="0.2">
      <c r="A94" s="43" t="s">
        <v>22</v>
      </c>
      <c r="B94" s="43" t="s">
        <v>23</v>
      </c>
      <c r="C94" s="34">
        <f t="shared" si="0"/>
        <v>2</v>
      </c>
      <c r="D94" s="45">
        <f>+VLOOKUP(A94,'[1]XT T9 chốt lần 1'!$A$308:$D$322,4,0)</f>
        <v>80850.222999999998</v>
      </c>
      <c r="E94" s="45">
        <f t="shared" si="1"/>
        <v>161700.446</v>
      </c>
      <c r="F94" s="45">
        <f t="shared" si="2"/>
        <v>12936.035680000001</v>
      </c>
      <c r="G94" s="45">
        <f t="shared" si="3"/>
        <v>174636.48168</v>
      </c>
    </row>
    <row r="95" spans="1:7" x14ac:dyDescent="0.2">
      <c r="A95" s="43" t="s">
        <v>32</v>
      </c>
      <c r="B95" s="43" t="s">
        <v>33</v>
      </c>
      <c r="C95" s="34">
        <f t="shared" si="0"/>
        <v>9</v>
      </c>
      <c r="D95" s="45">
        <f>+VLOOKUP(A95,'[1]XT T9 chốt lần 1'!$A$308:$D$322,4,0)</f>
        <v>45665.62</v>
      </c>
      <c r="E95" s="45">
        <f t="shared" si="1"/>
        <v>410990.58</v>
      </c>
      <c r="F95" s="45">
        <f t="shared" si="2"/>
        <v>32879.246400000004</v>
      </c>
      <c r="G95" s="45">
        <f t="shared" si="3"/>
        <v>443869.82640000002</v>
      </c>
    </row>
    <row r="96" spans="1:7" x14ac:dyDescent="0.2">
      <c r="A96" s="43" t="s">
        <v>44</v>
      </c>
      <c r="B96" s="43" t="s">
        <v>45</v>
      </c>
      <c r="C96" s="34">
        <f t="shared" si="0"/>
        <v>7</v>
      </c>
      <c r="D96" s="45">
        <f>+VLOOKUP(A96,'[1]XT T9 chốt lần 1'!$A$308:$D$322,4,0)</f>
        <v>41860</v>
      </c>
      <c r="E96" s="45">
        <f t="shared" si="1"/>
        <v>293020</v>
      </c>
      <c r="F96" s="45">
        <f t="shared" si="2"/>
        <v>23441.600000000002</v>
      </c>
      <c r="G96" s="45">
        <f t="shared" si="3"/>
        <v>316461.59999999998</v>
      </c>
    </row>
    <row r="97" spans="1:7" x14ac:dyDescent="0.2">
      <c r="A97" s="43" t="s">
        <v>24</v>
      </c>
      <c r="B97" s="43" t="s">
        <v>25</v>
      </c>
      <c r="C97" s="34">
        <f t="shared" si="0"/>
        <v>11</v>
      </c>
      <c r="D97" s="45">
        <f>+VLOOKUP(A97,'[1]XT T9 chốt lần 1'!$A$308:$D$322,4,0)</f>
        <v>64565</v>
      </c>
      <c r="E97" s="45">
        <f t="shared" si="1"/>
        <v>710215</v>
      </c>
      <c r="F97" s="45">
        <f t="shared" si="2"/>
        <v>56817.200000000004</v>
      </c>
      <c r="G97" s="45">
        <f t="shared" si="3"/>
        <v>767032.2</v>
      </c>
    </row>
    <row r="98" spans="1:7" x14ac:dyDescent="0.2">
      <c r="A98" s="43" t="s">
        <v>54</v>
      </c>
      <c r="B98" s="43" t="s">
        <v>55</v>
      </c>
      <c r="C98" s="34">
        <f t="shared" si="0"/>
        <v>5</v>
      </c>
      <c r="D98" s="45">
        <f>+VLOOKUP(A98,'[1]XT T9 chốt lần 1'!$A$308:$D$322,4,0)</f>
        <v>67568</v>
      </c>
      <c r="E98" s="45">
        <f t="shared" si="1"/>
        <v>337840</v>
      </c>
      <c r="F98" s="45">
        <f t="shared" si="2"/>
        <v>27027.200000000001</v>
      </c>
      <c r="G98" s="45">
        <f t="shared" si="3"/>
        <v>364867.2</v>
      </c>
    </row>
    <row r="99" spans="1:7" x14ac:dyDescent="0.2">
      <c r="A99" s="43" t="s">
        <v>493</v>
      </c>
      <c r="B99" s="43" t="s">
        <v>494</v>
      </c>
      <c r="C99" s="34">
        <f t="shared" si="0"/>
        <v>22</v>
      </c>
      <c r="D99" s="45">
        <f>+VLOOKUP(A99,'[1]XT T9 chốt lần 1'!$A$308:$D$322,4,0)</f>
        <v>22339.623</v>
      </c>
      <c r="E99" s="45">
        <f t="shared" si="1"/>
        <v>491471.70600000001</v>
      </c>
      <c r="F99" s="45">
        <f t="shared" si="2"/>
        <v>39317.73648</v>
      </c>
      <c r="G99" s="45">
        <f t="shared" si="3"/>
        <v>530789.44247999997</v>
      </c>
    </row>
    <row r="100" spans="1:7" x14ac:dyDescent="0.2">
      <c r="A100" s="43" t="s">
        <v>431</v>
      </c>
      <c r="B100" s="43" t="s">
        <v>432</v>
      </c>
      <c r="C100" s="34">
        <f t="shared" si="0"/>
        <v>14</v>
      </c>
      <c r="D100" s="45">
        <f>+VLOOKUP(A100,'[1]XT T9 chốt lần 1'!$A$308:$D$322,4,0)</f>
        <v>54145.120000000003</v>
      </c>
      <c r="E100" s="45">
        <f t="shared" si="1"/>
        <v>758031.68</v>
      </c>
      <c r="F100" s="45">
        <f t="shared" si="2"/>
        <v>60642.534400000004</v>
      </c>
      <c r="G100" s="45">
        <f t="shared" si="3"/>
        <v>818674.21440000006</v>
      </c>
    </row>
    <row r="101" spans="1:7" x14ac:dyDescent="0.2">
      <c r="A101" s="43" t="s">
        <v>810</v>
      </c>
      <c r="B101" s="43" t="s">
        <v>811</v>
      </c>
      <c r="C101" s="34">
        <f t="shared" si="0"/>
        <v>14</v>
      </c>
      <c r="D101" s="45">
        <f>+VLOOKUP(A101,'[1]XT T9 chốt lần 1'!$A$308:$D$322,4,0)</f>
        <v>20475</v>
      </c>
      <c r="E101" s="45">
        <f t="shared" si="1"/>
        <v>286650</v>
      </c>
      <c r="F101" s="45">
        <f t="shared" si="2"/>
        <v>22932</v>
      </c>
      <c r="G101" s="45">
        <f t="shared" si="3"/>
        <v>309582</v>
      </c>
    </row>
    <row r="102" spans="1:7" x14ac:dyDescent="0.2">
      <c r="A102" s="43" t="s">
        <v>778</v>
      </c>
      <c r="B102" s="43" t="s">
        <v>779</v>
      </c>
      <c r="C102" s="34">
        <f t="shared" si="0"/>
        <v>13</v>
      </c>
      <c r="D102" s="45">
        <f>+VLOOKUP(A102,'[1]XT T9 chốt lần 1'!$A$308:$D$322,4,0)</f>
        <v>19716.976999999999</v>
      </c>
      <c r="E102" s="45">
        <f t="shared" si="1"/>
        <v>256320.701</v>
      </c>
      <c r="F102" s="45">
        <f t="shared" si="2"/>
        <v>20505.656080000001</v>
      </c>
      <c r="G102" s="45">
        <f t="shared" si="3"/>
        <v>276826.35707999999</v>
      </c>
    </row>
    <row r="103" spans="1:7" x14ac:dyDescent="0.2">
      <c r="A103" s="88" t="s">
        <v>1189</v>
      </c>
      <c r="B103" s="88"/>
      <c r="C103" s="33">
        <f t="shared" ref="C103:G103" si="4">SUM(C88:C102)</f>
        <v>110</v>
      </c>
      <c r="D103" s="33"/>
      <c r="E103" s="33">
        <f t="shared" si="4"/>
        <v>4634589.3440000014</v>
      </c>
      <c r="F103" s="33">
        <f t="shared" si="4"/>
        <v>370767.14752</v>
      </c>
      <c r="G103" s="33">
        <f t="shared" si="4"/>
        <v>5005356.4915200006</v>
      </c>
    </row>
  </sheetData>
  <mergeCells count="1">
    <mergeCell ref="A103:B103"/>
  </mergeCells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ED87C-AB4E-48C5-B78F-CB036FBB44A8}">
  <sheetPr>
    <tabColor rgb="FFFFFF00"/>
  </sheetPr>
  <dimension ref="A1:G323"/>
  <sheetViews>
    <sheetView topLeftCell="A216" zoomScaleSheetLayoutView="100" workbookViewId="0">
      <selection activeCell="E232" sqref="E232"/>
    </sheetView>
  </sheetViews>
  <sheetFormatPr defaultRowHeight="12.75" x14ac:dyDescent="0.2"/>
  <cols>
    <col min="1" max="1" width="35.7109375" style="1" customWidth="1"/>
    <col min="2" max="2" width="35.42578125" style="1" customWidth="1"/>
    <col min="3" max="3" width="24.7109375" style="1" customWidth="1"/>
    <col min="4" max="4" width="10.7109375" style="1" customWidth="1"/>
    <col min="5" max="6" width="11.5703125" style="1" customWidth="1"/>
    <col min="7" max="8" width="10.7109375" style="1" customWidth="1"/>
    <col min="9" max="16384" width="9.140625" style="1"/>
  </cols>
  <sheetData>
    <row r="1" spans="1:7" x14ac:dyDescent="0.2">
      <c r="A1" t="s">
        <v>0</v>
      </c>
      <c r="B1" t="s">
        <v>1</v>
      </c>
      <c r="C1" s="2">
        <v>46029</v>
      </c>
      <c r="D1" t="s">
        <v>1190</v>
      </c>
      <c r="E1"/>
      <c r="F1"/>
      <c r="G1"/>
    </row>
    <row r="2" spans="1:7" x14ac:dyDescent="0.2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</row>
    <row r="3" spans="1:7" x14ac:dyDescent="0.2">
      <c r="A3" s="39">
        <v>45992</v>
      </c>
      <c r="B3" s="40" t="s">
        <v>580</v>
      </c>
      <c r="C3" s="40" t="s">
        <v>416</v>
      </c>
      <c r="D3" s="40" t="s">
        <v>12</v>
      </c>
      <c r="E3" s="40" t="s">
        <v>298</v>
      </c>
      <c r="F3" s="40" t="s">
        <v>299</v>
      </c>
      <c r="G3" s="40" t="s">
        <v>1191</v>
      </c>
    </row>
    <row r="4" spans="1:7" x14ac:dyDescent="0.2">
      <c r="A4" s="40" t="s">
        <v>60</v>
      </c>
      <c r="B4" s="40" t="s">
        <v>61</v>
      </c>
      <c r="C4" s="40"/>
      <c r="D4" s="41">
        <v>1</v>
      </c>
      <c r="E4" s="42">
        <v>54638.775804398145</v>
      </c>
      <c r="F4" s="42">
        <v>54638.775804398145</v>
      </c>
      <c r="G4" s="42">
        <v>0</v>
      </c>
    </row>
    <row r="5" spans="1:7" x14ac:dyDescent="0.2">
      <c r="A5" s="40" t="s">
        <v>32</v>
      </c>
      <c r="B5" s="40" t="s">
        <v>33</v>
      </c>
      <c r="C5" s="40"/>
      <c r="D5" s="41">
        <v>2</v>
      </c>
      <c r="E5" s="42">
        <v>49319</v>
      </c>
      <c r="F5" s="42">
        <v>98638</v>
      </c>
      <c r="G5" s="42">
        <v>0</v>
      </c>
    </row>
    <row r="6" spans="1:7" x14ac:dyDescent="0.2">
      <c r="A6" s="40" t="s">
        <v>44</v>
      </c>
      <c r="B6" s="40" t="s">
        <v>45</v>
      </c>
      <c r="C6" s="40"/>
      <c r="D6" s="41">
        <v>1</v>
      </c>
      <c r="E6" s="42">
        <v>45208.700025000006</v>
      </c>
      <c r="F6" s="42">
        <v>45208.700025000006</v>
      </c>
      <c r="G6" s="42">
        <v>0</v>
      </c>
    </row>
    <row r="7" spans="1:7" x14ac:dyDescent="0.2">
      <c r="A7" s="40" t="s">
        <v>24</v>
      </c>
      <c r="B7" s="40" t="s">
        <v>25</v>
      </c>
      <c r="C7" s="40"/>
      <c r="D7" s="41">
        <v>1</v>
      </c>
      <c r="E7" s="42">
        <v>69729.333299999998</v>
      </c>
      <c r="F7" s="42">
        <v>69729.333299999998</v>
      </c>
      <c r="G7" s="42">
        <v>0</v>
      </c>
    </row>
    <row r="8" spans="1:7" x14ac:dyDescent="0.2">
      <c r="A8" s="40" t="s">
        <v>493</v>
      </c>
      <c r="B8" s="40" t="s">
        <v>494</v>
      </c>
      <c r="C8" s="40"/>
      <c r="D8" s="41">
        <v>1</v>
      </c>
      <c r="E8" s="42">
        <v>23716.720425029518</v>
      </c>
      <c r="F8" s="42">
        <v>23716.720425029518</v>
      </c>
      <c r="G8" s="42">
        <v>0</v>
      </c>
    </row>
    <row r="9" spans="1:7" x14ac:dyDescent="0.2">
      <c r="A9" s="40" t="s">
        <v>431</v>
      </c>
      <c r="B9" s="40" t="s">
        <v>432</v>
      </c>
      <c r="C9" s="40"/>
      <c r="D9" s="41">
        <v>1</v>
      </c>
      <c r="E9" s="42">
        <v>79495.768150000004</v>
      </c>
      <c r="F9" s="42">
        <v>79495.768150000004</v>
      </c>
      <c r="G9" s="42">
        <v>0</v>
      </c>
    </row>
    <row r="10" spans="1:7" x14ac:dyDescent="0.2">
      <c r="A10" s="40" t="s">
        <v>810</v>
      </c>
      <c r="B10" s="40" t="s">
        <v>811</v>
      </c>
      <c r="C10" s="40"/>
      <c r="D10" s="41">
        <v>1</v>
      </c>
      <c r="E10" s="42">
        <v>21582.287999999997</v>
      </c>
      <c r="F10" s="42">
        <v>21582.287999999997</v>
      </c>
      <c r="G10" s="42">
        <v>0</v>
      </c>
    </row>
    <row r="11" spans="1:7" x14ac:dyDescent="0.2">
      <c r="A11" s="39">
        <v>45993</v>
      </c>
      <c r="B11" s="40" t="s">
        <v>878</v>
      </c>
      <c r="C11" s="40" t="s">
        <v>421</v>
      </c>
      <c r="D11" s="40" t="s">
        <v>12</v>
      </c>
      <c r="E11" s="40" t="s">
        <v>76</v>
      </c>
      <c r="F11" s="40" t="s">
        <v>77</v>
      </c>
      <c r="G11" s="40" t="s">
        <v>809</v>
      </c>
    </row>
    <row r="12" spans="1:7" x14ac:dyDescent="0.2">
      <c r="A12" s="40" t="s">
        <v>22</v>
      </c>
      <c r="B12" s="40" t="s">
        <v>23</v>
      </c>
      <c r="C12" s="40"/>
      <c r="D12" s="41">
        <v>4</v>
      </c>
      <c r="E12" s="42">
        <v>94034.835474811451</v>
      </c>
      <c r="F12" s="42">
        <v>376139.3418992458</v>
      </c>
      <c r="G12" s="42">
        <v>0</v>
      </c>
    </row>
    <row r="13" spans="1:7" x14ac:dyDescent="0.2">
      <c r="A13" s="39">
        <v>45993</v>
      </c>
      <c r="B13" s="40" t="s">
        <v>1192</v>
      </c>
      <c r="C13" s="40" t="s">
        <v>576</v>
      </c>
      <c r="D13" s="40" t="s">
        <v>12</v>
      </c>
      <c r="E13" s="40" t="s">
        <v>220</v>
      </c>
      <c r="F13" s="40" t="s">
        <v>221</v>
      </c>
      <c r="G13" s="40" t="s">
        <v>1193</v>
      </c>
    </row>
    <row r="14" spans="1:7" x14ac:dyDescent="0.2">
      <c r="A14" s="40" t="s">
        <v>38</v>
      </c>
      <c r="B14" s="40" t="s">
        <v>39</v>
      </c>
      <c r="C14" s="40"/>
      <c r="D14" s="41">
        <v>1</v>
      </c>
      <c r="E14" s="42">
        <v>72168</v>
      </c>
      <c r="F14" s="42">
        <v>72168</v>
      </c>
      <c r="G14" s="42">
        <v>0</v>
      </c>
    </row>
    <row r="15" spans="1:7" x14ac:dyDescent="0.2">
      <c r="A15" s="40" t="s">
        <v>493</v>
      </c>
      <c r="B15" s="40" t="s">
        <v>494</v>
      </c>
      <c r="C15" s="40"/>
      <c r="D15" s="41">
        <v>3</v>
      </c>
      <c r="E15" s="42">
        <v>23716.720425029518</v>
      </c>
      <c r="F15" s="42">
        <v>71150.161275088554</v>
      </c>
      <c r="G15" s="42">
        <v>0</v>
      </c>
    </row>
    <row r="16" spans="1:7" x14ac:dyDescent="0.2">
      <c r="A16" s="39">
        <v>45993</v>
      </c>
      <c r="B16" s="40" t="s">
        <v>691</v>
      </c>
      <c r="C16" s="40" t="s">
        <v>423</v>
      </c>
      <c r="D16" s="40" t="s">
        <v>12</v>
      </c>
      <c r="E16" s="40" t="s">
        <v>68</v>
      </c>
      <c r="F16" s="40" t="s">
        <v>69</v>
      </c>
      <c r="G16" s="40" t="s">
        <v>814</v>
      </c>
    </row>
    <row r="17" spans="1:7" x14ac:dyDescent="0.2">
      <c r="A17" s="40" t="s">
        <v>24</v>
      </c>
      <c r="B17" s="40" t="s">
        <v>25</v>
      </c>
      <c r="C17" s="40"/>
      <c r="D17" s="41">
        <v>1</v>
      </c>
      <c r="E17" s="42">
        <v>69729.333299999998</v>
      </c>
      <c r="F17" s="42">
        <v>69729.333299999998</v>
      </c>
      <c r="G17" s="42">
        <v>0</v>
      </c>
    </row>
    <row r="18" spans="1:7" x14ac:dyDescent="0.2">
      <c r="A18" s="40" t="s">
        <v>810</v>
      </c>
      <c r="B18" s="40" t="s">
        <v>811</v>
      </c>
      <c r="C18" s="40"/>
      <c r="D18" s="41">
        <v>1</v>
      </c>
      <c r="E18" s="42">
        <v>21582.287999999997</v>
      </c>
      <c r="F18" s="42">
        <v>21582.287999999997</v>
      </c>
      <c r="G18" s="42">
        <v>0</v>
      </c>
    </row>
    <row r="19" spans="1:7" x14ac:dyDescent="0.2">
      <c r="A19" s="39">
        <v>45993</v>
      </c>
      <c r="B19" s="40" t="s">
        <v>1194</v>
      </c>
      <c r="C19" s="40" t="s">
        <v>440</v>
      </c>
      <c r="D19" s="40" t="s">
        <v>12</v>
      </c>
      <c r="E19" s="40" t="s">
        <v>65</v>
      </c>
      <c r="F19" s="40" t="s">
        <v>66</v>
      </c>
      <c r="G19" s="40" t="s">
        <v>1195</v>
      </c>
    </row>
    <row r="20" spans="1:7" x14ac:dyDescent="0.2">
      <c r="A20" s="40" t="s">
        <v>16</v>
      </c>
      <c r="B20" s="40" t="s">
        <v>17</v>
      </c>
      <c r="C20" s="40"/>
      <c r="D20" s="41">
        <v>1</v>
      </c>
      <c r="E20" s="42">
        <v>105316.26</v>
      </c>
      <c r="F20" s="42">
        <v>105316.26</v>
      </c>
      <c r="G20" s="42">
        <v>0</v>
      </c>
    </row>
    <row r="21" spans="1:7" x14ac:dyDescent="0.2">
      <c r="A21" s="40" t="s">
        <v>22</v>
      </c>
      <c r="B21" s="40" t="s">
        <v>23</v>
      </c>
      <c r="C21" s="40"/>
      <c r="D21" s="41">
        <v>1</v>
      </c>
      <c r="E21" s="42">
        <v>94034.835474811451</v>
      </c>
      <c r="F21" s="42">
        <v>94034.835474811451</v>
      </c>
      <c r="G21" s="42">
        <v>0</v>
      </c>
    </row>
    <row r="22" spans="1:7" x14ac:dyDescent="0.2">
      <c r="A22" s="40" t="s">
        <v>32</v>
      </c>
      <c r="B22" s="40" t="s">
        <v>33</v>
      </c>
      <c r="C22" s="40"/>
      <c r="D22" s="41">
        <v>4</v>
      </c>
      <c r="E22" s="42">
        <v>49319</v>
      </c>
      <c r="F22" s="42">
        <v>197276</v>
      </c>
      <c r="G22" s="42">
        <v>0</v>
      </c>
    </row>
    <row r="23" spans="1:7" x14ac:dyDescent="0.2">
      <c r="A23" s="40" t="s">
        <v>493</v>
      </c>
      <c r="B23" s="40" t="s">
        <v>494</v>
      </c>
      <c r="C23" s="40"/>
      <c r="D23" s="41">
        <v>2</v>
      </c>
      <c r="E23" s="42">
        <v>23716.720425029518</v>
      </c>
      <c r="F23" s="42">
        <v>47433.440850059036</v>
      </c>
      <c r="G23" s="42">
        <v>0</v>
      </c>
    </row>
    <row r="24" spans="1:7" x14ac:dyDescent="0.2">
      <c r="A24" s="40" t="s">
        <v>392</v>
      </c>
      <c r="B24" s="40" t="s">
        <v>393</v>
      </c>
      <c r="C24" s="40"/>
      <c r="D24" s="41">
        <v>1</v>
      </c>
      <c r="E24" s="42">
        <v>109686.21</v>
      </c>
      <c r="F24" s="42">
        <v>109686.21</v>
      </c>
      <c r="G24" s="42">
        <v>0</v>
      </c>
    </row>
    <row r="25" spans="1:7" x14ac:dyDescent="0.2">
      <c r="A25" s="39">
        <v>45993</v>
      </c>
      <c r="B25" s="40" t="s">
        <v>531</v>
      </c>
      <c r="C25" s="40" t="s">
        <v>576</v>
      </c>
      <c r="D25" s="40" t="s">
        <v>12</v>
      </c>
      <c r="E25" s="40" t="s">
        <v>220</v>
      </c>
      <c r="F25" s="40" t="s">
        <v>221</v>
      </c>
      <c r="G25" s="40" t="s">
        <v>1185</v>
      </c>
    </row>
    <row r="26" spans="1:7" x14ac:dyDescent="0.2">
      <c r="A26" s="40" t="s">
        <v>38</v>
      </c>
      <c r="B26" s="40" t="s">
        <v>39</v>
      </c>
      <c r="C26" s="40"/>
      <c r="D26" s="41">
        <v>1</v>
      </c>
      <c r="E26" s="42">
        <v>72168</v>
      </c>
      <c r="F26" s="42">
        <v>72168</v>
      </c>
      <c r="G26" s="42">
        <v>0</v>
      </c>
    </row>
    <row r="27" spans="1:7" x14ac:dyDescent="0.2">
      <c r="A27" s="40" t="s">
        <v>60</v>
      </c>
      <c r="B27" s="40" t="s">
        <v>61</v>
      </c>
      <c r="C27" s="40"/>
      <c r="D27" s="41">
        <v>2</v>
      </c>
      <c r="E27" s="42">
        <v>54638.775804398145</v>
      </c>
      <c r="F27" s="42">
        <v>109277.55160879629</v>
      </c>
      <c r="G27" s="42">
        <v>0</v>
      </c>
    </row>
    <row r="28" spans="1:7" x14ac:dyDescent="0.2">
      <c r="A28" s="40" t="s">
        <v>32</v>
      </c>
      <c r="B28" s="40" t="s">
        <v>33</v>
      </c>
      <c r="C28" s="40"/>
      <c r="D28" s="41">
        <v>1</v>
      </c>
      <c r="E28" s="42">
        <v>49319</v>
      </c>
      <c r="F28" s="42">
        <v>49319</v>
      </c>
      <c r="G28" s="42">
        <v>0</v>
      </c>
    </row>
    <row r="29" spans="1:7" x14ac:dyDescent="0.2">
      <c r="A29" s="40" t="s">
        <v>44</v>
      </c>
      <c r="B29" s="40" t="s">
        <v>45</v>
      </c>
      <c r="C29" s="40"/>
      <c r="D29" s="41">
        <v>2</v>
      </c>
      <c r="E29" s="42">
        <v>45208.700025000006</v>
      </c>
      <c r="F29" s="42">
        <v>90417.400050000011</v>
      </c>
      <c r="G29" s="42">
        <v>0</v>
      </c>
    </row>
    <row r="30" spans="1:7" x14ac:dyDescent="0.2">
      <c r="A30" s="40" t="s">
        <v>54</v>
      </c>
      <c r="B30" s="40" t="s">
        <v>55</v>
      </c>
      <c r="C30" s="40"/>
      <c r="D30" s="41">
        <v>3</v>
      </c>
      <c r="E30" s="42">
        <v>72972.848066666658</v>
      </c>
      <c r="F30" s="42">
        <v>218918.54419999997</v>
      </c>
      <c r="G30" s="42">
        <v>0</v>
      </c>
    </row>
    <row r="31" spans="1:7" x14ac:dyDescent="0.2">
      <c r="A31" s="40" t="s">
        <v>493</v>
      </c>
      <c r="B31" s="40" t="s">
        <v>494</v>
      </c>
      <c r="C31" s="40"/>
      <c r="D31" s="41">
        <v>4</v>
      </c>
      <c r="E31" s="42">
        <v>23716.720425029518</v>
      </c>
      <c r="F31" s="42">
        <v>94866.881700118072</v>
      </c>
      <c r="G31" s="42">
        <v>0</v>
      </c>
    </row>
    <row r="32" spans="1:7" x14ac:dyDescent="0.2">
      <c r="A32" s="39">
        <v>45993</v>
      </c>
      <c r="B32" s="40" t="s">
        <v>231</v>
      </c>
      <c r="C32" s="40" t="s">
        <v>370</v>
      </c>
      <c r="D32" s="40" t="s">
        <v>12</v>
      </c>
      <c r="E32" s="40" t="s">
        <v>181</v>
      </c>
      <c r="F32" s="40" t="s">
        <v>182</v>
      </c>
      <c r="G32" s="40" t="s">
        <v>1035</v>
      </c>
    </row>
    <row r="33" spans="1:7" x14ac:dyDescent="0.2">
      <c r="A33" s="40" t="s">
        <v>60</v>
      </c>
      <c r="B33" s="40" t="s">
        <v>61</v>
      </c>
      <c r="C33" s="40"/>
      <c r="D33" s="41">
        <v>1</v>
      </c>
      <c r="E33" s="42">
        <v>54638.775804398145</v>
      </c>
      <c r="F33" s="42">
        <v>54638.775804398145</v>
      </c>
      <c r="G33" s="42">
        <v>0</v>
      </c>
    </row>
    <row r="34" spans="1:7" x14ac:dyDescent="0.2">
      <c r="A34" s="40" t="s">
        <v>32</v>
      </c>
      <c r="B34" s="40" t="s">
        <v>33</v>
      </c>
      <c r="C34" s="40"/>
      <c r="D34" s="41">
        <v>1</v>
      </c>
      <c r="E34" s="42">
        <v>49319</v>
      </c>
      <c r="F34" s="42">
        <v>49319</v>
      </c>
      <c r="G34" s="42">
        <v>0</v>
      </c>
    </row>
    <row r="35" spans="1:7" x14ac:dyDescent="0.2">
      <c r="A35" s="40" t="s">
        <v>810</v>
      </c>
      <c r="B35" s="40" t="s">
        <v>811</v>
      </c>
      <c r="C35" s="40"/>
      <c r="D35" s="41">
        <v>1</v>
      </c>
      <c r="E35" s="42">
        <v>21582.287999999997</v>
      </c>
      <c r="F35" s="42">
        <v>21582.287999999997</v>
      </c>
      <c r="G35" s="42">
        <v>0</v>
      </c>
    </row>
    <row r="36" spans="1:7" x14ac:dyDescent="0.2">
      <c r="A36" s="40" t="s">
        <v>778</v>
      </c>
      <c r="B36" s="40" t="s">
        <v>779</v>
      </c>
      <c r="C36" s="40"/>
      <c r="D36" s="41">
        <v>5</v>
      </c>
      <c r="E36" s="42">
        <v>20229.466649999998</v>
      </c>
      <c r="F36" s="42">
        <v>101147.33325</v>
      </c>
      <c r="G36" s="42">
        <v>0</v>
      </c>
    </row>
    <row r="37" spans="1:7" x14ac:dyDescent="0.2">
      <c r="A37" s="39">
        <v>45994</v>
      </c>
      <c r="B37" s="40" t="s">
        <v>512</v>
      </c>
      <c r="C37" s="40" t="s">
        <v>438</v>
      </c>
      <c r="D37" s="40" t="s">
        <v>12</v>
      </c>
      <c r="E37" s="40" t="s">
        <v>88</v>
      </c>
      <c r="F37" s="40" t="s">
        <v>89</v>
      </c>
      <c r="G37" s="40" t="s">
        <v>1082</v>
      </c>
    </row>
    <row r="38" spans="1:7" x14ac:dyDescent="0.2">
      <c r="A38" s="40" t="s">
        <v>22</v>
      </c>
      <c r="B38" s="40" t="s">
        <v>23</v>
      </c>
      <c r="C38" s="40"/>
      <c r="D38" s="41">
        <v>1</v>
      </c>
      <c r="E38" s="42">
        <v>94034.835474811451</v>
      </c>
      <c r="F38" s="42">
        <v>94034.835474811451</v>
      </c>
      <c r="G38" s="42">
        <v>0</v>
      </c>
    </row>
    <row r="39" spans="1:7" x14ac:dyDescent="0.2">
      <c r="A39" s="40" t="s">
        <v>44</v>
      </c>
      <c r="B39" s="40" t="s">
        <v>45</v>
      </c>
      <c r="C39" s="40"/>
      <c r="D39" s="41">
        <v>1</v>
      </c>
      <c r="E39" s="42">
        <v>45208.700025000006</v>
      </c>
      <c r="F39" s="42">
        <v>45208.700025000006</v>
      </c>
      <c r="G39" s="42">
        <v>0</v>
      </c>
    </row>
    <row r="40" spans="1:7" x14ac:dyDescent="0.2">
      <c r="A40" s="40" t="s">
        <v>24</v>
      </c>
      <c r="B40" s="40" t="s">
        <v>25</v>
      </c>
      <c r="C40" s="40"/>
      <c r="D40" s="41">
        <v>2</v>
      </c>
      <c r="E40" s="42">
        <v>69729.333299999998</v>
      </c>
      <c r="F40" s="42">
        <v>139458.6666</v>
      </c>
      <c r="G40" s="42">
        <v>0</v>
      </c>
    </row>
    <row r="41" spans="1:7" x14ac:dyDescent="0.2">
      <c r="A41" s="40" t="s">
        <v>810</v>
      </c>
      <c r="B41" s="40" t="s">
        <v>811</v>
      </c>
      <c r="C41" s="40"/>
      <c r="D41" s="41">
        <v>1</v>
      </c>
      <c r="E41" s="42">
        <v>21582.287999999997</v>
      </c>
      <c r="F41" s="42">
        <v>21582.287999999997</v>
      </c>
      <c r="G41" s="42">
        <v>0</v>
      </c>
    </row>
    <row r="42" spans="1:7" x14ac:dyDescent="0.2">
      <c r="A42" s="40" t="s">
        <v>778</v>
      </c>
      <c r="B42" s="40" t="s">
        <v>779</v>
      </c>
      <c r="C42" s="40"/>
      <c r="D42" s="41">
        <v>1</v>
      </c>
      <c r="E42" s="42">
        <v>20229.466649999998</v>
      </c>
      <c r="F42" s="42">
        <v>20229.466649999998</v>
      </c>
      <c r="G42" s="42">
        <v>0</v>
      </c>
    </row>
    <row r="43" spans="1:7" x14ac:dyDescent="0.2">
      <c r="A43" s="39">
        <v>45994</v>
      </c>
      <c r="B43" s="40" t="s">
        <v>1196</v>
      </c>
      <c r="C43" s="40" t="s">
        <v>686</v>
      </c>
      <c r="D43" s="40" t="s">
        <v>12</v>
      </c>
      <c r="E43" s="40" t="s">
        <v>142</v>
      </c>
      <c r="F43" s="40" t="s">
        <v>143</v>
      </c>
      <c r="G43" s="40" t="s">
        <v>1197</v>
      </c>
    </row>
    <row r="44" spans="1:7" x14ac:dyDescent="0.2">
      <c r="A44" s="40" t="s">
        <v>22</v>
      </c>
      <c r="B44" s="40" t="s">
        <v>23</v>
      </c>
      <c r="C44" s="40"/>
      <c r="D44" s="41">
        <v>1</v>
      </c>
      <c r="E44" s="42">
        <v>94034.835474811451</v>
      </c>
      <c r="F44" s="42">
        <v>94034.835474811451</v>
      </c>
      <c r="G44" s="42">
        <v>0</v>
      </c>
    </row>
    <row r="45" spans="1:7" x14ac:dyDescent="0.2">
      <c r="A45" s="40" t="s">
        <v>392</v>
      </c>
      <c r="B45" s="40" t="s">
        <v>393</v>
      </c>
      <c r="C45" s="40"/>
      <c r="D45" s="41">
        <v>1</v>
      </c>
      <c r="E45" s="42">
        <v>109686.21</v>
      </c>
      <c r="F45" s="42">
        <v>109686.21</v>
      </c>
      <c r="G45" s="42">
        <v>0</v>
      </c>
    </row>
    <row r="46" spans="1:7" x14ac:dyDescent="0.2">
      <c r="A46" s="40" t="s">
        <v>810</v>
      </c>
      <c r="B46" s="40" t="s">
        <v>811</v>
      </c>
      <c r="C46" s="40"/>
      <c r="D46" s="41">
        <v>3</v>
      </c>
      <c r="E46" s="42">
        <v>21582.287999999997</v>
      </c>
      <c r="F46" s="42">
        <v>64746.864000000001</v>
      </c>
      <c r="G46" s="42">
        <v>0</v>
      </c>
    </row>
    <row r="47" spans="1:7" x14ac:dyDescent="0.2">
      <c r="A47" s="40" t="s">
        <v>778</v>
      </c>
      <c r="B47" s="40" t="s">
        <v>779</v>
      </c>
      <c r="C47" s="40"/>
      <c r="D47" s="41">
        <v>1</v>
      </c>
      <c r="E47" s="42">
        <v>20229.466649999998</v>
      </c>
      <c r="F47" s="42">
        <v>20229.466649999998</v>
      </c>
      <c r="G47" s="42">
        <v>0</v>
      </c>
    </row>
    <row r="48" spans="1:7" x14ac:dyDescent="0.2">
      <c r="A48" s="39">
        <v>45994</v>
      </c>
      <c r="B48" s="40" t="s">
        <v>270</v>
      </c>
      <c r="C48" s="40" t="s">
        <v>342</v>
      </c>
      <c r="D48" s="40" t="s">
        <v>12</v>
      </c>
      <c r="E48" s="40" t="s">
        <v>35</v>
      </c>
      <c r="F48" s="40" t="s">
        <v>36</v>
      </c>
      <c r="G48" s="40" t="s">
        <v>801</v>
      </c>
    </row>
    <row r="49" spans="1:7" x14ac:dyDescent="0.2">
      <c r="A49" s="40" t="s">
        <v>60</v>
      </c>
      <c r="B49" s="40" t="s">
        <v>61</v>
      </c>
      <c r="C49" s="40"/>
      <c r="D49" s="41">
        <v>3</v>
      </c>
      <c r="E49" s="42">
        <v>54638.775804398145</v>
      </c>
      <c r="F49" s="42">
        <v>163916.32741319443</v>
      </c>
      <c r="G49" s="42">
        <v>0</v>
      </c>
    </row>
    <row r="50" spans="1:7" x14ac:dyDescent="0.2">
      <c r="A50" s="40" t="s">
        <v>32</v>
      </c>
      <c r="B50" s="40" t="s">
        <v>33</v>
      </c>
      <c r="C50" s="40"/>
      <c r="D50" s="41">
        <v>1</v>
      </c>
      <c r="E50" s="42">
        <v>49319</v>
      </c>
      <c r="F50" s="42">
        <v>49319</v>
      </c>
      <c r="G50" s="42">
        <v>0</v>
      </c>
    </row>
    <row r="51" spans="1:7" x14ac:dyDescent="0.2">
      <c r="A51" s="40" t="s">
        <v>54</v>
      </c>
      <c r="B51" s="40" t="s">
        <v>55</v>
      </c>
      <c r="C51" s="40"/>
      <c r="D51" s="41">
        <v>2</v>
      </c>
      <c r="E51" s="42">
        <v>72972.848066666658</v>
      </c>
      <c r="F51" s="42">
        <v>145945.69613333332</v>
      </c>
      <c r="G51" s="42">
        <v>0</v>
      </c>
    </row>
    <row r="52" spans="1:7" x14ac:dyDescent="0.2">
      <c r="A52" s="40" t="s">
        <v>493</v>
      </c>
      <c r="B52" s="40" t="s">
        <v>494</v>
      </c>
      <c r="C52" s="40"/>
      <c r="D52" s="41">
        <v>6</v>
      </c>
      <c r="E52" s="42">
        <v>23716.720425029518</v>
      </c>
      <c r="F52" s="42">
        <v>142300.32255017711</v>
      </c>
      <c r="G52" s="42">
        <v>0</v>
      </c>
    </row>
    <row r="53" spans="1:7" x14ac:dyDescent="0.2">
      <c r="A53" s="40" t="s">
        <v>810</v>
      </c>
      <c r="B53" s="40" t="s">
        <v>811</v>
      </c>
      <c r="C53" s="40"/>
      <c r="D53" s="41">
        <v>3</v>
      </c>
      <c r="E53" s="42">
        <v>21582.287999999997</v>
      </c>
      <c r="F53" s="42">
        <v>64746.864000000001</v>
      </c>
      <c r="G53" s="42">
        <v>0</v>
      </c>
    </row>
    <row r="54" spans="1:7" x14ac:dyDescent="0.2">
      <c r="A54" s="40" t="s">
        <v>778</v>
      </c>
      <c r="B54" s="40" t="s">
        <v>779</v>
      </c>
      <c r="C54" s="40"/>
      <c r="D54" s="41">
        <v>3</v>
      </c>
      <c r="E54" s="42">
        <v>20229.466649999998</v>
      </c>
      <c r="F54" s="42">
        <v>60688.399949999992</v>
      </c>
      <c r="G54" s="42">
        <v>0</v>
      </c>
    </row>
    <row r="55" spans="1:7" x14ac:dyDescent="0.2">
      <c r="A55" s="39">
        <v>45995</v>
      </c>
      <c r="B55" s="40" t="s">
        <v>1198</v>
      </c>
      <c r="C55" s="40" t="s">
        <v>420</v>
      </c>
      <c r="D55" s="40" t="s">
        <v>12</v>
      </c>
      <c r="E55" s="40" t="s">
        <v>329</v>
      </c>
      <c r="F55" s="40" t="s">
        <v>330</v>
      </c>
      <c r="G55" s="40" t="s">
        <v>1176</v>
      </c>
    </row>
    <row r="56" spans="1:7" x14ac:dyDescent="0.2">
      <c r="A56" s="40" t="s">
        <v>44</v>
      </c>
      <c r="B56" s="40" t="s">
        <v>45</v>
      </c>
      <c r="C56" s="40"/>
      <c r="D56" s="41">
        <v>1</v>
      </c>
      <c r="E56" s="42">
        <v>45208.700025000006</v>
      </c>
      <c r="F56" s="42">
        <v>45208.700025000006</v>
      </c>
      <c r="G56" s="42">
        <v>0</v>
      </c>
    </row>
    <row r="57" spans="1:7" x14ac:dyDescent="0.2">
      <c r="A57" s="40" t="s">
        <v>54</v>
      </c>
      <c r="B57" s="40" t="s">
        <v>55</v>
      </c>
      <c r="C57" s="40"/>
      <c r="D57" s="41">
        <v>3</v>
      </c>
      <c r="E57" s="42">
        <v>72972.848066666658</v>
      </c>
      <c r="F57" s="42">
        <v>218918.54419999997</v>
      </c>
      <c r="G57" s="42">
        <v>0</v>
      </c>
    </row>
    <row r="58" spans="1:7" x14ac:dyDescent="0.2">
      <c r="A58" s="39">
        <v>45995</v>
      </c>
      <c r="B58" s="40" t="s">
        <v>359</v>
      </c>
      <c r="C58" s="40" t="s">
        <v>475</v>
      </c>
      <c r="D58" s="40" t="s">
        <v>12</v>
      </c>
      <c r="E58" s="40" t="s">
        <v>51</v>
      </c>
      <c r="F58" s="40" t="s">
        <v>52</v>
      </c>
      <c r="G58" s="40" t="s">
        <v>844</v>
      </c>
    </row>
    <row r="59" spans="1:7" x14ac:dyDescent="0.2">
      <c r="A59" s="40" t="s">
        <v>22</v>
      </c>
      <c r="B59" s="40" t="s">
        <v>23</v>
      </c>
      <c r="C59" s="40"/>
      <c r="D59" s="41">
        <v>1</v>
      </c>
      <c r="E59" s="42">
        <v>94034.835474811451</v>
      </c>
      <c r="F59" s="42">
        <v>94034.835474811451</v>
      </c>
      <c r="G59" s="42">
        <v>0</v>
      </c>
    </row>
    <row r="60" spans="1:7" x14ac:dyDescent="0.2">
      <c r="A60" s="40" t="s">
        <v>44</v>
      </c>
      <c r="B60" s="40" t="s">
        <v>45</v>
      </c>
      <c r="C60" s="40"/>
      <c r="D60" s="41">
        <v>1</v>
      </c>
      <c r="E60" s="42">
        <v>45208.700025000006</v>
      </c>
      <c r="F60" s="42">
        <v>45208.700025000006</v>
      </c>
      <c r="G60" s="42">
        <v>0</v>
      </c>
    </row>
    <row r="61" spans="1:7" x14ac:dyDescent="0.2">
      <c r="A61" s="40" t="s">
        <v>54</v>
      </c>
      <c r="B61" s="40" t="s">
        <v>55</v>
      </c>
      <c r="C61" s="40"/>
      <c r="D61" s="41">
        <v>2</v>
      </c>
      <c r="E61" s="42">
        <v>72972.848066666658</v>
      </c>
      <c r="F61" s="42">
        <v>145945.69613333332</v>
      </c>
      <c r="G61" s="42">
        <v>0</v>
      </c>
    </row>
    <row r="62" spans="1:7" x14ac:dyDescent="0.2">
      <c r="A62" s="40" t="s">
        <v>431</v>
      </c>
      <c r="B62" s="40" t="s">
        <v>432</v>
      </c>
      <c r="C62" s="40"/>
      <c r="D62" s="41">
        <v>3</v>
      </c>
      <c r="E62" s="42">
        <v>79495.768150000004</v>
      </c>
      <c r="F62" s="42">
        <v>238487.30445</v>
      </c>
      <c r="G62" s="42">
        <v>0</v>
      </c>
    </row>
    <row r="63" spans="1:7" x14ac:dyDescent="0.2">
      <c r="A63" s="39">
        <v>45995</v>
      </c>
      <c r="B63" s="40" t="s">
        <v>1198</v>
      </c>
      <c r="C63" s="40" t="s">
        <v>420</v>
      </c>
      <c r="D63" s="40" t="s">
        <v>12</v>
      </c>
      <c r="E63" s="40" t="s">
        <v>329</v>
      </c>
      <c r="F63" s="40" t="s">
        <v>330</v>
      </c>
      <c r="G63" s="40" t="s">
        <v>1128</v>
      </c>
    </row>
    <row r="64" spans="1:7" x14ac:dyDescent="0.2">
      <c r="A64" s="40" t="s">
        <v>32</v>
      </c>
      <c r="B64" s="40" t="s">
        <v>33</v>
      </c>
      <c r="C64" s="40"/>
      <c r="D64" s="41">
        <v>1</v>
      </c>
      <c r="E64" s="42">
        <v>49319</v>
      </c>
      <c r="F64" s="42">
        <v>49319</v>
      </c>
      <c r="G64" s="42">
        <v>0</v>
      </c>
    </row>
    <row r="65" spans="1:7" x14ac:dyDescent="0.2">
      <c r="A65" s="40" t="s">
        <v>44</v>
      </c>
      <c r="B65" s="40" t="s">
        <v>45</v>
      </c>
      <c r="C65" s="40"/>
      <c r="D65" s="41">
        <v>1</v>
      </c>
      <c r="E65" s="42">
        <v>45208.700025000006</v>
      </c>
      <c r="F65" s="42">
        <v>45208.700025000006</v>
      </c>
      <c r="G65" s="42">
        <v>0</v>
      </c>
    </row>
    <row r="66" spans="1:7" x14ac:dyDescent="0.2">
      <c r="A66" s="40" t="s">
        <v>24</v>
      </c>
      <c r="B66" s="40" t="s">
        <v>25</v>
      </c>
      <c r="C66" s="40"/>
      <c r="D66" s="41">
        <v>1</v>
      </c>
      <c r="E66" s="42">
        <v>69729.333299999998</v>
      </c>
      <c r="F66" s="42">
        <v>69729.333299999998</v>
      </c>
      <c r="G66" s="42">
        <v>0</v>
      </c>
    </row>
    <row r="67" spans="1:7" x14ac:dyDescent="0.2">
      <c r="A67" s="40" t="s">
        <v>54</v>
      </c>
      <c r="B67" s="40" t="s">
        <v>55</v>
      </c>
      <c r="C67" s="40"/>
      <c r="D67" s="41">
        <v>1</v>
      </c>
      <c r="E67" s="42">
        <v>72972.848066666658</v>
      </c>
      <c r="F67" s="42">
        <v>72972.848066666658</v>
      </c>
      <c r="G67" s="42">
        <v>0</v>
      </c>
    </row>
    <row r="68" spans="1:7" x14ac:dyDescent="0.2">
      <c r="A68" s="39">
        <v>45996</v>
      </c>
      <c r="B68" s="40" t="s">
        <v>441</v>
      </c>
      <c r="C68" s="40" t="s">
        <v>717</v>
      </c>
      <c r="D68" s="40" t="s">
        <v>12</v>
      </c>
      <c r="E68" s="40" t="s">
        <v>277</v>
      </c>
      <c r="F68" s="40" t="s">
        <v>278</v>
      </c>
      <c r="G68" s="40" t="s">
        <v>1162</v>
      </c>
    </row>
    <row r="69" spans="1:7" x14ac:dyDescent="0.2">
      <c r="A69" s="40" t="s">
        <v>60</v>
      </c>
      <c r="B69" s="40" t="s">
        <v>61</v>
      </c>
      <c r="C69" s="40"/>
      <c r="D69" s="41">
        <v>1</v>
      </c>
      <c r="E69" s="42">
        <v>54638.775804398145</v>
      </c>
      <c r="F69" s="42">
        <v>54638.775804398145</v>
      </c>
      <c r="G69" s="42">
        <v>0</v>
      </c>
    </row>
    <row r="70" spans="1:7" x14ac:dyDescent="0.2">
      <c r="A70" s="40" t="s">
        <v>810</v>
      </c>
      <c r="B70" s="40" t="s">
        <v>811</v>
      </c>
      <c r="C70" s="40"/>
      <c r="D70" s="41">
        <v>3</v>
      </c>
      <c r="E70" s="42">
        <v>21582.287999999997</v>
      </c>
      <c r="F70" s="42">
        <v>64746.864000000001</v>
      </c>
      <c r="G70" s="42">
        <v>0</v>
      </c>
    </row>
    <row r="71" spans="1:7" x14ac:dyDescent="0.2">
      <c r="A71" s="40" t="s">
        <v>778</v>
      </c>
      <c r="B71" s="40" t="s">
        <v>779</v>
      </c>
      <c r="C71" s="40"/>
      <c r="D71" s="41">
        <v>3</v>
      </c>
      <c r="E71" s="42">
        <v>20229.466649999998</v>
      </c>
      <c r="F71" s="42">
        <v>60688.399949999992</v>
      </c>
      <c r="G71" s="42">
        <v>0</v>
      </c>
    </row>
    <row r="72" spans="1:7" x14ac:dyDescent="0.2">
      <c r="A72" s="39">
        <v>45997</v>
      </c>
      <c r="B72" s="40" t="s">
        <v>1199</v>
      </c>
      <c r="C72" s="40" t="s">
        <v>826</v>
      </c>
      <c r="D72" s="40" t="s">
        <v>12</v>
      </c>
      <c r="E72" s="40" t="s">
        <v>483</v>
      </c>
      <c r="F72" s="40" t="s">
        <v>484</v>
      </c>
      <c r="G72" s="40" t="s">
        <v>1200</v>
      </c>
    </row>
    <row r="73" spans="1:7" x14ac:dyDescent="0.2">
      <c r="A73" s="40" t="s">
        <v>60</v>
      </c>
      <c r="B73" s="40" t="s">
        <v>61</v>
      </c>
      <c r="C73" s="40"/>
      <c r="D73" s="41">
        <v>1</v>
      </c>
      <c r="E73" s="42">
        <v>54638.775804398145</v>
      </c>
      <c r="F73" s="42">
        <v>54638.775804398145</v>
      </c>
      <c r="G73" s="42">
        <v>0</v>
      </c>
    </row>
    <row r="74" spans="1:7" x14ac:dyDescent="0.2">
      <c r="A74" s="39">
        <v>45997</v>
      </c>
      <c r="B74" s="40" t="s">
        <v>1090</v>
      </c>
      <c r="C74" s="40" t="s">
        <v>988</v>
      </c>
      <c r="D74" s="40" t="s">
        <v>12</v>
      </c>
      <c r="E74" s="40" t="s">
        <v>632</v>
      </c>
      <c r="F74" s="40" t="s">
        <v>633</v>
      </c>
      <c r="G74" s="40" t="s">
        <v>938</v>
      </c>
    </row>
    <row r="75" spans="1:7" x14ac:dyDescent="0.2">
      <c r="A75" s="40" t="s">
        <v>16</v>
      </c>
      <c r="B75" s="40" t="s">
        <v>17</v>
      </c>
      <c r="C75" s="40"/>
      <c r="D75" s="41">
        <v>1</v>
      </c>
      <c r="E75" s="42">
        <v>105316.26</v>
      </c>
      <c r="F75" s="42">
        <v>105316.26</v>
      </c>
      <c r="G75" s="42">
        <v>0</v>
      </c>
    </row>
    <row r="76" spans="1:7" x14ac:dyDescent="0.2">
      <c r="A76" s="40" t="s">
        <v>60</v>
      </c>
      <c r="B76" s="40" t="s">
        <v>61</v>
      </c>
      <c r="C76" s="40"/>
      <c r="D76" s="41">
        <v>1</v>
      </c>
      <c r="E76" s="42">
        <v>54638.775804398145</v>
      </c>
      <c r="F76" s="42">
        <v>54638.775804398145</v>
      </c>
      <c r="G76" s="42">
        <v>0</v>
      </c>
    </row>
    <row r="77" spans="1:7" x14ac:dyDescent="0.2">
      <c r="A77" s="40" t="s">
        <v>493</v>
      </c>
      <c r="B77" s="40" t="s">
        <v>494</v>
      </c>
      <c r="C77" s="40"/>
      <c r="D77" s="41">
        <v>2</v>
      </c>
      <c r="E77" s="42">
        <v>23716.720425029518</v>
      </c>
      <c r="F77" s="42">
        <v>47433.440850059036</v>
      </c>
      <c r="G77" s="42">
        <v>0</v>
      </c>
    </row>
    <row r="78" spans="1:7" x14ac:dyDescent="0.2">
      <c r="A78" s="40" t="s">
        <v>392</v>
      </c>
      <c r="B78" s="40" t="s">
        <v>393</v>
      </c>
      <c r="C78" s="40"/>
      <c r="D78" s="41">
        <v>3</v>
      </c>
      <c r="E78" s="42">
        <v>109686.21</v>
      </c>
      <c r="F78" s="42">
        <v>329058.63</v>
      </c>
      <c r="G78" s="42">
        <v>0</v>
      </c>
    </row>
    <row r="79" spans="1:7" x14ac:dyDescent="0.2">
      <c r="A79" s="39">
        <v>45999</v>
      </c>
      <c r="B79" s="40" t="s">
        <v>843</v>
      </c>
      <c r="C79" s="40" t="s">
        <v>629</v>
      </c>
      <c r="D79" s="40" t="s">
        <v>12</v>
      </c>
      <c r="E79" s="40" t="s">
        <v>138</v>
      </c>
      <c r="F79" s="40" t="s">
        <v>139</v>
      </c>
      <c r="G79" s="40" t="s">
        <v>1176</v>
      </c>
    </row>
    <row r="80" spans="1:7" x14ac:dyDescent="0.2">
      <c r="A80" s="40" t="s">
        <v>22</v>
      </c>
      <c r="B80" s="40" t="s">
        <v>23</v>
      </c>
      <c r="C80" s="40"/>
      <c r="D80" s="41">
        <v>1</v>
      </c>
      <c r="E80" s="42">
        <v>94034.835474811451</v>
      </c>
      <c r="F80" s="42">
        <v>94034.835474811451</v>
      </c>
      <c r="G80" s="42">
        <v>0</v>
      </c>
    </row>
    <row r="81" spans="1:7" x14ac:dyDescent="0.2">
      <c r="A81" s="40" t="s">
        <v>32</v>
      </c>
      <c r="B81" s="40" t="s">
        <v>33</v>
      </c>
      <c r="C81" s="40"/>
      <c r="D81" s="41">
        <v>1</v>
      </c>
      <c r="E81" s="42">
        <v>49319</v>
      </c>
      <c r="F81" s="42">
        <v>49319</v>
      </c>
      <c r="G81" s="42">
        <v>0</v>
      </c>
    </row>
    <row r="82" spans="1:7" x14ac:dyDescent="0.2">
      <c r="A82" s="39">
        <v>45999</v>
      </c>
      <c r="B82" s="40" t="s">
        <v>640</v>
      </c>
      <c r="C82" s="40" t="s">
        <v>571</v>
      </c>
      <c r="D82" s="40" t="s">
        <v>12</v>
      </c>
      <c r="E82" s="40" t="s">
        <v>425</v>
      </c>
      <c r="F82" s="40" t="s">
        <v>426</v>
      </c>
      <c r="G82" s="40" t="s">
        <v>1201</v>
      </c>
    </row>
    <row r="83" spans="1:7" x14ac:dyDescent="0.2">
      <c r="A83" s="40" t="s">
        <v>431</v>
      </c>
      <c r="B83" s="40" t="s">
        <v>432</v>
      </c>
      <c r="C83" s="40"/>
      <c r="D83" s="41">
        <v>1</v>
      </c>
      <c r="E83" s="42">
        <v>79495.768150000004</v>
      </c>
      <c r="F83" s="42">
        <v>79495.768150000004</v>
      </c>
      <c r="G83" s="42">
        <v>0</v>
      </c>
    </row>
    <row r="84" spans="1:7" x14ac:dyDescent="0.2">
      <c r="A84" s="40" t="s">
        <v>778</v>
      </c>
      <c r="B84" s="40" t="s">
        <v>779</v>
      </c>
      <c r="C84" s="40"/>
      <c r="D84" s="41">
        <v>2</v>
      </c>
      <c r="E84" s="42">
        <v>20229.466649999998</v>
      </c>
      <c r="F84" s="42">
        <v>40458.933299999997</v>
      </c>
      <c r="G84" s="42">
        <v>0</v>
      </c>
    </row>
    <row r="85" spans="1:7" x14ac:dyDescent="0.2">
      <c r="A85" s="39">
        <v>45999</v>
      </c>
      <c r="B85" s="40" t="s">
        <v>1202</v>
      </c>
      <c r="C85" s="40" t="s">
        <v>463</v>
      </c>
      <c r="D85" s="40" t="s">
        <v>12</v>
      </c>
      <c r="E85" s="40" t="s">
        <v>464</v>
      </c>
      <c r="F85" s="40" t="s">
        <v>465</v>
      </c>
      <c r="G85" s="40" t="s">
        <v>1203</v>
      </c>
    </row>
    <row r="86" spans="1:7" x14ac:dyDescent="0.2">
      <c r="A86" s="40" t="s">
        <v>60</v>
      </c>
      <c r="B86" s="40" t="s">
        <v>61</v>
      </c>
      <c r="C86" s="40"/>
      <c r="D86" s="41">
        <v>1</v>
      </c>
      <c r="E86" s="42">
        <v>54638.775804398145</v>
      </c>
      <c r="F86" s="42">
        <v>54638.775804398145</v>
      </c>
      <c r="G86" s="42">
        <v>0</v>
      </c>
    </row>
    <row r="87" spans="1:7" x14ac:dyDescent="0.2">
      <c r="A87" s="40" t="s">
        <v>493</v>
      </c>
      <c r="B87" s="40" t="s">
        <v>494</v>
      </c>
      <c r="C87" s="40"/>
      <c r="D87" s="41">
        <v>1</v>
      </c>
      <c r="E87" s="42">
        <v>23716.720425029518</v>
      </c>
      <c r="F87" s="42">
        <v>23716.720425029518</v>
      </c>
      <c r="G87" s="42">
        <v>0</v>
      </c>
    </row>
    <row r="88" spans="1:7" x14ac:dyDescent="0.2">
      <c r="A88" s="40" t="s">
        <v>392</v>
      </c>
      <c r="B88" s="40" t="s">
        <v>393</v>
      </c>
      <c r="C88" s="40"/>
      <c r="D88" s="41">
        <v>2</v>
      </c>
      <c r="E88" s="42">
        <v>109686.21</v>
      </c>
      <c r="F88" s="42">
        <v>219372.42</v>
      </c>
      <c r="G88" s="42">
        <v>0</v>
      </c>
    </row>
    <row r="89" spans="1:7" x14ac:dyDescent="0.2">
      <c r="A89" s="39">
        <v>45999</v>
      </c>
      <c r="B89" s="40" t="s">
        <v>984</v>
      </c>
      <c r="C89" s="40" t="s">
        <v>410</v>
      </c>
      <c r="D89" s="40" t="s">
        <v>12</v>
      </c>
      <c r="E89" s="40" t="s">
        <v>237</v>
      </c>
      <c r="F89" s="40" t="s">
        <v>238</v>
      </c>
      <c r="G89" s="40" t="s">
        <v>1204</v>
      </c>
    </row>
    <row r="90" spans="1:7" x14ac:dyDescent="0.2">
      <c r="A90" s="40" t="s">
        <v>38</v>
      </c>
      <c r="B90" s="40" t="s">
        <v>39</v>
      </c>
      <c r="C90" s="40"/>
      <c r="D90" s="41">
        <v>1</v>
      </c>
      <c r="E90" s="42">
        <v>72168</v>
      </c>
      <c r="F90" s="42">
        <v>72168</v>
      </c>
      <c r="G90" s="42">
        <v>0</v>
      </c>
    </row>
    <row r="91" spans="1:7" x14ac:dyDescent="0.2">
      <c r="A91" s="39">
        <v>45999</v>
      </c>
      <c r="B91" s="40" t="s">
        <v>1032</v>
      </c>
      <c r="C91" s="40" t="s">
        <v>629</v>
      </c>
      <c r="D91" s="40" t="s">
        <v>12</v>
      </c>
      <c r="E91" s="40" t="s">
        <v>138</v>
      </c>
      <c r="F91" s="40" t="s">
        <v>139</v>
      </c>
      <c r="G91" s="40" t="s">
        <v>990</v>
      </c>
    </row>
    <row r="92" spans="1:7" x14ac:dyDescent="0.2">
      <c r="A92" s="40" t="s">
        <v>60</v>
      </c>
      <c r="B92" s="40" t="s">
        <v>61</v>
      </c>
      <c r="C92" s="40"/>
      <c r="D92" s="41">
        <v>1</v>
      </c>
      <c r="E92" s="42">
        <v>54638.775804398145</v>
      </c>
      <c r="F92" s="42">
        <v>54638.775804398145</v>
      </c>
      <c r="G92" s="42">
        <v>0</v>
      </c>
    </row>
    <row r="93" spans="1:7" x14ac:dyDescent="0.2">
      <c r="A93" s="40" t="s">
        <v>44</v>
      </c>
      <c r="B93" s="40" t="s">
        <v>45</v>
      </c>
      <c r="C93" s="40"/>
      <c r="D93" s="41">
        <v>2</v>
      </c>
      <c r="E93" s="42">
        <v>45208.700025000006</v>
      </c>
      <c r="F93" s="42">
        <v>90417.400050000011</v>
      </c>
      <c r="G93" s="42">
        <v>0</v>
      </c>
    </row>
    <row r="94" spans="1:7" x14ac:dyDescent="0.2">
      <c r="A94" s="40" t="s">
        <v>54</v>
      </c>
      <c r="B94" s="40" t="s">
        <v>55</v>
      </c>
      <c r="C94" s="40"/>
      <c r="D94" s="41">
        <v>2</v>
      </c>
      <c r="E94" s="42">
        <v>72972.848066666658</v>
      </c>
      <c r="F94" s="42">
        <v>145945.69613333332</v>
      </c>
      <c r="G94" s="42">
        <v>0</v>
      </c>
    </row>
    <row r="95" spans="1:7" x14ac:dyDescent="0.2">
      <c r="A95" s="40" t="s">
        <v>431</v>
      </c>
      <c r="B95" s="40" t="s">
        <v>432</v>
      </c>
      <c r="C95" s="40"/>
      <c r="D95" s="41">
        <v>1</v>
      </c>
      <c r="E95" s="42">
        <v>79495.768150000004</v>
      </c>
      <c r="F95" s="42">
        <v>79495.768150000004</v>
      </c>
      <c r="G95" s="42">
        <v>0</v>
      </c>
    </row>
    <row r="96" spans="1:7" x14ac:dyDescent="0.2">
      <c r="A96" s="40" t="s">
        <v>810</v>
      </c>
      <c r="B96" s="40" t="s">
        <v>811</v>
      </c>
      <c r="C96" s="40"/>
      <c r="D96" s="41">
        <v>4</v>
      </c>
      <c r="E96" s="42">
        <v>21582.287999999997</v>
      </c>
      <c r="F96" s="42">
        <v>86329.151999999987</v>
      </c>
      <c r="G96" s="42">
        <v>0</v>
      </c>
    </row>
    <row r="97" spans="1:7" x14ac:dyDescent="0.2">
      <c r="A97" s="39">
        <v>46000</v>
      </c>
      <c r="B97" s="40" t="s">
        <v>1205</v>
      </c>
      <c r="C97" s="40" t="s">
        <v>470</v>
      </c>
      <c r="D97" s="40" t="s">
        <v>12</v>
      </c>
      <c r="E97" s="40" t="s">
        <v>471</v>
      </c>
      <c r="F97" s="40" t="s">
        <v>472</v>
      </c>
      <c r="G97" s="40" t="s">
        <v>1206</v>
      </c>
    </row>
    <row r="98" spans="1:7" x14ac:dyDescent="0.2">
      <c r="A98" s="40" t="s">
        <v>60</v>
      </c>
      <c r="B98" s="40" t="s">
        <v>61</v>
      </c>
      <c r="C98" s="40"/>
      <c r="D98" s="41">
        <v>1</v>
      </c>
      <c r="E98" s="42">
        <v>54638.775804398145</v>
      </c>
      <c r="F98" s="42">
        <v>54638.775804398145</v>
      </c>
      <c r="G98" s="42">
        <v>0</v>
      </c>
    </row>
    <row r="99" spans="1:7" x14ac:dyDescent="0.2">
      <c r="A99" s="40" t="s">
        <v>810</v>
      </c>
      <c r="B99" s="40" t="s">
        <v>811</v>
      </c>
      <c r="C99" s="40"/>
      <c r="D99" s="41">
        <v>2</v>
      </c>
      <c r="E99" s="42">
        <v>21582.287999999997</v>
      </c>
      <c r="F99" s="42">
        <v>43164.575999999994</v>
      </c>
      <c r="G99" s="42">
        <v>0</v>
      </c>
    </row>
    <row r="100" spans="1:7" x14ac:dyDescent="0.2">
      <c r="A100" s="39">
        <v>46001</v>
      </c>
      <c r="B100" s="40" t="s">
        <v>137</v>
      </c>
      <c r="C100" s="40" t="s">
        <v>642</v>
      </c>
      <c r="D100" s="40" t="s">
        <v>12</v>
      </c>
      <c r="E100" s="40" t="s">
        <v>157</v>
      </c>
      <c r="F100" s="40" t="s">
        <v>158</v>
      </c>
      <c r="G100" s="40" t="s">
        <v>1102</v>
      </c>
    </row>
    <row r="101" spans="1:7" x14ac:dyDescent="0.2">
      <c r="A101" s="40" t="s">
        <v>60</v>
      </c>
      <c r="B101" s="40" t="s">
        <v>61</v>
      </c>
      <c r="C101" s="40"/>
      <c r="D101" s="41">
        <v>1</v>
      </c>
      <c r="E101" s="42">
        <v>54638.775804398145</v>
      </c>
      <c r="F101" s="42">
        <v>54638.775804398145</v>
      </c>
      <c r="G101" s="42">
        <v>0</v>
      </c>
    </row>
    <row r="102" spans="1:7" x14ac:dyDescent="0.2">
      <c r="A102" s="40" t="s">
        <v>44</v>
      </c>
      <c r="B102" s="40" t="s">
        <v>45</v>
      </c>
      <c r="C102" s="40"/>
      <c r="D102" s="41">
        <v>2</v>
      </c>
      <c r="E102" s="42">
        <v>45208.700025000006</v>
      </c>
      <c r="F102" s="42">
        <v>90417.400050000011</v>
      </c>
      <c r="G102" s="42">
        <v>0</v>
      </c>
    </row>
    <row r="103" spans="1:7" x14ac:dyDescent="0.2">
      <c r="A103" s="40" t="s">
        <v>54</v>
      </c>
      <c r="B103" s="40" t="s">
        <v>55</v>
      </c>
      <c r="C103" s="40"/>
      <c r="D103" s="41">
        <v>2</v>
      </c>
      <c r="E103" s="42">
        <v>72972.848066666658</v>
      </c>
      <c r="F103" s="42">
        <v>145945.69613333332</v>
      </c>
      <c r="G103" s="42">
        <v>0</v>
      </c>
    </row>
    <row r="104" spans="1:7" x14ac:dyDescent="0.2">
      <c r="A104" s="40" t="s">
        <v>810</v>
      </c>
      <c r="B104" s="40" t="s">
        <v>811</v>
      </c>
      <c r="C104" s="40"/>
      <c r="D104" s="41">
        <v>2</v>
      </c>
      <c r="E104" s="42">
        <v>21582.287999999997</v>
      </c>
      <c r="F104" s="42">
        <v>43164.575999999994</v>
      </c>
      <c r="G104" s="42">
        <v>0</v>
      </c>
    </row>
    <row r="105" spans="1:7" x14ac:dyDescent="0.2">
      <c r="A105" s="39">
        <v>46001</v>
      </c>
      <c r="B105" s="40" t="s">
        <v>772</v>
      </c>
      <c r="C105" s="40" t="s">
        <v>589</v>
      </c>
      <c r="D105" s="40" t="s">
        <v>12</v>
      </c>
      <c r="E105" s="40" t="s">
        <v>41</v>
      </c>
      <c r="F105" s="40" t="s">
        <v>42</v>
      </c>
      <c r="G105" s="40" t="s">
        <v>915</v>
      </c>
    </row>
    <row r="106" spans="1:7" x14ac:dyDescent="0.2">
      <c r="A106" s="40" t="s">
        <v>22</v>
      </c>
      <c r="B106" s="40" t="s">
        <v>23</v>
      </c>
      <c r="C106" s="40"/>
      <c r="D106" s="41">
        <v>1</v>
      </c>
      <c r="E106" s="42">
        <v>94034.835474811451</v>
      </c>
      <c r="F106" s="42">
        <v>94034.835474811451</v>
      </c>
      <c r="G106" s="42">
        <v>0</v>
      </c>
    </row>
    <row r="107" spans="1:7" x14ac:dyDescent="0.2">
      <c r="A107" s="39">
        <v>46001</v>
      </c>
      <c r="B107" s="40" t="s">
        <v>992</v>
      </c>
      <c r="C107" s="40" t="s">
        <v>927</v>
      </c>
      <c r="D107" s="40" t="s">
        <v>12</v>
      </c>
      <c r="E107" s="40" t="s">
        <v>928</v>
      </c>
      <c r="F107" s="40" t="s">
        <v>929</v>
      </c>
      <c r="G107" s="40" t="s">
        <v>925</v>
      </c>
    </row>
    <row r="108" spans="1:7" x14ac:dyDescent="0.2">
      <c r="A108" s="40" t="s">
        <v>22</v>
      </c>
      <c r="B108" s="40" t="s">
        <v>23</v>
      </c>
      <c r="C108" s="40"/>
      <c r="D108" s="41">
        <v>1</v>
      </c>
      <c r="E108" s="42">
        <v>94034.835474811451</v>
      </c>
      <c r="F108" s="42">
        <v>94034.835474811451</v>
      </c>
      <c r="G108" s="42">
        <v>0</v>
      </c>
    </row>
    <row r="109" spans="1:7" x14ac:dyDescent="0.2">
      <c r="A109" s="40" t="s">
        <v>54</v>
      </c>
      <c r="B109" s="40" t="s">
        <v>55</v>
      </c>
      <c r="C109" s="40"/>
      <c r="D109" s="41">
        <v>1</v>
      </c>
      <c r="E109" s="42">
        <v>72972.848066666658</v>
      </c>
      <c r="F109" s="42">
        <v>72972.848066666658</v>
      </c>
      <c r="G109" s="42">
        <v>0</v>
      </c>
    </row>
    <row r="110" spans="1:7" x14ac:dyDescent="0.2">
      <c r="A110" s="39">
        <v>46001</v>
      </c>
      <c r="B110" s="40" t="s">
        <v>968</v>
      </c>
      <c r="C110" s="40" t="s">
        <v>475</v>
      </c>
      <c r="D110" s="40" t="s">
        <v>12</v>
      </c>
      <c r="E110" s="40" t="s">
        <v>51</v>
      </c>
      <c r="F110" s="40" t="s">
        <v>52</v>
      </c>
      <c r="G110" s="40" t="s">
        <v>1207</v>
      </c>
    </row>
    <row r="111" spans="1:7" x14ac:dyDescent="0.2">
      <c r="A111" s="40" t="s">
        <v>38</v>
      </c>
      <c r="B111" s="40" t="s">
        <v>39</v>
      </c>
      <c r="C111" s="40"/>
      <c r="D111" s="41">
        <v>1</v>
      </c>
      <c r="E111" s="42">
        <v>72168</v>
      </c>
      <c r="F111" s="42">
        <v>72168</v>
      </c>
      <c r="G111" s="42">
        <v>0</v>
      </c>
    </row>
    <row r="112" spans="1:7" x14ac:dyDescent="0.2">
      <c r="A112" s="40" t="s">
        <v>22</v>
      </c>
      <c r="B112" s="40" t="s">
        <v>23</v>
      </c>
      <c r="C112" s="40"/>
      <c r="D112" s="41">
        <v>2</v>
      </c>
      <c r="E112" s="42">
        <v>94034.835474811451</v>
      </c>
      <c r="F112" s="42">
        <v>188069.6709496229</v>
      </c>
      <c r="G112" s="42">
        <v>0</v>
      </c>
    </row>
    <row r="113" spans="1:7" x14ac:dyDescent="0.2">
      <c r="A113" s="39">
        <v>46001</v>
      </c>
      <c r="B113" s="40" t="s">
        <v>702</v>
      </c>
      <c r="C113" s="40" t="s">
        <v>642</v>
      </c>
      <c r="D113" s="40" t="s">
        <v>12</v>
      </c>
      <c r="E113" s="40" t="s">
        <v>157</v>
      </c>
      <c r="F113" s="40" t="s">
        <v>158</v>
      </c>
      <c r="G113" s="40" t="s">
        <v>931</v>
      </c>
    </row>
    <row r="114" spans="1:7" x14ac:dyDescent="0.2">
      <c r="A114" s="40" t="s">
        <v>44</v>
      </c>
      <c r="B114" s="40" t="s">
        <v>45</v>
      </c>
      <c r="C114" s="40"/>
      <c r="D114" s="41">
        <v>3</v>
      </c>
      <c r="E114" s="42">
        <v>45208.700025000006</v>
      </c>
      <c r="F114" s="42">
        <v>135626.10007500002</v>
      </c>
      <c r="G114" s="42">
        <v>0</v>
      </c>
    </row>
    <row r="115" spans="1:7" x14ac:dyDescent="0.2">
      <c r="A115" s="40" t="s">
        <v>24</v>
      </c>
      <c r="B115" s="40" t="s">
        <v>25</v>
      </c>
      <c r="C115" s="40"/>
      <c r="D115" s="41">
        <v>1</v>
      </c>
      <c r="E115" s="42">
        <v>69729.333299999998</v>
      </c>
      <c r="F115" s="42">
        <v>69729.333299999998</v>
      </c>
      <c r="G115" s="42">
        <v>0</v>
      </c>
    </row>
    <row r="116" spans="1:7" x14ac:dyDescent="0.2">
      <c r="A116" s="40" t="s">
        <v>54</v>
      </c>
      <c r="B116" s="40" t="s">
        <v>55</v>
      </c>
      <c r="C116" s="40"/>
      <c r="D116" s="41">
        <v>1</v>
      </c>
      <c r="E116" s="42">
        <v>72972.848066666658</v>
      </c>
      <c r="F116" s="42">
        <v>72972.848066666658</v>
      </c>
      <c r="G116" s="42">
        <v>0</v>
      </c>
    </row>
    <row r="117" spans="1:7" x14ac:dyDescent="0.2">
      <c r="A117" s="40" t="s">
        <v>810</v>
      </c>
      <c r="B117" s="40" t="s">
        <v>811</v>
      </c>
      <c r="C117" s="40"/>
      <c r="D117" s="41">
        <v>1</v>
      </c>
      <c r="E117" s="42">
        <v>21582.287999999997</v>
      </c>
      <c r="F117" s="42">
        <v>21582.287999999997</v>
      </c>
      <c r="G117" s="42">
        <v>0</v>
      </c>
    </row>
    <row r="118" spans="1:7" x14ac:dyDescent="0.2">
      <c r="A118" s="39">
        <v>46002</v>
      </c>
      <c r="B118" s="40" t="s">
        <v>1208</v>
      </c>
      <c r="C118" s="40" t="s">
        <v>574</v>
      </c>
      <c r="D118" s="40" t="s">
        <v>12</v>
      </c>
      <c r="E118" s="40" t="s">
        <v>544</v>
      </c>
      <c r="F118" s="40" t="s">
        <v>545</v>
      </c>
      <c r="G118" s="40" t="s">
        <v>1209</v>
      </c>
    </row>
    <row r="119" spans="1:7" x14ac:dyDescent="0.2">
      <c r="A119" s="40" t="s">
        <v>810</v>
      </c>
      <c r="B119" s="40" t="s">
        <v>811</v>
      </c>
      <c r="C119" s="40"/>
      <c r="D119" s="41">
        <v>2</v>
      </c>
      <c r="E119" s="42">
        <v>21582.287999999997</v>
      </c>
      <c r="F119" s="42">
        <v>43164.575999999994</v>
      </c>
      <c r="G119" s="42">
        <v>0</v>
      </c>
    </row>
    <row r="120" spans="1:7" x14ac:dyDescent="0.2">
      <c r="A120" s="40" t="s">
        <v>778</v>
      </c>
      <c r="B120" s="40" t="s">
        <v>779</v>
      </c>
      <c r="C120" s="40"/>
      <c r="D120" s="41">
        <v>2</v>
      </c>
      <c r="E120" s="42">
        <v>20229.466649999998</v>
      </c>
      <c r="F120" s="42">
        <v>40458.933299999997</v>
      </c>
      <c r="G120" s="42">
        <v>0</v>
      </c>
    </row>
    <row r="121" spans="1:7" x14ac:dyDescent="0.2">
      <c r="A121" s="39">
        <v>46002</v>
      </c>
      <c r="B121" s="40" t="s">
        <v>1210</v>
      </c>
      <c r="C121" s="40" t="s">
        <v>744</v>
      </c>
      <c r="D121" s="40" t="s">
        <v>12</v>
      </c>
      <c r="E121" s="40" t="s">
        <v>256</v>
      </c>
      <c r="F121" s="40" t="s">
        <v>257</v>
      </c>
      <c r="G121" s="40" t="s">
        <v>1211</v>
      </c>
    </row>
    <row r="122" spans="1:7" x14ac:dyDescent="0.2">
      <c r="A122" s="40" t="s">
        <v>60</v>
      </c>
      <c r="B122" s="40" t="s">
        <v>61</v>
      </c>
      <c r="C122" s="40"/>
      <c r="D122" s="41">
        <v>2</v>
      </c>
      <c r="E122" s="42">
        <v>54638.775804398145</v>
      </c>
      <c r="F122" s="42">
        <v>109277.55160879629</v>
      </c>
      <c r="G122" s="42">
        <v>0</v>
      </c>
    </row>
    <row r="123" spans="1:7" x14ac:dyDescent="0.2">
      <c r="A123" s="40" t="s">
        <v>392</v>
      </c>
      <c r="B123" s="40" t="s">
        <v>393</v>
      </c>
      <c r="C123" s="40"/>
      <c r="D123" s="41">
        <v>1</v>
      </c>
      <c r="E123" s="42">
        <v>109686.21</v>
      </c>
      <c r="F123" s="42">
        <v>109686.21</v>
      </c>
      <c r="G123" s="42">
        <v>0</v>
      </c>
    </row>
    <row r="124" spans="1:7" x14ac:dyDescent="0.2">
      <c r="A124" s="39">
        <v>46003</v>
      </c>
      <c r="B124" s="40" t="s">
        <v>71</v>
      </c>
      <c r="C124" s="40" t="s">
        <v>443</v>
      </c>
      <c r="D124" s="40" t="s">
        <v>12</v>
      </c>
      <c r="E124" s="40" t="s">
        <v>170</v>
      </c>
      <c r="F124" s="40" t="s">
        <v>171</v>
      </c>
      <c r="G124" s="40" t="s">
        <v>1151</v>
      </c>
    </row>
    <row r="125" spans="1:7" x14ac:dyDescent="0.2">
      <c r="A125" s="40" t="s">
        <v>22</v>
      </c>
      <c r="B125" s="40" t="s">
        <v>23</v>
      </c>
      <c r="C125" s="40"/>
      <c r="D125" s="41">
        <v>1</v>
      </c>
      <c r="E125" s="42">
        <v>94034.835474811451</v>
      </c>
      <c r="F125" s="42">
        <v>94034.835474811451</v>
      </c>
      <c r="G125" s="42">
        <v>0</v>
      </c>
    </row>
    <row r="126" spans="1:7" x14ac:dyDescent="0.2">
      <c r="A126" s="40" t="s">
        <v>54</v>
      </c>
      <c r="B126" s="40" t="s">
        <v>55</v>
      </c>
      <c r="C126" s="40"/>
      <c r="D126" s="41">
        <v>1</v>
      </c>
      <c r="E126" s="42">
        <v>72972.848066666658</v>
      </c>
      <c r="F126" s="42">
        <v>72972.848066666658</v>
      </c>
      <c r="G126" s="42">
        <v>0</v>
      </c>
    </row>
    <row r="127" spans="1:7" x14ac:dyDescent="0.2">
      <c r="A127" s="39">
        <v>46003</v>
      </c>
      <c r="B127" s="40" t="s">
        <v>1212</v>
      </c>
      <c r="C127" s="40" t="s">
        <v>423</v>
      </c>
      <c r="D127" s="40" t="s">
        <v>12</v>
      </c>
      <c r="E127" s="40" t="s">
        <v>68</v>
      </c>
      <c r="F127" s="40" t="s">
        <v>69</v>
      </c>
      <c r="G127" s="40" t="s">
        <v>1213</v>
      </c>
    </row>
    <row r="128" spans="1:7" x14ac:dyDescent="0.2">
      <c r="A128" s="40" t="s">
        <v>60</v>
      </c>
      <c r="B128" s="40" t="s">
        <v>61</v>
      </c>
      <c r="C128" s="40"/>
      <c r="D128" s="41">
        <v>5</v>
      </c>
      <c r="E128" s="42">
        <v>54638.775804398145</v>
      </c>
      <c r="F128" s="42">
        <v>273193.8790219907</v>
      </c>
      <c r="G128" s="42">
        <v>0</v>
      </c>
    </row>
    <row r="129" spans="1:7" x14ac:dyDescent="0.2">
      <c r="A129" s="40" t="s">
        <v>22</v>
      </c>
      <c r="B129" s="40" t="s">
        <v>23</v>
      </c>
      <c r="C129" s="40"/>
      <c r="D129" s="41">
        <v>2</v>
      </c>
      <c r="E129" s="42">
        <v>94034.835474811451</v>
      </c>
      <c r="F129" s="42">
        <v>188069.6709496229</v>
      </c>
      <c r="G129" s="42">
        <v>0</v>
      </c>
    </row>
    <row r="130" spans="1:7" x14ac:dyDescent="0.2">
      <c r="A130" s="40" t="s">
        <v>44</v>
      </c>
      <c r="B130" s="40" t="s">
        <v>45</v>
      </c>
      <c r="C130" s="40"/>
      <c r="D130" s="41">
        <v>1</v>
      </c>
      <c r="E130" s="42">
        <v>45208.700025000006</v>
      </c>
      <c r="F130" s="42">
        <v>45208.700025000006</v>
      </c>
      <c r="G130" s="42">
        <v>0</v>
      </c>
    </row>
    <row r="131" spans="1:7" x14ac:dyDescent="0.2">
      <c r="A131" s="40" t="s">
        <v>24</v>
      </c>
      <c r="B131" s="40" t="s">
        <v>25</v>
      </c>
      <c r="C131" s="40"/>
      <c r="D131" s="41">
        <v>1</v>
      </c>
      <c r="E131" s="42">
        <v>69729.333299999998</v>
      </c>
      <c r="F131" s="42">
        <v>69729.333299999998</v>
      </c>
      <c r="G131" s="42">
        <v>0</v>
      </c>
    </row>
    <row r="132" spans="1:7" x14ac:dyDescent="0.2">
      <c r="A132" s="40" t="s">
        <v>54</v>
      </c>
      <c r="B132" s="40" t="s">
        <v>55</v>
      </c>
      <c r="C132" s="40"/>
      <c r="D132" s="41">
        <v>1</v>
      </c>
      <c r="E132" s="42">
        <v>72972.848066666658</v>
      </c>
      <c r="F132" s="42">
        <v>72972.848066666658</v>
      </c>
      <c r="G132" s="42">
        <v>0</v>
      </c>
    </row>
    <row r="133" spans="1:7" x14ac:dyDescent="0.2">
      <c r="A133" s="39">
        <v>46003</v>
      </c>
      <c r="B133" s="40" t="s">
        <v>1214</v>
      </c>
      <c r="C133" s="40" t="s">
        <v>927</v>
      </c>
      <c r="D133" s="40" t="s">
        <v>12</v>
      </c>
      <c r="E133" s="40" t="s">
        <v>928</v>
      </c>
      <c r="F133" s="40" t="s">
        <v>929</v>
      </c>
      <c r="G133" s="40" t="s">
        <v>899</v>
      </c>
    </row>
    <row r="134" spans="1:7" x14ac:dyDescent="0.2">
      <c r="A134" s="40" t="s">
        <v>22</v>
      </c>
      <c r="B134" s="40" t="s">
        <v>23</v>
      </c>
      <c r="C134" s="40"/>
      <c r="D134" s="41">
        <v>3</v>
      </c>
      <c r="E134" s="42">
        <v>94034.835474811451</v>
      </c>
      <c r="F134" s="42">
        <v>282104.50642443437</v>
      </c>
      <c r="G134" s="42">
        <v>0</v>
      </c>
    </row>
    <row r="135" spans="1:7" x14ac:dyDescent="0.2">
      <c r="A135" s="39">
        <v>46003</v>
      </c>
      <c r="B135" s="40" t="s">
        <v>551</v>
      </c>
      <c r="C135" s="40" t="s">
        <v>445</v>
      </c>
      <c r="D135" s="40" t="s">
        <v>12</v>
      </c>
      <c r="E135" s="40" t="s">
        <v>208</v>
      </c>
      <c r="F135" s="40" t="s">
        <v>209</v>
      </c>
      <c r="G135" s="40" t="s">
        <v>1215</v>
      </c>
    </row>
    <row r="136" spans="1:7" x14ac:dyDescent="0.2">
      <c r="A136" s="40" t="s">
        <v>24</v>
      </c>
      <c r="B136" s="40" t="s">
        <v>25</v>
      </c>
      <c r="C136" s="40"/>
      <c r="D136" s="41">
        <v>1</v>
      </c>
      <c r="E136" s="42">
        <v>69729.333299999998</v>
      </c>
      <c r="F136" s="42">
        <v>69729.333299999998</v>
      </c>
      <c r="G136" s="42">
        <v>0</v>
      </c>
    </row>
    <row r="137" spans="1:7" x14ac:dyDescent="0.2">
      <c r="A137" s="39">
        <v>46003</v>
      </c>
      <c r="B137" s="40" t="s">
        <v>968</v>
      </c>
      <c r="C137" s="40" t="s">
        <v>436</v>
      </c>
      <c r="D137" s="40" t="s">
        <v>12</v>
      </c>
      <c r="E137" s="40" t="s">
        <v>178</v>
      </c>
      <c r="F137" s="40" t="s">
        <v>179</v>
      </c>
      <c r="G137" s="40" t="s">
        <v>1207</v>
      </c>
    </row>
    <row r="138" spans="1:7" x14ac:dyDescent="0.2">
      <c r="A138" s="40" t="s">
        <v>22</v>
      </c>
      <c r="B138" s="40" t="s">
        <v>23</v>
      </c>
      <c r="C138" s="40"/>
      <c r="D138" s="41">
        <v>1</v>
      </c>
      <c r="E138" s="42">
        <v>94034.835474811451</v>
      </c>
      <c r="F138" s="42">
        <v>94034.835474811451</v>
      </c>
      <c r="G138" s="42">
        <v>0</v>
      </c>
    </row>
    <row r="139" spans="1:7" x14ac:dyDescent="0.2">
      <c r="A139" s="40" t="s">
        <v>54</v>
      </c>
      <c r="B139" s="40" t="s">
        <v>55</v>
      </c>
      <c r="C139" s="40"/>
      <c r="D139" s="41">
        <v>1</v>
      </c>
      <c r="E139" s="42">
        <v>72972.848066666658</v>
      </c>
      <c r="F139" s="42">
        <v>72972.848066666658</v>
      </c>
      <c r="G139" s="42">
        <v>0</v>
      </c>
    </row>
    <row r="140" spans="1:7" x14ac:dyDescent="0.2">
      <c r="A140" s="40" t="s">
        <v>810</v>
      </c>
      <c r="B140" s="40" t="s">
        <v>811</v>
      </c>
      <c r="C140" s="40"/>
      <c r="D140" s="41">
        <v>2</v>
      </c>
      <c r="E140" s="42">
        <v>21582.287999999997</v>
      </c>
      <c r="F140" s="42">
        <v>43164.575999999994</v>
      </c>
      <c r="G140" s="42">
        <v>0</v>
      </c>
    </row>
    <row r="141" spans="1:7" x14ac:dyDescent="0.2">
      <c r="A141" s="39">
        <v>46004</v>
      </c>
      <c r="B141" s="40" t="s">
        <v>1216</v>
      </c>
      <c r="C141" s="40" t="s">
        <v>368</v>
      </c>
      <c r="D141" s="40" t="s">
        <v>12</v>
      </c>
      <c r="E141" s="40" t="s">
        <v>27</v>
      </c>
      <c r="F141" s="40" t="s">
        <v>28</v>
      </c>
      <c r="G141" s="40" t="s">
        <v>1217</v>
      </c>
    </row>
    <row r="142" spans="1:7" x14ac:dyDescent="0.2">
      <c r="A142" s="40" t="s">
        <v>44</v>
      </c>
      <c r="B142" s="40" t="s">
        <v>45</v>
      </c>
      <c r="C142" s="40"/>
      <c r="D142" s="41">
        <v>1</v>
      </c>
      <c r="E142" s="42">
        <v>45208.700025000006</v>
      </c>
      <c r="F142" s="42">
        <v>45208.700025000006</v>
      </c>
      <c r="G142" s="42">
        <v>0</v>
      </c>
    </row>
    <row r="143" spans="1:7" x14ac:dyDescent="0.2">
      <c r="A143" s="39">
        <v>46006</v>
      </c>
      <c r="B143" s="40" t="s">
        <v>1005</v>
      </c>
      <c r="C143" s="40" t="s">
        <v>440</v>
      </c>
      <c r="D143" s="40" t="s">
        <v>12</v>
      </c>
      <c r="E143" s="40" t="s">
        <v>65</v>
      </c>
      <c r="F143" s="40" t="s">
        <v>66</v>
      </c>
      <c r="G143" s="40" t="s">
        <v>940</v>
      </c>
    </row>
    <row r="144" spans="1:7" x14ac:dyDescent="0.2">
      <c r="A144" s="40" t="s">
        <v>22</v>
      </c>
      <c r="B144" s="40" t="s">
        <v>23</v>
      </c>
      <c r="C144" s="40"/>
      <c r="D144" s="41">
        <v>1</v>
      </c>
      <c r="E144" s="42">
        <v>94034.835474811451</v>
      </c>
      <c r="F144" s="42">
        <v>94034.835474811451</v>
      </c>
      <c r="G144" s="42">
        <v>0</v>
      </c>
    </row>
    <row r="145" spans="1:7" x14ac:dyDescent="0.2">
      <c r="A145" s="40" t="s">
        <v>54</v>
      </c>
      <c r="B145" s="40" t="s">
        <v>55</v>
      </c>
      <c r="C145" s="40"/>
      <c r="D145" s="41">
        <v>3</v>
      </c>
      <c r="E145" s="42">
        <v>72972.848066666658</v>
      </c>
      <c r="F145" s="42">
        <v>218918.54419999997</v>
      </c>
      <c r="G145" s="42">
        <v>0</v>
      </c>
    </row>
    <row r="146" spans="1:7" x14ac:dyDescent="0.2">
      <c r="A146" s="39">
        <v>46006</v>
      </c>
      <c r="B146" s="40" t="s">
        <v>555</v>
      </c>
      <c r="C146" s="40" t="s">
        <v>342</v>
      </c>
      <c r="D146" s="40" t="s">
        <v>12</v>
      </c>
      <c r="E146" s="40" t="s">
        <v>35</v>
      </c>
      <c r="F146" s="40" t="s">
        <v>36</v>
      </c>
      <c r="G146" s="40" t="s">
        <v>1218</v>
      </c>
    </row>
    <row r="147" spans="1:7" x14ac:dyDescent="0.2">
      <c r="A147" s="40" t="s">
        <v>22</v>
      </c>
      <c r="B147" s="40" t="s">
        <v>23</v>
      </c>
      <c r="C147" s="40"/>
      <c r="D147" s="41">
        <v>1</v>
      </c>
      <c r="E147" s="42">
        <v>94034.835474811451</v>
      </c>
      <c r="F147" s="42">
        <v>94034.835474811451</v>
      </c>
      <c r="G147" s="42">
        <v>0</v>
      </c>
    </row>
    <row r="148" spans="1:7" x14ac:dyDescent="0.2">
      <c r="A148" s="39">
        <v>46006</v>
      </c>
      <c r="B148" s="40" t="s">
        <v>336</v>
      </c>
      <c r="C148" s="40" t="s">
        <v>421</v>
      </c>
      <c r="D148" s="40" t="s">
        <v>12</v>
      </c>
      <c r="E148" s="40" t="s">
        <v>76</v>
      </c>
      <c r="F148" s="40" t="s">
        <v>77</v>
      </c>
      <c r="G148" s="40" t="s">
        <v>1146</v>
      </c>
    </row>
    <row r="149" spans="1:7" x14ac:dyDescent="0.2">
      <c r="A149" s="40" t="s">
        <v>22</v>
      </c>
      <c r="B149" s="40" t="s">
        <v>23</v>
      </c>
      <c r="C149" s="40"/>
      <c r="D149" s="41">
        <v>1</v>
      </c>
      <c r="E149" s="42">
        <v>94034.835474811451</v>
      </c>
      <c r="F149" s="42">
        <v>94034.835474811451</v>
      </c>
      <c r="G149" s="42">
        <v>0</v>
      </c>
    </row>
    <row r="150" spans="1:7" x14ac:dyDescent="0.2">
      <c r="A150" s="40" t="s">
        <v>431</v>
      </c>
      <c r="B150" s="40" t="s">
        <v>432</v>
      </c>
      <c r="C150" s="40"/>
      <c r="D150" s="41">
        <v>2</v>
      </c>
      <c r="E150" s="42">
        <v>79495.768150000004</v>
      </c>
      <c r="F150" s="42">
        <v>158991.53630000001</v>
      </c>
      <c r="G150" s="42">
        <v>0</v>
      </c>
    </row>
    <row r="151" spans="1:7" x14ac:dyDescent="0.2">
      <c r="A151" s="39">
        <v>46006</v>
      </c>
      <c r="B151" s="40" t="s">
        <v>851</v>
      </c>
      <c r="C151" s="40" t="s">
        <v>951</v>
      </c>
      <c r="D151" s="40" t="s">
        <v>12</v>
      </c>
      <c r="E151" s="40" t="s">
        <v>289</v>
      </c>
      <c r="F151" s="40" t="s">
        <v>290</v>
      </c>
      <c r="G151" s="40" t="s">
        <v>1219</v>
      </c>
    </row>
    <row r="152" spans="1:7" x14ac:dyDescent="0.2">
      <c r="A152" s="40" t="s">
        <v>38</v>
      </c>
      <c r="B152" s="40" t="s">
        <v>39</v>
      </c>
      <c r="C152" s="40"/>
      <c r="D152" s="41">
        <v>2</v>
      </c>
      <c r="E152" s="42">
        <v>72168</v>
      </c>
      <c r="F152" s="42">
        <v>144336</v>
      </c>
      <c r="G152" s="42">
        <v>0</v>
      </c>
    </row>
    <row r="153" spans="1:7" x14ac:dyDescent="0.2">
      <c r="A153" s="40" t="s">
        <v>22</v>
      </c>
      <c r="B153" s="40" t="s">
        <v>23</v>
      </c>
      <c r="C153" s="40"/>
      <c r="D153" s="41">
        <v>1</v>
      </c>
      <c r="E153" s="42">
        <v>94034.835474811451</v>
      </c>
      <c r="F153" s="42">
        <v>94034.835474811451</v>
      </c>
      <c r="G153" s="42">
        <v>0</v>
      </c>
    </row>
    <row r="154" spans="1:7" x14ac:dyDescent="0.2">
      <c r="A154" s="40" t="s">
        <v>54</v>
      </c>
      <c r="B154" s="40" t="s">
        <v>55</v>
      </c>
      <c r="C154" s="40"/>
      <c r="D154" s="41">
        <v>3</v>
      </c>
      <c r="E154" s="42">
        <v>72972.848066666658</v>
      </c>
      <c r="F154" s="42">
        <v>218918.54419999997</v>
      </c>
      <c r="G154" s="42">
        <v>0</v>
      </c>
    </row>
    <row r="155" spans="1:7" x14ac:dyDescent="0.2">
      <c r="A155" s="39">
        <v>46006</v>
      </c>
      <c r="B155" s="40" t="s">
        <v>405</v>
      </c>
      <c r="C155" s="40" t="s">
        <v>429</v>
      </c>
      <c r="D155" s="40" t="s">
        <v>12</v>
      </c>
      <c r="E155" s="40" t="s">
        <v>252</v>
      </c>
      <c r="F155" s="40" t="s">
        <v>253</v>
      </c>
      <c r="G155" s="40" t="s">
        <v>935</v>
      </c>
    </row>
    <row r="156" spans="1:7" x14ac:dyDescent="0.2">
      <c r="A156" s="40" t="s">
        <v>24</v>
      </c>
      <c r="B156" s="40" t="s">
        <v>25</v>
      </c>
      <c r="C156" s="40"/>
      <c r="D156" s="41">
        <v>2</v>
      </c>
      <c r="E156" s="42">
        <v>69729.333299999998</v>
      </c>
      <c r="F156" s="42">
        <v>139458.6666</v>
      </c>
      <c r="G156" s="42">
        <v>0</v>
      </c>
    </row>
    <row r="157" spans="1:7" x14ac:dyDescent="0.2">
      <c r="A157" s="40" t="s">
        <v>493</v>
      </c>
      <c r="B157" s="40" t="s">
        <v>494</v>
      </c>
      <c r="C157" s="40"/>
      <c r="D157" s="41">
        <v>1</v>
      </c>
      <c r="E157" s="42">
        <v>23716.720425029518</v>
      </c>
      <c r="F157" s="42">
        <v>23716.720425029518</v>
      </c>
      <c r="G157" s="42">
        <v>0</v>
      </c>
    </row>
    <row r="158" spans="1:7" x14ac:dyDescent="0.2">
      <c r="A158" s="39">
        <v>46006</v>
      </c>
      <c r="B158" s="40" t="s">
        <v>424</v>
      </c>
      <c r="C158" s="40" t="s">
        <v>337</v>
      </c>
      <c r="D158" s="40" t="s">
        <v>12</v>
      </c>
      <c r="E158" s="40" t="s">
        <v>84</v>
      </c>
      <c r="F158" s="40" t="s">
        <v>85</v>
      </c>
      <c r="G158" s="40" t="s">
        <v>1135</v>
      </c>
    </row>
    <row r="159" spans="1:7" x14ac:dyDescent="0.2">
      <c r="A159" s="40" t="s">
        <v>22</v>
      </c>
      <c r="B159" s="40" t="s">
        <v>23</v>
      </c>
      <c r="C159" s="40"/>
      <c r="D159" s="41">
        <v>1</v>
      </c>
      <c r="E159" s="42">
        <v>94034.835474811451</v>
      </c>
      <c r="F159" s="42">
        <v>94034.835474811451</v>
      </c>
      <c r="G159" s="42">
        <v>0</v>
      </c>
    </row>
    <row r="160" spans="1:7" x14ac:dyDescent="0.2">
      <c r="A160" s="40" t="s">
        <v>392</v>
      </c>
      <c r="B160" s="40" t="s">
        <v>393</v>
      </c>
      <c r="C160" s="40"/>
      <c r="D160" s="41">
        <v>1</v>
      </c>
      <c r="E160" s="42">
        <v>109686.21</v>
      </c>
      <c r="F160" s="42">
        <v>109686.21</v>
      </c>
      <c r="G160" s="42">
        <v>0</v>
      </c>
    </row>
    <row r="161" spans="1:7" x14ac:dyDescent="0.2">
      <c r="A161" s="39">
        <v>46006</v>
      </c>
      <c r="B161" s="40" t="s">
        <v>197</v>
      </c>
      <c r="C161" s="40" t="s">
        <v>440</v>
      </c>
      <c r="D161" s="40" t="s">
        <v>12</v>
      </c>
      <c r="E161" s="40" t="s">
        <v>65</v>
      </c>
      <c r="F161" s="40" t="s">
        <v>66</v>
      </c>
      <c r="G161" s="40" t="s">
        <v>1128</v>
      </c>
    </row>
    <row r="162" spans="1:7" x14ac:dyDescent="0.2">
      <c r="A162" s="40" t="s">
        <v>403</v>
      </c>
      <c r="B162" s="40" t="s">
        <v>404</v>
      </c>
      <c r="C162" s="40"/>
      <c r="D162" s="41">
        <v>2</v>
      </c>
      <c r="E162" s="42">
        <v>105361.14000000001</v>
      </c>
      <c r="F162" s="42">
        <v>210722.28000000003</v>
      </c>
      <c r="G162" s="42">
        <v>0</v>
      </c>
    </row>
    <row r="163" spans="1:7" x14ac:dyDescent="0.2">
      <c r="A163" s="40" t="s">
        <v>22</v>
      </c>
      <c r="B163" s="40" t="s">
        <v>23</v>
      </c>
      <c r="C163" s="40"/>
      <c r="D163" s="41">
        <v>1</v>
      </c>
      <c r="E163" s="42">
        <v>94034.835474811451</v>
      </c>
      <c r="F163" s="42">
        <v>94034.835474811451</v>
      </c>
      <c r="G163" s="42">
        <v>0</v>
      </c>
    </row>
    <row r="164" spans="1:7" x14ac:dyDescent="0.2">
      <c r="A164" s="40" t="s">
        <v>54</v>
      </c>
      <c r="B164" s="40" t="s">
        <v>55</v>
      </c>
      <c r="C164" s="40"/>
      <c r="D164" s="41">
        <v>2</v>
      </c>
      <c r="E164" s="42">
        <v>72972.848066666658</v>
      </c>
      <c r="F164" s="42">
        <v>145945.69613333332</v>
      </c>
      <c r="G164" s="42">
        <v>0</v>
      </c>
    </row>
    <row r="165" spans="1:7" x14ac:dyDescent="0.2">
      <c r="A165" s="40" t="s">
        <v>493</v>
      </c>
      <c r="B165" s="40" t="s">
        <v>494</v>
      </c>
      <c r="C165" s="40"/>
      <c r="D165" s="41">
        <v>2</v>
      </c>
      <c r="E165" s="42">
        <v>23716.720425029518</v>
      </c>
      <c r="F165" s="42">
        <v>47433.440850059036</v>
      </c>
      <c r="G165" s="42">
        <v>0</v>
      </c>
    </row>
    <row r="166" spans="1:7" x14ac:dyDescent="0.2">
      <c r="A166" s="40" t="s">
        <v>392</v>
      </c>
      <c r="B166" s="40" t="s">
        <v>393</v>
      </c>
      <c r="C166" s="40"/>
      <c r="D166" s="41">
        <v>1</v>
      </c>
      <c r="E166" s="42">
        <v>109686.21</v>
      </c>
      <c r="F166" s="42">
        <v>109686.21</v>
      </c>
      <c r="G166" s="42">
        <v>0</v>
      </c>
    </row>
    <row r="167" spans="1:7" x14ac:dyDescent="0.2">
      <c r="A167" s="39">
        <v>46006</v>
      </c>
      <c r="B167" s="40" t="s">
        <v>1220</v>
      </c>
      <c r="C167" s="40" t="s">
        <v>560</v>
      </c>
      <c r="D167" s="40" t="s">
        <v>12</v>
      </c>
      <c r="E167" s="40" t="s">
        <v>378</v>
      </c>
      <c r="F167" s="40" t="s">
        <v>379</v>
      </c>
      <c r="G167" s="40" t="s">
        <v>894</v>
      </c>
    </row>
    <row r="168" spans="1:7" x14ac:dyDescent="0.2">
      <c r="A168" s="40" t="s">
        <v>810</v>
      </c>
      <c r="B168" s="40" t="s">
        <v>811</v>
      </c>
      <c r="C168" s="40"/>
      <c r="D168" s="41">
        <v>3</v>
      </c>
      <c r="E168" s="42">
        <v>21582.287999999997</v>
      </c>
      <c r="F168" s="42">
        <v>64746.864000000001</v>
      </c>
      <c r="G168" s="42">
        <v>0</v>
      </c>
    </row>
    <row r="169" spans="1:7" x14ac:dyDescent="0.2">
      <c r="A169" s="39">
        <v>46006</v>
      </c>
      <c r="B169" s="40" t="s">
        <v>599</v>
      </c>
      <c r="C169" s="40" t="s">
        <v>370</v>
      </c>
      <c r="D169" s="40" t="s">
        <v>12</v>
      </c>
      <c r="E169" s="40" t="s">
        <v>181</v>
      </c>
      <c r="F169" s="40" t="s">
        <v>182</v>
      </c>
      <c r="G169" s="40" t="s">
        <v>897</v>
      </c>
    </row>
    <row r="170" spans="1:7" x14ac:dyDescent="0.2">
      <c r="A170" s="40" t="s">
        <v>22</v>
      </c>
      <c r="B170" s="40" t="s">
        <v>23</v>
      </c>
      <c r="C170" s="40"/>
      <c r="D170" s="41">
        <v>1</v>
      </c>
      <c r="E170" s="42">
        <v>94034.835474811451</v>
      </c>
      <c r="F170" s="42">
        <v>94034.835474811451</v>
      </c>
      <c r="G170" s="42">
        <v>0</v>
      </c>
    </row>
    <row r="171" spans="1:7" x14ac:dyDescent="0.2">
      <c r="A171" s="39">
        <v>46006</v>
      </c>
      <c r="B171" s="40" t="s">
        <v>768</v>
      </c>
      <c r="C171" s="40" t="s">
        <v>407</v>
      </c>
      <c r="D171" s="40" t="s">
        <v>12</v>
      </c>
      <c r="E171" s="40" t="s">
        <v>228</v>
      </c>
      <c r="F171" s="40" t="s">
        <v>229</v>
      </c>
      <c r="G171" s="40" t="s">
        <v>1149</v>
      </c>
    </row>
    <row r="172" spans="1:7" x14ac:dyDescent="0.2">
      <c r="A172" s="40" t="s">
        <v>38</v>
      </c>
      <c r="B172" s="40" t="s">
        <v>39</v>
      </c>
      <c r="C172" s="40"/>
      <c r="D172" s="41">
        <v>1</v>
      </c>
      <c r="E172" s="42">
        <v>72168</v>
      </c>
      <c r="F172" s="42">
        <v>72168</v>
      </c>
      <c r="G172" s="42">
        <v>0</v>
      </c>
    </row>
    <row r="173" spans="1:7" x14ac:dyDescent="0.2">
      <c r="A173" s="40" t="s">
        <v>60</v>
      </c>
      <c r="B173" s="40" t="s">
        <v>61</v>
      </c>
      <c r="C173" s="40"/>
      <c r="D173" s="41">
        <v>1</v>
      </c>
      <c r="E173" s="42">
        <v>54638.775804398145</v>
      </c>
      <c r="F173" s="42">
        <v>54638.775804398145</v>
      </c>
      <c r="G173" s="42">
        <v>0</v>
      </c>
    </row>
    <row r="174" spans="1:7" x14ac:dyDescent="0.2">
      <c r="A174" s="40" t="s">
        <v>22</v>
      </c>
      <c r="B174" s="40" t="s">
        <v>23</v>
      </c>
      <c r="C174" s="40"/>
      <c r="D174" s="41">
        <v>1</v>
      </c>
      <c r="E174" s="42">
        <v>94034.835474811451</v>
      </c>
      <c r="F174" s="42">
        <v>94034.835474811451</v>
      </c>
      <c r="G174" s="42">
        <v>0</v>
      </c>
    </row>
    <row r="175" spans="1:7" x14ac:dyDescent="0.2">
      <c r="A175" s="40" t="s">
        <v>32</v>
      </c>
      <c r="B175" s="40" t="s">
        <v>33</v>
      </c>
      <c r="C175" s="40"/>
      <c r="D175" s="41">
        <v>3</v>
      </c>
      <c r="E175" s="42">
        <v>49319</v>
      </c>
      <c r="F175" s="42">
        <v>147957</v>
      </c>
      <c r="G175" s="42">
        <v>0</v>
      </c>
    </row>
    <row r="176" spans="1:7" x14ac:dyDescent="0.2">
      <c r="A176" s="40" t="s">
        <v>493</v>
      </c>
      <c r="B176" s="40" t="s">
        <v>494</v>
      </c>
      <c r="C176" s="40"/>
      <c r="D176" s="41">
        <v>2</v>
      </c>
      <c r="E176" s="42">
        <v>23716.720425029518</v>
      </c>
      <c r="F176" s="42">
        <v>47433.440850059036</v>
      </c>
      <c r="G176" s="42">
        <v>0</v>
      </c>
    </row>
    <row r="177" spans="1:7" x14ac:dyDescent="0.2">
      <c r="A177" s="40" t="s">
        <v>392</v>
      </c>
      <c r="B177" s="40" t="s">
        <v>393</v>
      </c>
      <c r="C177" s="40"/>
      <c r="D177" s="41">
        <v>1</v>
      </c>
      <c r="E177" s="42">
        <v>109686.21</v>
      </c>
      <c r="F177" s="42">
        <v>109686.21</v>
      </c>
      <c r="G177" s="42">
        <v>0</v>
      </c>
    </row>
    <row r="178" spans="1:7" x14ac:dyDescent="0.2">
      <c r="A178" s="39">
        <v>46006</v>
      </c>
      <c r="B178" s="40" t="s">
        <v>1221</v>
      </c>
      <c r="C178" s="40" t="s">
        <v>621</v>
      </c>
      <c r="D178" s="40" t="s">
        <v>12</v>
      </c>
      <c r="E178" s="40" t="s">
        <v>19</v>
      </c>
      <c r="F178" s="40" t="s">
        <v>20</v>
      </c>
      <c r="G178" s="40" t="s">
        <v>1131</v>
      </c>
    </row>
    <row r="179" spans="1:7" x14ac:dyDescent="0.2">
      <c r="A179" s="40" t="s">
        <v>32</v>
      </c>
      <c r="B179" s="40" t="s">
        <v>33</v>
      </c>
      <c r="C179" s="40"/>
      <c r="D179" s="41">
        <v>1</v>
      </c>
      <c r="E179" s="42">
        <v>49319</v>
      </c>
      <c r="F179" s="42">
        <v>49319</v>
      </c>
      <c r="G179" s="42">
        <v>0</v>
      </c>
    </row>
    <row r="180" spans="1:7" x14ac:dyDescent="0.2">
      <c r="A180" s="40" t="s">
        <v>54</v>
      </c>
      <c r="B180" s="40" t="s">
        <v>55</v>
      </c>
      <c r="C180" s="40"/>
      <c r="D180" s="41">
        <v>1</v>
      </c>
      <c r="E180" s="42">
        <v>72972.848066666658</v>
      </c>
      <c r="F180" s="42">
        <v>72972.848066666658</v>
      </c>
      <c r="G180" s="42">
        <v>0</v>
      </c>
    </row>
    <row r="181" spans="1:7" x14ac:dyDescent="0.2">
      <c r="A181" s="39">
        <v>46006</v>
      </c>
      <c r="B181" s="40" t="s">
        <v>541</v>
      </c>
      <c r="C181" s="40" t="s">
        <v>560</v>
      </c>
      <c r="D181" s="40" t="s">
        <v>12</v>
      </c>
      <c r="E181" s="40" t="s">
        <v>378</v>
      </c>
      <c r="F181" s="40" t="s">
        <v>379</v>
      </c>
      <c r="G181" s="40" t="s">
        <v>1222</v>
      </c>
    </row>
    <row r="182" spans="1:7" x14ac:dyDescent="0.2">
      <c r="A182" s="40" t="s">
        <v>44</v>
      </c>
      <c r="B182" s="40" t="s">
        <v>45</v>
      </c>
      <c r="C182" s="40"/>
      <c r="D182" s="41">
        <v>1</v>
      </c>
      <c r="E182" s="42">
        <v>45208.700025000006</v>
      </c>
      <c r="F182" s="42">
        <v>45208.700025000006</v>
      </c>
      <c r="G182" s="42">
        <v>0</v>
      </c>
    </row>
    <row r="183" spans="1:7" x14ac:dyDescent="0.2">
      <c r="A183" s="40" t="s">
        <v>392</v>
      </c>
      <c r="B183" s="40" t="s">
        <v>393</v>
      </c>
      <c r="C183" s="40"/>
      <c r="D183" s="41">
        <v>2</v>
      </c>
      <c r="E183" s="42">
        <v>109686.21</v>
      </c>
      <c r="F183" s="42">
        <v>219372.42</v>
      </c>
      <c r="G183" s="42">
        <v>0</v>
      </c>
    </row>
    <row r="184" spans="1:7" x14ac:dyDescent="0.2">
      <c r="A184" s="40" t="s">
        <v>810</v>
      </c>
      <c r="B184" s="40" t="s">
        <v>811</v>
      </c>
      <c r="C184" s="40"/>
      <c r="D184" s="41">
        <v>3</v>
      </c>
      <c r="E184" s="42">
        <v>21582.287999999997</v>
      </c>
      <c r="F184" s="42">
        <v>64746.864000000001</v>
      </c>
      <c r="G184" s="42">
        <v>0</v>
      </c>
    </row>
    <row r="185" spans="1:7" x14ac:dyDescent="0.2">
      <c r="A185" s="40" t="s">
        <v>778</v>
      </c>
      <c r="B185" s="40" t="s">
        <v>779</v>
      </c>
      <c r="C185" s="40"/>
      <c r="D185" s="41">
        <v>1</v>
      </c>
      <c r="E185" s="42">
        <v>20229.466649999998</v>
      </c>
      <c r="F185" s="42">
        <v>20229.466649999998</v>
      </c>
      <c r="G185" s="42">
        <v>0</v>
      </c>
    </row>
    <row r="186" spans="1:7" x14ac:dyDescent="0.2">
      <c r="A186" s="39">
        <v>46006</v>
      </c>
      <c r="B186" s="40" t="s">
        <v>219</v>
      </c>
      <c r="C186" s="40" t="s">
        <v>698</v>
      </c>
      <c r="D186" s="40" t="s">
        <v>12</v>
      </c>
      <c r="E186" s="40" t="s">
        <v>13</v>
      </c>
      <c r="F186" s="40" t="s">
        <v>14</v>
      </c>
      <c r="G186" s="40" t="s">
        <v>1223</v>
      </c>
    </row>
    <row r="187" spans="1:7" x14ac:dyDescent="0.2">
      <c r="A187" s="40" t="s">
        <v>24</v>
      </c>
      <c r="B187" s="40" t="s">
        <v>25</v>
      </c>
      <c r="C187" s="40"/>
      <c r="D187" s="41">
        <v>1</v>
      </c>
      <c r="E187" s="42">
        <v>69729.333299999998</v>
      </c>
      <c r="F187" s="42">
        <v>69729.333299999998</v>
      </c>
      <c r="G187" s="42">
        <v>0</v>
      </c>
    </row>
    <row r="188" spans="1:7" x14ac:dyDescent="0.2">
      <c r="A188" s="40" t="s">
        <v>54</v>
      </c>
      <c r="B188" s="40" t="s">
        <v>55</v>
      </c>
      <c r="C188" s="40"/>
      <c r="D188" s="41">
        <v>1</v>
      </c>
      <c r="E188" s="42">
        <v>72972.848066666658</v>
      </c>
      <c r="F188" s="42">
        <v>72972.848066666658</v>
      </c>
      <c r="G188" s="42">
        <v>0</v>
      </c>
    </row>
    <row r="189" spans="1:7" x14ac:dyDescent="0.2">
      <c r="A189" s="40" t="s">
        <v>431</v>
      </c>
      <c r="B189" s="40" t="s">
        <v>432</v>
      </c>
      <c r="C189" s="40"/>
      <c r="D189" s="41">
        <v>1</v>
      </c>
      <c r="E189" s="42">
        <v>79495.768150000004</v>
      </c>
      <c r="F189" s="42">
        <v>79495.768150000004</v>
      </c>
      <c r="G189" s="42">
        <v>0</v>
      </c>
    </row>
    <row r="190" spans="1:7" x14ac:dyDescent="0.2">
      <c r="A190" s="39">
        <v>46007</v>
      </c>
      <c r="B190" s="40" t="s">
        <v>618</v>
      </c>
      <c r="C190" s="40" t="s">
        <v>325</v>
      </c>
      <c r="D190" s="40" t="s">
        <v>12</v>
      </c>
      <c r="E190" s="40" t="s">
        <v>109</v>
      </c>
      <c r="F190" s="40" t="s">
        <v>110</v>
      </c>
      <c r="G190" s="40" t="s">
        <v>1224</v>
      </c>
    </row>
    <row r="191" spans="1:7" x14ac:dyDescent="0.2">
      <c r="A191" s="40" t="s">
        <v>60</v>
      </c>
      <c r="B191" s="40" t="s">
        <v>61</v>
      </c>
      <c r="C191" s="40"/>
      <c r="D191" s="41">
        <v>2</v>
      </c>
      <c r="E191" s="42">
        <v>54638.775804398145</v>
      </c>
      <c r="F191" s="42">
        <v>109277.55160879629</v>
      </c>
      <c r="G191" s="42">
        <v>0</v>
      </c>
    </row>
    <row r="192" spans="1:7" x14ac:dyDescent="0.2">
      <c r="A192" s="40" t="s">
        <v>24</v>
      </c>
      <c r="B192" s="40" t="s">
        <v>25</v>
      </c>
      <c r="C192" s="40"/>
      <c r="D192" s="41">
        <v>1</v>
      </c>
      <c r="E192" s="42">
        <v>69729.66</v>
      </c>
      <c r="F192" s="42">
        <v>69729.66</v>
      </c>
      <c r="G192" s="42">
        <v>0</v>
      </c>
    </row>
    <row r="193" spans="1:7" x14ac:dyDescent="0.2">
      <c r="A193" s="39">
        <v>46007</v>
      </c>
      <c r="B193" s="40" t="s">
        <v>1065</v>
      </c>
      <c r="C193" s="40" t="s">
        <v>418</v>
      </c>
      <c r="D193" s="40" t="s">
        <v>12</v>
      </c>
      <c r="E193" s="40" t="s">
        <v>80</v>
      </c>
      <c r="F193" s="40" t="s">
        <v>81</v>
      </c>
      <c r="G193" s="40" t="s">
        <v>1225</v>
      </c>
    </row>
    <row r="194" spans="1:7" x14ac:dyDescent="0.2">
      <c r="A194" s="40" t="s">
        <v>60</v>
      </c>
      <c r="B194" s="40" t="s">
        <v>61</v>
      </c>
      <c r="C194" s="40"/>
      <c r="D194" s="41">
        <v>4</v>
      </c>
      <c r="E194" s="42">
        <v>54638.775804398145</v>
      </c>
      <c r="F194" s="42">
        <v>218555.10321759258</v>
      </c>
      <c r="G194" s="42">
        <v>0</v>
      </c>
    </row>
    <row r="195" spans="1:7" x14ac:dyDescent="0.2">
      <c r="A195" s="40" t="s">
        <v>32</v>
      </c>
      <c r="B195" s="40" t="s">
        <v>33</v>
      </c>
      <c r="C195" s="40"/>
      <c r="D195" s="41">
        <v>4</v>
      </c>
      <c r="E195" s="42">
        <v>49319</v>
      </c>
      <c r="F195" s="42">
        <v>197276</v>
      </c>
      <c r="G195" s="42">
        <v>0</v>
      </c>
    </row>
    <row r="196" spans="1:7" x14ac:dyDescent="0.2">
      <c r="A196" s="39">
        <v>46007</v>
      </c>
      <c r="B196" s="40" t="s">
        <v>477</v>
      </c>
      <c r="C196" s="40" t="s">
        <v>571</v>
      </c>
      <c r="D196" s="40" t="s">
        <v>12</v>
      </c>
      <c r="E196" s="40" t="s">
        <v>425</v>
      </c>
      <c r="F196" s="40" t="s">
        <v>426</v>
      </c>
      <c r="G196" s="40" t="s">
        <v>1226</v>
      </c>
    </row>
    <row r="197" spans="1:7" x14ac:dyDescent="0.2">
      <c r="A197" s="40" t="s">
        <v>60</v>
      </c>
      <c r="B197" s="40" t="s">
        <v>61</v>
      </c>
      <c r="C197" s="40"/>
      <c r="D197" s="41">
        <v>1</v>
      </c>
      <c r="E197" s="42">
        <v>54638.775804398145</v>
      </c>
      <c r="F197" s="42">
        <v>54638.775804398145</v>
      </c>
      <c r="G197" s="42">
        <v>0</v>
      </c>
    </row>
    <row r="198" spans="1:7" x14ac:dyDescent="0.2">
      <c r="A198" s="40" t="s">
        <v>22</v>
      </c>
      <c r="B198" s="40" t="s">
        <v>23</v>
      </c>
      <c r="C198" s="40"/>
      <c r="D198" s="41">
        <v>1</v>
      </c>
      <c r="E198" s="42">
        <v>94034.835474811451</v>
      </c>
      <c r="F198" s="42">
        <v>94034.835474811451</v>
      </c>
      <c r="G198" s="42">
        <v>0</v>
      </c>
    </row>
    <row r="199" spans="1:7" x14ac:dyDescent="0.2">
      <c r="A199" s="39">
        <v>46007</v>
      </c>
      <c r="B199" s="40" t="s">
        <v>189</v>
      </c>
      <c r="C199" s="40" t="s">
        <v>576</v>
      </c>
      <c r="D199" s="40" t="s">
        <v>12</v>
      </c>
      <c r="E199" s="40" t="s">
        <v>220</v>
      </c>
      <c r="F199" s="40" t="s">
        <v>221</v>
      </c>
      <c r="G199" s="40" t="s">
        <v>1067</v>
      </c>
    </row>
    <row r="200" spans="1:7" x14ac:dyDescent="0.2">
      <c r="A200" s="40" t="s">
        <v>22</v>
      </c>
      <c r="B200" s="40" t="s">
        <v>23</v>
      </c>
      <c r="C200" s="40"/>
      <c r="D200" s="41">
        <v>1</v>
      </c>
      <c r="E200" s="42">
        <v>94034.835474811451</v>
      </c>
      <c r="F200" s="42">
        <v>94034.835474811451</v>
      </c>
      <c r="G200" s="42">
        <v>0</v>
      </c>
    </row>
    <row r="201" spans="1:7" x14ac:dyDescent="0.2">
      <c r="A201" s="40" t="s">
        <v>778</v>
      </c>
      <c r="B201" s="40" t="s">
        <v>779</v>
      </c>
      <c r="C201" s="40"/>
      <c r="D201" s="41">
        <v>1</v>
      </c>
      <c r="E201" s="42">
        <v>20229.466649999998</v>
      </c>
      <c r="F201" s="42">
        <v>20229.466649999998</v>
      </c>
      <c r="G201" s="42">
        <v>0</v>
      </c>
    </row>
    <row r="202" spans="1:7" x14ac:dyDescent="0.2">
      <c r="A202" s="39">
        <v>46007</v>
      </c>
      <c r="B202" s="40" t="s">
        <v>620</v>
      </c>
      <c r="C202" s="40" t="s">
        <v>1037</v>
      </c>
      <c r="D202" s="40" t="s">
        <v>12</v>
      </c>
      <c r="E202" s="40" t="s">
        <v>694</v>
      </c>
      <c r="F202" s="40" t="s">
        <v>695</v>
      </c>
      <c r="G202" s="40" t="s">
        <v>1012</v>
      </c>
    </row>
    <row r="203" spans="1:7" x14ac:dyDescent="0.2">
      <c r="A203" s="40" t="s">
        <v>38</v>
      </c>
      <c r="B203" s="40" t="s">
        <v>39</v>
      </c>
      <c r="C203" s="40"/>
      <c r="D203" s="41">
        <v>1</v>
      </c>
      <c r="E203" s="42">
        <v>69096.444405139831</v>
      </c>
      <c r="F203" s="42">
        <v>69096.444405139831</v>
      </c>
      <c r="G203" s="42">
        <v>0</v>
      </c>
    </row>
    <row r="204" spans="1:7" x14ac:dyDescent="0.2">
      <c r="A204" s="40" t="s">
        <v>16</v>
      </c>
      <c r="B204" s="40" t="s">
        <v>17</v>
      </c>
      <c r="C204" s="40"/>
      <c r="D204" s="41">
        <v>1</v>
      </c>
      <c r="E204" s="42">
        <v>117018.00222222222</v>
      </c>
      <c r="F204" s="42">
        <v>117018.00222222222</v>
      </c>
      <c r="G204" s="42">
        <v>0</v>
      </c>
    </row>
    <row r="205" spans="1:7" x14ac:dyDescent="0.2">
      <c r="A205" s="40" t="s">
        <v>22</v>
      </c>
      <c r="B205" s="40" t="s">
        <v>23</v>
      </c>
      <c r="C205" s="40"/>
      <c r="D205" s="41">
        <v>1</v>
      </c>
      <c r="E205" s="42">
        <v>105054.79665833333</v>
      </c>
      <c r="F205" s="42">
        <v>105054.79665833333</v>
      </c>
      <c r="G205" s="42">
        <v>0</v>
      </c>
    </row>
    <row r="206" spans="1:7" x14ac:dyDescent="0.2">
      <c r="A206" s="40" t="s">
        <v>32</v>
      </c>
      <c r="B206" s="40" t="s">
        <v>33</v>
      </c>
      <c r="C206" s="40"/>
      <c r="D206" s="41">
        <v>3</v>
      </c>
      <c r="E206" s="42">
        <v>49318.75</v>
      </c>
      <c r="F206" s="42">
        <v>147956.25</v>
      </c>
      <c r="G206" s="42">
        <v>0</v>
      </c>
    </row>
    <row r="207" spans="1:7" x14ac:dyDescent="0.2">
      <c r="A207" s="40" t="s">
        <v>44</v>
      </c>
      <c r="B207" s="40" t="s">
        <v>45</v>
      </c>
      <c r="C207" s="40"/>
      <c r="D207" s="41">
        <v>1</v>
      </c>
      <c r="E207" s="42">
        <v>45208.666700000002</v>
      </c>
      <c r="F207" s="42">
        <v>45208.666700000002</v>
      </c>
      <c r="G207" s="42">
        <v>0</v>
      </c>
    </row>
    <row r="208" spans="1:7" x14ac:dyDescent="0.2">
      <c r="A208" s="39">
        <v>46007</v>
      </c>
      <c r="B208" s="40" t="s">
        <v>1227</v>
      </c>
      <c r="C208" s="40" t="s">
        <v>375</v>
      </c>
      <c r="D208" s="40" t="s">
        <v>12</v>
      </c>
      <c r="E208" s="40" t="s">
        <v>285</v>
      </c>
      <c r="F208" s="40" t="s">
        <v>286</v>
      </c>
      <c r="G208" s="40" t="s">
        <v>1228</v>
      </c>
    </row>
    <row r="209" spans="1:7" x14ac:dyDescent="0.2">
      <c r="A209" s="40" t="s">
        <v>22</v>
      </c>
      <c r="B209" s="40" t="s">
        <v>23</v>
      </c>
      <c r="C209" s="40"/>
      <c r="D209" s="41">
        <v>1</v>
      </c>
      <c r="E209" s="42">
        <v>94034.835474811451</v>
      </c>
      <c r="F209" s="42">
        <v>94034.835474811451</v>
      </c>
      <c r="G209" s="42">
        <v>0</v>
      </c>
    </row>
    <row r="210" spans="1:7" x14ac:dyDescent="0.2">
      <c r="A210" s="39">
        <v>46007</v>
      </c>
      <c r="B210" s="40" t="s">
        <v>169</v>
      </c>
      <c r="C210" s="40" t="s">
        <v>418</v>
      </c>
      <c r="D210" s="40" t="s">
        <v>12</v>
      </c>
      <c r="E210" s="40" t="s">
        <v>80</v>
      </c>
      <c r="F210" s="40" t="s">
        <v>81</v>
      </c>
      <c r="G210" s="40" t="s">
        <v>1229</v>
      </c>
    </row>
    <row r="211" spans="1:7" x14ac:dyDescent="0.2">
      <c r="A211" s="40" t="s">
        <v>38</v>
      </c>
      <c r="B211" s="40" t="s">
        <v>39</v>
      </c>
      <c r="C211" s="40"/>
      <c r="D211" s="41">
        <v>2</v>
      </c>
      <c r="E211" s="42">
        <v>72168</v>
      </c>
      <c r="F211" s="42">
        <v>144336</v>
      </c>
      <c r="G211" s="42">
        <v>0</v>
      </c>
    </row>
    <row r="212" spans="1:7" x14ac:dyDescent="0.2">
      <c r="A212" s="40" t="s">
        <v>16</v>
      </c>
      <c r="B212" s="40" t="s">
        <v>17</v>
      </c>
      <c r="C212" s="40"/>
      <c r="D212" s="41">
        <v>1</v>
      </c>
      <c r="E212" s="42">
        <v>105316.26</v>
      </c>
      <c r="F212" s="42">
        <v>105316.26</v>
      </c>
      <c r="G212" s="42">
        <v>0</v>
      </c>
    </row>
    <row r="213" spans="1:7" x14ac:dyDescent="0.2">
      <c r="A213" s="40" t="s">
        <v>22</v>
      </c>
      <c r="B213" s="40" t="s">
        <v>23</v>
      </c>
      <c r="C213" s="40"/>
      <c r="D213" s="41">
        <v>2</v>
      </c>
      <c r="E213" s="42">
        <v>94034.835474811451</v>
      </c>
      <c r="F213" s="42">
        <v>188069.6709496229</v>
      </c>
      <c r="G213" s="42">
        <v>0</v>
      </c>
    </row>
    <row r="214" spans="1:7" x14ac:dyDescent="0.2">
      <c r="A214" s="40" t="s">
        <v>778</v>
      </c>
      <c r="B214" s="40" t="s">
        <v>779</v>
      </c>
      <c r="C214" s="40"/>
      <c r="D214" s="41">
        <v>2</v>
      </c>
      <c r="E214" s="42">
        <v>20229.466649999998</v>
      </c>
      <c r="F214" s="42">
        <v>40458.933299999997</v>
      </c>
      <c r="G214" s="42">
        <v>0</v>
      </c>
    </row>
    <row r="215" spans="1:7" x14ac:dyDescent="0.2">
      <c r="A215" s="39">
        <v>46009</v>
      </c>
      <c r="B215" s="40" t="s">
        <v>895</v>
      </c>
      <c r="C215" s="40" t="s">
        <v>920</v>
      </c>
      <c r="D215" s="40" t="s">
        <v>12</v>
      </c>
      <c r="E215" s="40" t="s">
        <v>131</v>
      </c>
      <c r="F215" s="40" t="s">
        <v>132</v>
      </c>
      <c r="G215" s="40" t="s">
        <v>1230</v>
      </c>
    </row>
    <row r="216" spans="1:7" x14ac:dyDescent="0.2">
      <c r="A216" s="40" t="s">
        <v>44</v>
      </c>
      <c r="B216" s="40" t="s">
        <v>45</v>
      </c>
      <c r="C216" s="40"/>
      <c r="D216" s="41">
        <v>1</v>
      </c>
      <c r="E216" s="42">
        <v>45208.666700000002</v>
      </c>
      <c r="F216" s="42">
        <v>45208.666700000002</v>
      </c>
      <c r="G216" s="42">
        <v>0</v>
      </c>
    </row>
    <row r="217" spans="1:7" x14ac:dyDescent="0.2">
      <c r="A217" s="40" t="s">
        <v>493</v>
      </c>
      <c r="B217" s="40" t="s">
        <v>494</v>
      </c>
      <c r="C217" s="40"/>
      <c r="D217" s="41">
        <v>1</v>
      </c>
      <c r="E217" s="42">
        <v>23716.720425029518</v>
      </c>
      <c r="F217" s="42">
        <v>23716.720425029518</v>
      </c>
      <c r="G217" s="42">
        <v>0</v>
      </c>
    </row>
    <row r="218" spans="1:7" x14ac:dyDescent="0.2">
      <c r="A218" s="40" t="s">
        <v>810</v>
      </c>
      <c r="B218" s="40" t="s">
        <v>811</v>
      </c>
      <c r="C218" s="40"/>
      <c r="D218" s="41">
        <v>3</v>
      </c>
      <c r="E218" s="42">
        <v>21582.287999999997</v>
      </c>
      <c r="F218" s="42">
        <v>64746.864000000001</v>
      </c>
      <c r="G218" s="42">
        <v>0</v>
      </c>
    </row>
    <row r="219" spans="1:7" x14ac:dyDescent="0.2">
      <c r="A219" s="39">
        <v>46009</v>
      </c>
      <c r="B219" s="40" t="s">
        <v>351</v>
      </c>
      <c r="C219" s="40" t="s">
        <v>396</v>
      </c>
      <c r="D219" s="40" t="s">
        <v>12</v>
      </c>
      <c r="E219" s="40" t="s">
        <v>397</v>
      </c>
      <c r="F219" s="40" t="s">
        <v>398</v>
      </c>
      <c r="G219" s="40" t="s">
        <v>1231</v>
      </c>
    </row>
    <row r="220" spans="1:7" x14ac:dyDescent="0.2">
      <c r="A220" s="40" t="s">
        <v>22</v>
      </c>
      <c r="B220" s="40" t="s">
        <v>23</v>
      </c>
      <c r="C220" s="40"/>
      <c r="D220" s="41">
        <v>2</v>
      </c>
      <c r="E220" s="42">
        <v>105054.79665833333</v>
      </c>
      <c r="F220" s="42">
        <v>210109.59331666667</v>
      </c>
      <c r="G220" s="42">
        <v>0</v>
      </c>
    </row>
    <row r="221" spans="1:7" x14ac:dyDescent="0.2">
      <c r="A221" s="40" t="s">
        <v>32</v>
      </c>
      <c r="B221" s="40" t="s">
        <v>33</v>
      </c>
      <c r="C221" s="40"/>
      <c r="D221" s="41">
        <v>2</v>
      </c>
      <c r="E221" s="42">
        <v>49318.75</v>
      </c>
      <c r="F221" s="42">
        <v>98637.5</v>
      </c>
      <c r="G221" s="42">
        <v>0</v>
      </c>
    </row>
    <row r="222" spans="1:7" x14ac:dyDescent="0.2">
      <c r="A222" s="39">
        <v>46010</v>
      </c>
      <c r="B222" s="40" t="s">
        <v>1232</v>
      </c>
      <c r="C222" s="40" t="s">
        <v>748</v>
      </c>
      <c r="D222" s="40" t="s">
        <v>12</v>
      </c>
      <c r="E222" s="40" t="s">
        <v>202</v>
      </c>
      <c r="F222" s="40" t="s">
        <v>203</v>
      </c>
      <c r="G222" s="40" t="s">
        <v>1147</v>
      </c>
    </row>
    <row r="223" spans="1:7" x14ac:dyDescent="0.2">
      <c r="A223" s="40" t="s">
        <v>24</v>
      </c>
      <c r="B223" s="40" t="s">
        <v>25</v>
      </c>
      <c r="C223" s="40"/>
      <c r="D223" s="41">
        <v>1</v>
      </c>
      <c r="E223" s="42">
        <v>69729.66</v>
      </c>
      <c r="F223" s="42">
        <v>69729.66</v>
      </c>
      <c r="G223" s="42">
        <v>0</v>
      </c>
    </row>
    <row r="224" spans="1:7" x14ac:dyDescent="0.2">
      <c r="A224" s="40" t="s">
        <v>810</v>
      </c>
      <c r="B224" s="40" t="s">
        <v>811</v>
      </c>
      <c r="C224" s="40"/>
      <c r="D224" s="41">
        <v>1</v>
      </c>
      <c r="E224" s="42">
        <v>21582.287999999997</v>
      </c>
      <c r="F224" s="42">
        <v>21582.287999999997</v>
      </c>
      <c r="G224" s="42">
        <v>0</v>
      </c>
    </row>
    <row r="225" spans="1:7" x14ac:dyDescent="0.2">
      <c r="A225" s="39">
        <v>46010</v>
      </c>
      <c r="B225" s="40" t="s">
        <v>240</v>
      </c>
      <c r="C225" s="40" t="s">
        <v>418</v>
      </c>
      <c r="D225" s="40" t="s">
        <v>12</v>
      </c>
      <c r="E225" s="40" t="s">
        <v>80</v>
      </c>
      <c r="F225" s="40" t="s">
        <v>81</v>
      </c>
      <c r="G225" s="40" t="s">
        <v>1049</v>
      </c>
    </row>
    <row r="226" spans="1:7" x14ac:dyDescent="0.2">
      <c r="A226" s="40" t="s">
        <v>493</v>
      </c>
      <c r="B226" s="40" t="s">
        <v>494</v>
      </c>
      <c r="C226" s="40"/>
      <c r="D226" s="41">
        <v>5</v>
      </c>
      <c r="E226" s="42">
        <v>23716.720425029518</v>
      </c>
      <c r="F226" s="42">
        <v>118583.60212514758</v>
      </c>
      <c r="G226" s="42">
        <v>0</v>
      </c>
    </row>
    <row r="227" spans="1:7" x14ac:dyDescent="0.2">
      <c r="A227" s="39">
        <v>46010</v>
      </c>
      <c r="B227" s="40" t="s">
        <v>1233</v>
      </c>
      <c r="C227" s="40" t="s">
        <v>748</v>
      </c>
      <c r="D227" s="40" t="s">
        <v>12</v>
      </c>
      <c r="E227" s="40" t="s">
        <v>202</v>
      </c>
      <c r="F227" s="40" t="s">
        <v>203</v>
      </c>
      <c r="G227" s="40" t="s">
        <v>1117</v>
      </c>
    </row>
    <row r="228" spans="1:7" x14ac:dyDescent="0.2">
      <c r="A228" s="40" t="s">
        <v>60</v>
      </c>
      <c r="B228" s="40" t="s">
        <v>61</v>
      </c>
      <c r="C228" s="40"/>
      <c r="D228" s="41">
        <v>1</v>
      </c>
      <c r="E228" s="42">
        <v>54638.775804398145</v>
      </c>
      <c r="F228" s="42">
        <v>54638.775804398145</v>
      </c>
      <c r="G228" s="42">
        <v>0</v>
      </c>
    </row>
    <row r="229" spans="1:7" x14ac:dyDescent="0.2">
      <c r="A229" s="40" t="s">
        <v>493</v>
      </c>
      <c r="B229" s="40" t="s">
        <v>494</v>
      </c>
      <c r="C229" s="40"/>
      <c r="D229" s="41">
        <v>1</v>
      </c>
      <c r="E229" s="42">
        <v>23716.720425029518</v>
      </c>
      <c r="F229" s="42">
        <v>23716.720425029518</v>
      </c>
      <c r="G229" s="42">
        <v>0</v>
      </c>
    </row>
    <row r="230" spans="1:7" x14ac:dyDescent="0.2">
      <c r="A230" s="39">
        <v>46010</v>
      </c>
      <c r="B230" s="40" t="s">
        <v>1234</v>
      </c>
      <c r="C230" s="40" t="s">
        <v>1122</v>
      </c>
      <c r="D230" s="40" t="s">
        <v>12</v>
      </c>
      <c r="E230" s="40" t="s">
        <v>194</v>
      </c>
      <c r="F230" s="40" t="s">
        <v>195</v>
      </c>
      <c r="G230" s="40" t="s">
        <v>1235</v>
      </c>
    </row>
    <row r="231" spans="1:7" x14ac:dyDescent="0.2">
      <c r="A231" s="40" t="s">
        <v>431</v>
      </c>
      <c r="B231" s="40" t="s">
        <v>432</v>
      </c>
      <c r="C231" s="40"/>
      <c r="D231" s="41">
        <v>1</v>
      </c>
      <c r="E231" s="42">
        <v>64668.240000000013</v>
      </c>
      <c r="F231" s="42">
        <v>64668.240000000013</v>
      </c>
      <c r="G231" s="42">
        <v>0</v>
      </c>
    </row>
    <row r="232" spans="1:7" x14ac:dyDescent="0.2">
      <c r="A232" s="39">
        <v>46011</v>
      </c>
      <c r="B232" s="40" t="s">
        <v>1236</v>
      </c>
      <c r="C232" s="40" t="s">
        <v>688</v>
      </c>
      <c r="D232" s="40" t="s">
        <v>12</v>
      </c>
      <c r="E232" s="40" t="s">
        <v>689</v>
      </c>
      <c r="F232" s="40" t="s">
        <v>690</v>
      </c>
      <c r="G232" s="40" t="s">
        <v>1237</v>
      </c>
    </row>
    <row r="233" spans="1:7" x14ac:dyDescent="0.2">
      <c r="A233" s="40" t="s">
        <v>32</v>
      </c>
      <c r="B233" s="40" t="s">
        <v>33</v>
      </c>
      <c r="C233" s="40"/>
      <c r="D233" s="41">
        <v>1</v>
      </c>
      <c r="E233" s="42">
        <v>49318.75</v>
      </c>
      <c r="F233" s="42">
        <v>49318.75</v>
      </c>
      <c r="G233" s="42">
        <v>0</v>
      </c>
    </row>
    <row r="234" spans="1:7" x14ac:dyDescent="0.2">
      <c r="A234" s="40" t="s">
        <v>24</v>
      </c>
      <c r="B234" s="40" t="s">
        <v>25</v>
      </c>
      <c r="C234" s="40"/>
      <c r="D234" s="41">
        <v>3</v>
      </c>
      <c r="E234" s="42">
        <v>69729.66</v>
      </c>
      <c r="F234" s="42">
        <v>209188.98</v>
      </c>
      <c r="G234" s="42">
        <v>0</v>
      </c>
    </row>
    <row r="235" spans="1:7" x14ac:dyDescent="0.2">
      <c r="A235" s="40" t="s">
        <v>431</v>
      </c>
      <c r="B235" s="40" t="s">
        <v>432</v>
      </c>
      <c r="C235" s="40"/>
      <c r="D235" s="41">
        <v>1</v>
      </c>
      <c r="E235" s="42">
        <v>64668.240000000013</v>
      </c>
      <c r="F235" s="42">
        <v>64668.240000000013</v>
      </c>
      <c r="G235" s="42">
        <v>0</v>
      </c>
    </row>
    <row r="236" spans="1:7" x14ac:dyDescent="0.2">
      <c r="A236" s="40" t="s">
        <v>810</v>
      </c>
      <c r="B236" s="40" t="s">
        <v>811</v>
      </c>
      <c r="C236" s="40"/>
      <c r="D236" s="41">
        <v>1</v>
      </c>
      <c r="E236" s="42">
        <v>21582.287999999997</v>
      </c>
      <c r="F236" s="42">
        <v>21582.287999999997</v>
      </c>
      <c r="G236" s="42">
        <v>0</v>
      </c>
    </row>
    <row r="237" spans="1:7" x14ac:dyDescent="0.2">
      <c r="A237" s="39">
        <v>46013</v>
      </c>
      <c r="B237" s="40" t="s">
        <v>448</v>
      </c>
      <c r="C237" s="40" t="s">
        <v>988</v>
      </c>
      <c r="D237" s="40" t="s">
        <v>12</v>
      </c>
      <c r="E237" s="40" t="s">
        <v>632</v>
      </c>
      <c r="F237" s="40" t="s">
        <v>633</v>
      </c>
      <c r="G237" s="40" t="s">
        <v>1135</v>
      </c>
    </row>
    <row r="238" spans="1:7" x14ac:dyDescent="0.2">
      <c r="A238" s="40" t="s">
        <v>38</v>
      </c>
      <c r="B238" s="40" t="s">
        <v>39</v>
      </c>
      <c r="C238" s="40"/>
      <c r="D238" s="41">
        <v>1</v>
      </c>
      <c r="E238" s="42">
        <v>69096.444405139831</v>
      </c>
      <c r="F238" s="42">
        <v>69096.444405139831</v>
      </c>
      <c r="G238" s="42">
        <v>0</v>
      </c>
    </row>
    <row r="239" spans="1:7" x14ac:dyDescent="0.2">
      <c r="A239" s="40" t="s">
        <v>60</v>
      </c>
      <c r="B239" s="40" t="s">
        <v>61</v>
      </c>
      <c r="C239" s="40"/>
      <c r="D239" s="41">
        <v>1</v>
      </c>
      <c r="E239" s="42">
        <v>54638.775804398145</v>
      </c>
      <c r="F239" s="42">
        <v>54638.775804398145</v>
      </c>
      <c r="G239" s="42">
        <v>0</v>
      </c>
    </row>
    <row r="240" spans="1:7" x14ac:dyDescent="0.2">
      <c r="A240" s="40" t="s">
        <v>778</v>
      </c>
      <c r="B240" s="40" t="s">
        <v>779</v>
      </c>
      <c r="C240" s="40"/>
      <c r="D240" s="41">
        <v>1</v>
      </c>
      <c r="E240" s="42">
        <v>20761.650000000001</v>
      </c>
      <c r="F240" s="42">
        <v>20761.650000000001</v>
      </c>
      <c r="G240" s="42">
        <v>0</v>
      </c>
    </row>
    <row r="241" spans="1:7" x14ac:dyDescent="0.2">
      <c r="A241" s="39">
        <v>46013</v>
      </c>
      <c r="B241" s="40" t="s">
        <v>411</v>
      </c>
      <c r="C241" s="40" t="s">
        <v>717</v>
      </c>
      <c r="D241" s="40" t="s">
        <v>12</v>
      </c>
      <c r="E241" s="40" t="s">
        <v>277</v>
      </c>
      <c r="F241" s="40" t="s">
        <v>278</v>
      </c>
      <c r="G241" s="40" t="s">
        <v>1238</v>
      </c>
    </row>
    <row r="242" spans="1:7" x14ac:dyDescent="0.2">
      <c r="A242" s="40" t="s">
        <v>22</v>
      </c>
      <c r="B242" s="40" t="s">
        <v>23</v>
      </c>
      <c r="C242" s="40"/>
      <c r="D242" s="41">
        <v>1</v>
      </c>
      <c r="E242" s="42">
        <v>105054.79665833333</v>
      </c>
      <c r="F242" s="42">
        <v>105054.79665833333</v>
      </c>
      <c r="G242" s="42">
        <v>0</v>
      </c>
    </row>
    <row r="243" spans="1:7" x14ac:dyDescent="0.2">
      <c r="A243" s="40" t="s">
        <v>32</v>
      </c>
      <c r="B243" s="40" t="s">
        <v>33</v>
      </c>
      <c r="C243" s="40"/>
      <c r="D243" s="41">
        <v>1</v>
      </c>
      <c r="E243" s="42">
        <v>49318.75</v>
      </c>
      <c r="F243" s="42">
        <v>49318.75</v>
      </c>
      <c r="G243" s="42">
        <v>0</v>
      </c>
    </row>
    <row r="244" spans="1:7" x14ac:dyDescent="0.2">
      <c r="A244" s="40" t="s">
        <v>24</v>
      </c>
      <c r="B244" s="40" t="s">
        <v>25</v>
      </c>
      <c r="C244" s="40"/>
      <c r="D244" s="41">
        <v>2</v>
      </c>
      <c r="E244" s="42">
        <v>69729.66</v>
      </c>
      <c r="F244" s="42">
        <v>139459.32</v>
      </c>
      <c r="G244" s="42">
        <v>0</v>
      </c>
    </row>
    <row r="245" spans="1:7" x14ac:dyDescent="0.2">
      <c r="A245" s="40" t="s">
        <v>54</v>
      </c>
      <c r="B245" s="40" t="s">
        <v>55</v>
      </c>
      <c r="C245" s="40"/>
      <c r="D245" s="41">
        <v>1</v>
      </c>
      <c r="E245" s="42">
        <v>72972.666700000002</v>
      </c>
      <c r="F245" s="42">
        <v>72972.666700000002</v>
      </c>
      <c r="G245" s="42">
        <v>0</v>
      </c>
    </row>
    <row r="246" spans="1:7" x14ac:dyDescent="0.2">
      <c r="A246" s="39">
        <v>46013</v>
      </c>
      <c r="B246" s="40" t="s">
        <v>164</v>
      </c>
      <c r="C246" s="40" t="s">
        <v>364</v>
      </c>
      <c r="D246" s="40" t="s">
        <v>12</v>
      </c>
      <c r="E246" s="40" t="s">
        <v>212</v>
      </c>
      <c r="F246" s="40" t="s">
        <v>213</v>
      </c>
      <c r="G246" s="40" t="s">
        <v>1040</v>
      </c>
    </row>
    <row r="247" spans="1:7" x14ac:dyDescent="0.2">
      <c r="A247" s="40" t="s">
        <v>431</v>
      </c>
      <c r="B247" s="40" t="s">
        <v>432</v>
      </c>
      <c r="C247" s="40"/>
      <c r="D247" s="41">
        <v>2</v>
      </c>
      <c r="E247" s="42">
        <v>64668.240000000013</v>
      </c>
      <c r="F247" s="42">
        <v>129336.48000000003</v>
      </c>
      <c r="G247" s="42">
        <v>0</v>
      </c>
    </row>
    <row r="248" spans="1:7" x14ac:dyDescent="0.2">
      <c r="A248" s="39">
        <v>46014</v>
      </c>
      <c r="B248" s="40" t="s">
        <v>618</v>
      </c>
      <c r="C248" s="40" t="s">
        <v>423</v>
      </c>
      <c r="D248" s="40" t="s">
        <v>12</v>
      </c>
      <c r="E248" s="40" t="s">
        <v>68</v>
      </c>
      <c r="F248" s="40" t="s">
        <v>69</v>
      </c>
      <c r="G248" s="40" t="s">
        <v>1173</v>
      </c>
    </row>
    <row r="249" spans="1:7" x14ac:dyDescent="0.2">
      <c r="A249" s="40" t="s">
        <v>22</v>
      </c>
      <c r="B249" s="40" t="s">
        <v>23</v>
      </c>
      <c r="C249" s="40"/>
      <c r="D249" s="41">
        <v>1</v>
      </c>
      <c r="E249" s="42">
        <v>105054.79665833333</v>
      </c>
      <c r="F249" s="42">
        <v>105054.79665833333</v>
      </c>
      <c r="G249" s="42">
        <v>0</v>
      </c>
    </row>
    <row r="250" spans="1:7" x14ac:dyDescent="0.2">
      <c r="A250" s="40" t="s">
        <v>44</v>
      </c>
      <c r="B250" s="40" t="s">
        <v>45</v>
      </c>
      <c r="C250" s="40"/>
      <c r="D250" s="41">
        <v>1</v>
      </c>
      <c r="E250" s="42">
        <v>45208.666700000002</v>
      </c>
      <c r="F250" s="42">
        <v>45208.666700000002</v>
      </c>
      <c r="G250" s="42">
        <v>0</v>
      </c>
    </row>
    <row r="251" spans="1:7" x14ac:dyDescent="0.2">
      <c r="A251" s="40" t="s">
        <v>392</v>
      </c>
      <c r="B251" s="40" t="s">
        <v>393</v>
      </c>
      <c r="C251" s="40"/>
      <c r="D251" s="41">
        <v>2</v>
      </c>
      <c r="E251" s="42">
        <v>109686.21</v>
      </c>
      <c r="F251" s="42">
        <v>219372.42</v>
      </c>
      <c r="G251" s="42">
        <v>0</v>
      </c>
    </row>
    <row r="252" spans="1:7" x14ac:dyDescent="0.2">
      <c r="A252" s="39">
        <v>46014</v>
      </c>
      <c r="B252" s="40" t="s">
        <v>430</v>
      </c>
      <c r="C252" s="40" t="s">
        <v>323</v>
      </c>
      <c r="D252" s="40" t="s">
        <v>12</v>
      </c>
      <c r="E252" s="40" t="s">
        <v>153</v>
      </c>
      <c r="F252" s="40" t="s">
        <v>154</v>
      </c>
      <c r="G252" s="40" t="s">
        <v>1136</v>
      </c>
    </row>
    <row r="253" spans="1:7" x14ac:dyDescent="0.2">
      <c r="A253" s="40" t="s">
        <v>38</v>
      </c>
      <c r="B253" s="40" t="s">
        <v>39</v>
      </c>
      <c r="C253" s="40"/>
      <c r="D253" s="41">
        <v>2</v>
      </c>
      <c r="E253" s="42">
        <v>69096.444405139831</v>
      </c>
      <c r="F253" s="42">
        <v>138192.88881027966</v>
      </c>
      <c r="G253" s="42">
        <v>0</v>
      </c>
    </row>
    <row r="254" spans="1:7" x14ac:dyDescent="0.2">
      <c r="A254" s="40" t="s">
        <v>32</v>
      </c>
      <c r="B254" s="40" t="s">
        <v>33</v>
      </c>
      <c r="C254" s="40"/>
      <c r="D254" s="41">
        <v>1</v>
      </c>
      <c r="E254" s="42">
        <v>49318.75</v>
      </c>
      <c r="F254" s="42">
        <v>49318.75</v>
      </c>
      <c r="G254" s="42">
        <v>0</v>
      </c>
    </row>
    <row r="255" spans="1:7" x14ac:dyDescent="0.2">
      <c r="A255" s="40" t="s">
        <v>24</v>
      </c>
      <c r="B255" s="40" t="s">
        <v>25</v>
      </c>
      <c r="C255" s="40"/>
      <c r="D255" s="41">
        <v>1</v>
      </c>
      <c r="E255" s="42">
        <v>69729.66</v>
      </c>
      <c r="F255" s="42">
        <v>69729.66</v>
      </c>
      <c r="G255" s="42">
        <v>0</v>
      </c>
    </row>
    <row r="256" spans="1:7" x14ac:dyDescent="0.2">
      <c r="A256" s="40" t="s">
        <v>493</v>
      </c>
      <c r="B256" s="40" t="s">
        <v>494</v>
      </c>
      <c r="C256" s="40"/>
      <c r="D256" s="41">
        <v>4</v>
      </c>
      <c r="E256" s="42">
        <v>23716.720425029518</v>
      </c>
      <c r="F256" s="42">
        <v>94866.881700118072</v>
      </c>
      <c r="G256" s="42">
        <v>0</v>
      </c>
    </row>
    <row r="257" spans="1:7" x14ac:dyDescent="0.2">
      <c r="A257" s="40" t="s">
        <v>392</v>
      </c>
      <c r="B257" s="40" t="s">
        <v>393</v>
      </c>
      <c r="C257" s="40"/>
      <c r="D257" s="41">
        <v>2</v>
      </c>
      <c r="E257" s="42">
        <v>109686.21</v>
      </c>
      <c r="F257" s="42">
        <v>219372.42</v>
      </c>
      <c r="G257" s="42">
        <v>0</v>
      </c>
    </row>
    <row r="258" spans="1:7" x14ac:dyDescent="0.2">
      <c r="A258" s="39">
        <v>46014</v>
      </c>
      <c r="B258" s="40" t="s">
        <v>1234</v>
      </c>
      <c r="C258" s="40" t="s">
        <v>629</v>
      </c>
      <c r="D258" s="40" t="s">
        <v>12</v>
      </c>
      <c r="E258" s="40" t="s">
        <v>138</v>
      </c>
      <c r="F258" s="40" t="s">
        <v>139</v>
      </c>
      <c r="G258" s="40" t="s">
        <v>1239</v>
      </c>
    </row>
    <row r="259" spans="1:7" x14ac:dyDescent="0.2">
      <c r="A259" s="40" t="s">
        <v>22</v>
      </c>
      <c r="B259" s="40" t="s">
        <v>23</v>
      </c>
      <c r="C259" s="40"/>
      <c r="D259" s="41">
        <v>1</v>
      </c>
      <c r="E259" s="42">
        <v>105054.79665833333</v>
      </c>
      <c r="F259" s="42">
        <v>105054.79665833333</v>
      </c>
      <c r="G259" s="42">
        <v>0</v>
      </c>
    </row>
    <row r="260" spans="1:7" x14ac:dyDescent="0.2">
      <c r="A260" s="40" t="s">
        <v>32</v>
      </c>
      <c r="B260" s="40" t="s">
        <v>33</v>
      </c>
      <c r="C260" s="40"/>
      <c r="D260" s="41">
        <v>1</v>
      </c>
      <c r="E260" s="42">
        <v>49318.75</v>
      </c>
      <c r="F260" s="42">
        <v>49318.75</v>
      </c>
      <c r="G260" s="42">
        <v>0</v>
      </c>
    </row>
    <row r="261" spans="1:7" x14ac:dyDescent="0.2">
      <c r="A261" s="40" t="s">
        <v>44</v>
      </c>
      <c r="B261" s="40" t="s">
        <v>45</v>
      </c>
      <c r="C261" s="40"/>
      <c r="D261" s="41">
        <v>1</v>
      </c>
      <c r="E261" s="42">
        <v>45208.666700000002</v>
      </c>
      <c r="F261" s="42">
        <v>45208.666700000002</v>
      </c>
      <c r="G261" s="42">
        <v>0</v>
      </c>
    </row>
    <row r="262" spans="1:7" x14ac:dyDescent="0.2">
      <c r="A262" s="40" t="s">
        <v>24</v>
      </c>
      <c r="B262" s="40" t="s">
        <v>25</v>
      </c>
      <c r="C262" s="40"/>
      <c r="D262" s="41">
        <v>1</v>
      </c>
      <c r="E262" s="42">
        <v>69729.66</v>
      </c>
      <c r="F262" s="42">
        <v>69729.66</v>
      </c>
      <c r="G262" s="42">
        <v>0</v>
      </c>
    </row>
    <row r="263" spans="1:7" x14ac:dyDescent="0.2">
      <c r="A263" s="40" t="s">
        <v>54</v>
      </c>
      <c r="B263" s="40" t="s">
        <v>55</v>
      </c>
      <c r="C263" s="40"/>
      <c r="D263" s="41">
        <v>1</v>
      </c>
      <c r="E263" s="42">
        <v>72972.666700000002</v>
      </c>
      <c r="F263" s="42">
        <v>72972.666700000002</v>
      </c>
      <c r="G263" s="42">
        <v>0</v>
      </c>
    </row>
    <row r="264" spans="1:7" x14ac:dyDescent="0.2">
      <c r="A264" s="40" t="s">
        <v>778</v>
      </c>
      <c r="B264" s="40" t="s">
        <v>779</v>
      </c>
      <c r="C264" s="40"/>
      <c r="D264" s="41">
        <v>2</v>
      </c>
      <c r="E264" s="42">
        <v>20761.650000000001</v>
      </c>
      <c r="F264" s="42">
        <v>41523.300000000003</v>
      </c>
      <c r="G264" s="42">
        <v>0</v>
      </c>
    </row>
    <row r="265" spans="1:7" x14ac:dyDescent="0.2">
      <c r="A265" s="39">
        <v>46015</v>
      </c>
      <c r="B265" s="40" t="s">
        <v>233</v>
      </c>
      <c r="C265" s="40" t="s">
        <v>612</v>
      </c>
      <c r="D265" s="40" t="s">
        <v>12</v>
      </c>
      <c r="E265" s="40" t="s">
        <v>519</v>
      </c>
      <c r="F265" s="40" t="s">
        <v>520</v>
      </c>
      <c r="G265" s="40" t="s">
        <v>1240</v>
      </c>
    </row>
    <row r="266" spans="1:7" x14ac:dyDescent="0.2">
      <c r="A266" s="40" t="s">
        <v>54</v>
      </c>
      <c r="B266" s="40" t="s">
        <v>55</v>
      </c>
      <c r="C266" s="40"/>
      <c r="D266" s="41">
        <v>2</v>
      </c>
      <c r="E266" s="42">
        <v>72972.666700000002</v>
      </c>
      <c r="F266" s="42">
        <v>145945.3334</v>
      </c>
      <c r="G266" s="42">
        <v>0</v>
      </c>
    </row>
    <row r="267" spans="1:7" x14ac:dyDescent="0.2">
      <c r="A267" s="39">
        <v>46016</v>
      </c>
      <c r="B267" s="40" t="s">
        <v>474</v>
      </c>
      <c r="C267" s="40" t="s">
        <v>407</v>
      </c>
      <c r="D267" s="40" t="s">
        <v>12</v>
      </c>
      <c r="E267" s="40" t="s">
        <v>228</v>
      </c>
      <c r="F267" s="40" t="s">
        <v>229</v>
      </c>
      <c r="G267" s="40" t="s">
        <v>1241</v>
      </c>
    </row>
    <row r="268" spans="1:7" x14ac:dyDescent="0.2">
      <c r="A268" s="40" t="s">
        <v>38</v>
      </c>
      <c r="B268" s="40" t="s">
        <v>39</v>
      </c>
      <c r="C268" s="40"/>
      <c r="D268" s="41">
        <v>1</v>
      </c>
      <c r="E268" s="42">
        <v>69096.444405139831</v>
      </c>
      <c r="F268" s="42">
        <v>69096.444405139831</v>
      </c>
      <c r="G268" s="42">
        <v>0</v>
      </c>
    </row>
    <row r="269" spans="1:7" x14ac:dyDescent="0.2">
      <c r="A269" s="40" t="s">
        <v>44</v>
      </c>
      <c r="B269" s="40" t="s">
        <v>45</v>
      </c>
      <c r="C269" s="40"/>
      <c r="D269" s="41">
        <v>1</v>
      </c>
      <c r="E269" s="42">
        <v>45208.666700000002</v>
      </c>
      <c r="F269" s="42">
        <v>45208.666700000002</v>
      </c>
      <c r="G269" s="42">
        <v>0</v>
      </c>
    </row>
    <row r="270" spans="1:7" x14ac:dyDescent="0.2">
      <c r="A270" s="40" t="s">
        <v>493</v>
      </c>
      <c r="B270" s="40" t="s">
        <v>494</v>
      </c>
      <c r="C270" s="40"/>
      <c r="D270" s="41">
        <v>2</v>
      </c>
      <c r="E270" s="42">
        <v>23716.720425029518</v>
      </c>
      <c r="F270" s="42">
        <v>47433.440850059036</v>
      </c>
      <c r="G270" s="42">
        <v>0</v>
      </c>
    </row>
    <row r="271" spans="1:7" x14ac:dyDescent="0.2">
      <c r="A271" s="40" t="s">
        <v>431</v>
      </c>
      <c r="B271" s="40" t="s">
        <v>432</v>
      </c>
      <c r="C271" s="40"/>
      <c r="D271" s="41">
        <v>3</v>
      </c>
      <c r="E271" s="42">
        <v>64668.240000000013</v>
      </c>
      <c r="F271" s="42">
        <v>194004.72000000003</v>
      </c>
      <c r="G271" s="42">
        <v>0</v>
      </c>
    </row>
    <row r="272" spans="1:7" x14ac:dyDescent="0.2">
      <c r="A272" s="40" t="s">
        <v>392</v>
      </c>
      <c r="B272" s="40" t="s">
        <v>393</v>
      </c>
      <c r="C272" s="40"/>
      <c r="D272" s="41">
        <v>1</v>
      </c>
      <c r="E272" s="42">
        <v>109686.21</v>
      </c>
      <c r="F272" s="42">
        <v>109686.21</v>
      </c>
      <c r="G272" s="42">
        <v>0</v>
      </c>
    </row>
    <row r="273" spans="1:7" x14ac:dyDescent="0.2">
      <c r="A273" s="40" t="s">
        <v>778</v>
      </c>
      <c r="B273" s="40" t="s">
        <v>779</v>
      </c>
      <c r="C273" s="40"/>
      <c r="D273" s="41">
        <v>2</v>
      </c>
      <c r="E273" s="42">
        <v>20761.650000000001</v>
      </c>
      <c r="F273" s="42">
        <v>41523.300000000003</v>
      </c>
      <c r="G273" s="42">
        <v>0</v>
      </c>
    </row>
    <row r="274" spans="1:7" x14ac:dyDescent="0.2">
      <c r="A274" s="39">
        <v>46016</v>
      </c>
      <c r="B274" s="40" t="s">
        <v>902</v>
      </c>
      <c r="C274" s="40" t="s">
        <v>547</v>
      </c>
      <c r="D274" s="40" t="s">
        <v>12</v>
      </c>
      <c r="E274" s="40" t="s">
        <v>92</v>
      </c>
      <c r="F274" s="40" t="s">
        <v>93</v>
      </c>
      <c r="G274" s="40" t="s">
        <v>1242</v>
      </c>
    </row>
    <row r="275" spans="1:7" x14ac:dyDescent="0.2">
      <c r="A275" s="40" t="s">
        <v>22</v>
      </c>
      <c r="B275" s="40" t="s">
        <v>23</v>
      </c>
      <c r="C275" s="40"/>
      <c r="D275" s="41">
        <v>1</v>
      </c>
      <c r="E275" s="42">
        <v>105054.79665833333</v>
      </c>
      <c r="F275" s="42">
        <v>105054.79665833333</v>
      </c>
      <c r="G275" s="42">
        <v>0</v>
      </c>
    </row>
    <row r="276" spans="1:7" x14ac:dyDescent="0.2">
      <c r="A276" s="40" t="s">
        <v>32</v>
      </c>
      <c r="B276" s="40" t="s">
        <v>33</v>
      </c>
      <c r="C276" s="40"/>
      <c r="D276" s="41">
        <v>2</v>
      </c>
      <c r="E276" s="42">
        <v>49318.75</v>
      </c>
      <c r="F276" s="42">
        <v>98637.5</v>
      </c>
      <c r="G276" s="42">
        <v>0</v>
      </c>
    </row>
    <row r="277" spans="1:7" x14ac:dyDescent="0.2">
      <c r="A277" s="40" t="s">
        <v>493</v>
      </c>
      <c r="B277" s="40" t="s">
        <v>494</v>
      </c>
      <c r="C277" s="40"/>
      <c r="D277" s="41">
        <v>1</v>
      </c>
      <c r="E277" s="42">
        <v>23716.720425029518</v>
      </c>
      <c r="F277" s="42">
        <v>23716.720425029518</v>
      </c>
      <c r="G277" s="42">
        <v>0</v>
      </c>
    </row>
    <row r="278" spans="1:7" x14ac:dyDescent="0.2">
      <c r="A278" s="40" t="s">
        <v>810</v>
      </c>
      <c r="B278" s="40" t="s">
        <v>811</v>
      </c>
      <c r="C278" s="40"/>
      <c r="D278" s="41">
        <v>4</v>
      </c>
      <c r="E278" s="42">
        <v>21582.287999999997</v>
      </c>
      <c r="F278" s="42">
        <v>86329.151999999987</v>
      </c>
      <c r="G278" s="42">
        <v>0</v>
      </c>
    </row>
    <row r="279" spans="1:7" x14ac:dyDescent="0.2">
      <c r="A279" s="40" t="s">
        <v>778</v>
      </c>
      <c r="B279" s="40" t="s">
        <v>779</v>
      </c>
      <c r="C279" s="40"/>
      <c r="D279" s="41">
        <v>3</v>
      </c>
      <c r="E279" s="42">
        <v>20761.650000000001</v>
      </c>
      <c r="F279" s="42">
        <v>62284.95</v>
      </c>
      <c r="G279" s="42">
        <v>0</v>
      </c>
    </row>
    <row r="280" spans="1:7" x14ac:dyDescent="0.2">
      <c r="A280" s="39">
        <v>46017</v>
      </c>
      <c r="B280" s="40" t="s">
        <v>331</v>
      </c>
      <c r="C280" s="40" t="s">
        <v>1122</v>
      </c>
      <c r="D280" s="40" t="s">
        <v>12</v>
      </c>
      <c r="E280" s="40" t="s">
        <v>194</v>
      </c>
      <c r="F280" s="40" t="s">
        <v>195</v>
      </c>
      <c r="G280" s="40" t="s">
        <v>991</v>
      </c>
    </row>
    <row r="281" spans="1:7" x14ac:dyDescent="0.2">
      <c r="A281" s="40" t="s">
        <v>38</v>
      </c>
      <c r="B281" s="40" t="s">
        <v>39</v>
      </c>
      <c r="C281" s="40"/>
      <c r="D281" s="41">
        <v>1</v>
      </c>
      <c r="E281" s="42">
        <v>69096.444405139831</v>
      </c>
      <c r="F281" s="42">
        <v>69096.444405139831</v>
      </c>
      <c r="G281" s="42">
        <v>0</v>
      </c>
    </row>
    <row r="282" spans="1:7" x14ac:dyDescent="0.2">
      <c r="A282" s="40" t="s">
        <v>810</v>
      </c>
      <c r="B282" s="40" t="s">
        <v>811</v>
      </c>
      <c r="C282" s="40"/>
      <c r="D282" s="41">
        <v>1</v>
      </c>
      <c r="E282" s="42">
        <v>21582.287999999997</v>
      </c>
      <c r="F282" s="42">
        <v>21582.287999999997</v>
      </c>
      <c r="G282" s="42">
        <v>0</v>
      </c>
    </row>
    <row r="283" spans="1:7" x14ac:dyDescent="0.2">
      <c r="A283" s="39">
        <v>46017</v>
      </c>
      <c r="B283" s="40" t="s">
        <v>549</v>
      </c>
      <c r="C283" s="40" t="s">
        <v>621</v>
      </c>
      <c r="D283" s="40" t="s">
        <v>12</v>
      </c>
      <c r="E283" s="40" t="s">
        <v>19</v>
      </c>
      <c r="F283" s="40" t="s">
        <v>20</v>
      </c>
      <c r="G283" s="40" t="s">
        <v>1185</v>
      </c>
    </row>
    <row r="284" spans="1:7" x14ac:dyDescent="0.2">
      <c r="A284" s="40" t="s">
        <v>32</v>
      </c>
      <c r="B284" s="40" t="s">
        <v>33</v>
      </c>
      <c r="C284" s="40"/>
      <c r="D284" s="41">
        <v>2</v>
      </c>
      <c r="E284" s="42">
        <v>49318.75</v>
      </c>
      <c r="F284" s="42">
        <v>98637.5</v>
      </c>
      <c r="G284" s="42">
        <v>0</v>
      </c>
    </row>
    <row r="285" spans="1:7" x14ac:dyDescent="0.2">
      <c r="A285" s="39">
        <v>46017</v>
      </c>
      <c r="B285" s="40" t="s">
        <v>1243</v>
      </c>
      <c r="C285" s="40" t="s">
        <v>325</v>
      </c>
      <c r="D285" s="40" t="s">
        <v>12</v>
      </c>
      <c r="E285" s="40" t="s">
        <v>109</v>
      </c>
      <c r="F285" s="40" t="s">
        <v>110</v>
      </c>
      <c r="G285" s="40" t="s">
        <v>1244</v>
      </c>
    </row>
    <row r="286" spans="1:7" x14ac:dyDescent="0.2">
      <c r="A286" s="40" t="s">
        <v>32</v>
      </c>
      <c r="B286" s="40" t="s">
        <v>33</v>
      </c>
      <c r="C286" s="40"/>
      <c r="D286" s="41">
        <v>1</v>
      </c>
      <c r="E286" s="42">
        <v>49318.75</v>
      </c>
      <c r="F286" s="42">
        <v>49318.75</v>
      </c>
      <c r="G286" s="42">
        <v>0</v>
      </c>
    </row>
    <row r="287" spans="1:7" x14ac:dyDescent="0.2">
      <c r="A287" s="40" t="s">
        <v>44</v>
      </c>
      <c r="B287" s="40" t="s">
        <v>45</v>
      </c>
      <c r="C287" s="40"/>
      <c r="D287" s="41">
        <v>1</v>
      </c>
      <c r="E287" s="42">
        <v>45208.666700000002</v>
      </c>
      <c r="F287" s="42">
        <v>45208.666700000002</v>
      </c>
      <c r="G287" s="42">
        <v>0</v>
      </c>
    </row>
    <row r="288" spans="1:7" x14ac:dyDescent="0.2">
      <c r="A288" s="40" t="s">
        <v>54</v>
      </c>
      <c r="B288" s="40" t="s">
        <v>55</v>
      </c>
      <c r="C288" s="40"/>
      <c r="D288" s="41">
        <v>1</v>
      </c>
      <c r="E288" s="42">
        <v>72972.666700000002</v>
      </c>
      <c r="F288" s="42">
        <v>72972.666700000002</v>
      </c>
      <c r="G288" s="42">
        <v>0</v>
      </c>
    </row>
    <row r="289" spans="1:7" x14ac:dyDescent="0.2">
      <c r="A289" s="39">
        <v>46017</v>
      </c>
      <c r="B289" s="40" t="s">
        <v>424</v>
      </c>
      <c r="C289" s="40" t="s">
        <v>322</v>
      </c>
      <c r="D289" s="40" t="s">
        <v>12</v>
      </c>
      <c r="E289" s="40" t="s">
        <v>174</v>
      </c>
      <c r="F289" s="40" t="s">
        <v>175</v>
      </c>
      <c r="G289" s="40" t="s">
        <v>1245</v>
      </c>
    </row>
    <row r="290" spans="1:7" x14ac:dyDescent="0.2">
      <c r="A290" s="40" t="s">
        <v>22</v>
      </c>
      <c r="B290" s="40" t="s">
        <v>23</v>
      </c>
      <c r="C290" s="40"/>
      <c r="D290" s="41">
        <v>1</v>
      </c>
      <c r="E290" s="42">
        <v>105054.79665833333</v>
      </c>
      <c r="F290" s="42">
        <v>105054.79665833333</v>
      </c>
      <c r="G290" s="42">
        <v>0</v>
      </c>
    </row>
    <row r="291" spans="1:7" x14ac:dyDescent="0.2">
      <c r="A291" s="40" t="s">
        <v>32</v>
      </c>
      <c r="B291" s="40" t="s">
        <v>33</v>
      </c>
      <c r="C291" s="40"/>
      <c r="D291" s="41">
        <v>1</v>
      </c>
      <c r="E291" s="42">
        <v>49318.75</v>
      </c>
      <c r="F291" s="42">
        <v>49318.75</v>
      </c>
      <c r="G291" s="42">
        <v>0</v>
      </c>
    </row>
    <row r="292" spans="1:7" x14ac:dyDescent="0.2">
      <c r="A292" s="40" t="s">
        <v>810</v>
      </c>
      <c r="B292" s="40" t="s">
        <v>811</v>
      </c>
      <c r="C292" s="40"/>
      <c r="D292" s="41">
        <v>1</v>
      </c>
      <c r="E292" s="42">
        <v>21582.287999999997</v>
      </c>
      <c r="F292" s="42">
        <v>21582.287999999997</v>
      </c>
      <c r="G292" s="42">
        <v>0</v>
      </c>
    </row>
    <row r="293" spans="1:7" x14ac:dyDescent="0.2">
      <c r="A293" s="39">
        <v>46020</v>
      </c>
      <c r="B293" s="40" t="s">
        <v>1212</v>
      </c>
      <c r="C293" s="40" t="s">
        <v>688</v>
      </c>
      <c r="D293" s="40" t="s">
        <v>12</v>
      </c>
      <c r="E293" s="40" t="s">
        <v>689</v>
      </c>
      <c r="F293" s="40" t="s">
        <v>690</v>
      </c>
      <c r="G293" s="40" t="s">
        <v>1246</v>
      </c>
    </row>
    <row r="294" spans="1:7" x14ac:dyDescent="0.2">
      <c r="A294" s="40" t="s">
        <v>810</v>
      </c>
      <c r="B294" s="40" t="s">
        <v>811</v>
      </c>
      <c r="C294" s="40"/>
      <c r="D294" s="41">
        <v>1</v>
      </c>
      <c r="E294" s="42">
        <v>21582.287999999997</v>
      </c>
      <c r="F294" s="42">
        <v>21582.287999999997</v>
      </c>
      <c r="G294" s="42">
        <v>0</v>
      </c>
    </row>
    <row r="295" spans="1:7" x14ac:dyDescent="0.2">
      <c r="A295" s="39">
        <v>46020</v>
      </c>
      <c r="B295" s="40" t="s">
        <v>1212</v>
      </c>
      <c r="C295" s="40" t="s">
        <v>688</v>
      </c>
      <c r="D295" s="40" t="s">
        <v>12</v>
      </c>
      <c r="E295" s="40" t="s">
        <v>689</v>
      </c>
      <c r="F295" s="40" t="s">
        <v>690</v>
      </c>
      <c r="G295" s="40" t="s">
        <v>1247</v>
      </c>
    </row>
    <row r="296" spans="1:7" x14ac:dyDescent="0.2">
      <c r="A296" s="40" t="s">
        <v>493</v>
      </c>
      <c r="B296" s="40" t="s">
        <v>494</v>
      </c>
      <c r="C296" s="40"/>
      <c r="D296" s="41">
        <v>5</v>
      </c>
      <c r="E296" s="42">
        <v>23716.720425029518</v>
      </c>
      <c r="F296" s="42">
        <v>118583.60212514758</v>
      </c>
      <c r="G296" s="42">
        <v>0</v>
      </c>
    </row>
    <row r="297" spans="1:7" x14ac:dyDescent="0.2">
      <c r="A297" s="39">
        <v>46020</v>
      </c>
      <c r="B297" s="40" t="s">
        <v>619</v>
      </c>
      <c r="C297" s="40" t="s">
        <v>401</v>
      </c>
      <c r="D297" s="40" t="s">
        <v>12</v>
      </c>
      <c r="E297" s="40" t="s">
        <v>267</v>
      </c>
      <c r="F297" s="40" t="s">
        <v>268</v>
      </c>
      <c r="G297" s="40" t="s">
        <v>952</v>
      </c>
    </row>
    <row r="298" spans="1:7" x14ac:dyDescent="0.2">
      <c r="A298" s="40" t="s">
        <v>24</v>
      </c>
      <c r="B298" s="40" t="s">
        <v>25</v>
      </c>
      <c r="C298" s="40"/>
      <c r="D298" s="41">
        <v>1</v>
      </c>
      <c r="E298" s="42">
        <v>69729.66</v>
      </c>
      <c r="F298" s="42">
        <v>69729.66</v>
      </c>
      <c r="G298" s="42">
        <v>0</v>
      </c>
    </row>
    <row r="299" spans="1:7" x14ac:dyDescent="0.2">
      <c r="A299" s="40" t="s">
        <v>54</v>
      </c>
      <c r="B299" s="40" t="s">
        <v>55</v>
      </c>
      <c r="C299" s="40"/>
      <c r="D299" s="41">
        <v>1</v>
      </c>
      <c r="E299" s="42">
        <v>72972.666700000002</v>
      </c>
      <c r="F299" s="42">
        <v>72972.666700000002</v>
      </c>
      <c r="G299" s="42">
        <v>0</v>
      </c>
    </row>
    <row r="300" spans="1:7" x14ac:dyDescent="0.2">
      <c r="A300" s="39">
        <v>46020</v>
      </c>
      <c r="B300" s="40" t="s">
        <v>376</v>
      </c>
      <c r="C300" s="40" t="s">
        <v>337</v>
      </c>
      <c r="D300" s="40" t="s">
        <v>12</v>
      </c>
      <c r="E300" s="40" t="s">
        <v>84</v>
      </c>
      <c r="F300" s="40" t="s">
        <v>85</v>
      </c>
      <c r="G300" s="40" t="s">
        <v>856</v>
      </c>
    </row>
    <row r="301" spans="1:7" x14ac:dyDescent="0.2">
      <c r="A301" s="40" t="s">
        <v>392</v>
      </c>
      <c r="B301" s="40" t="s">
        <v>393</v>
      </c>
      <c r="C301" s="40"/>
      <c r="D301" s="41">
        <v>1</v>
      </c>
      <c r="E301" s="42">
        <v>109686.21</v>
      </c>
      <c r="F301" s="42">
        <v>109686.21</v>
      </c>
      <c r="G301" s="42">
        <v>0</v>
      </c>
    </row>
    <row r="302" spans="1:7" x14ac:dyDescent="0.2">
      <c r="A302" s="39">
        <v>46021</v>
      </c>
      <c r="B302" s="40" t="s">
        <v>756</v>
      </c>
      <c r="C302" s="40" t="s">
        <v>748</v>
      </c>
      <c r="D302" s="40" t="s">
        <v>12</v>
      </c>
      <c r="E302" s="40" t="s">
        <v>202</v>
      </c>
      <c r="F302" s="40" t="s">
        <v>203</v>
      </c>
      <c r="G302" s="40" t="s">
        <v>1248</v>
      </c>
    </row>
    <row r="303" spans="1:7" x14ac:dyDescent="0.2">
      <c r="A303" s="40" t="s">
        <v>60</v>
      </c>
      <c r="B303" s="40" t="s">
        <v>61</v>
      </c>
      <c r="C303" s="40"/>
      <c r="D303" s="41">
        <v>1</v>
      </c>
      <c r="E303" s="42">
        <v>54638.775804398145</v>
      </c>
      <c r="F303" s="42">
        <v>54638.775804398145</v>
      </c>
      <c r="G303" s="42">
        <v>0</v>
      </c>
    </row>
    <row r="304" spans="1:7" x14ac:dyDescent="0.2">
      <c r="A304" s="40" t="s">
        <v>493</v>
      </c>
      <c r="B304" s="40" t="s">
        <v>494</v>
      </c>
      <c r="C304" s="40"/>
      <c r="D304" s="41">
        <v>1</v>
      </c>
      <c r="E304" s="42">
        <v>23716.720425029518</v>
      </c>
      <c r="F304" s="42">
        <v>23716.720425029518</v>
      </c>
      <c r="G304" s="42">
        <v>0</v>
      </c>
    </row>
    <row r="308" spans="1:7" x14ac:dyDescent="0.2">
      <c r="A308" s="33" t="s">
        <v>301</v>
      </c>
      <c r="B308" s="33" t="s">
        <v>302</v>
      </c>
      <c r="C308" s="33" t="s">
        <v>303</v>
      </c>
      <c r="D308" s="33" t="s">
        <v>304</v>
      </c>
      <c r="E308" s="33" t="s">
        <v>305</v>
      </c>
      <c r="F308" s="33" t="s">
        <v>306</v>
      </c>
      <c r="G308" s="33" t="s">
        <v>307</v>
      </c>
    </row>
    <row r="309" spans="1:7" x14ac:dyDescent="0.2">
      <c r="A309" s="43" t="s">
        <v>38</v>
      </c>
      <c r="B309" s="43" t="s">
        <v>39</v>
      </c>
      <c r="C309" s="35">
        <f t="shared" ref="C309:C322" si="0">+SUMIF($A$1:$A$304,A309,$D$1:$D$304)</f>
        <v>15</v>
      </c>
      <c r="D309" s="36">
        <f>+VLOOKUP(A309,'[2]XT T11 L1'!$A$319:$D$331,4,0)</f>
        <v>66822.209000000003</v>
      </c>
      <c r="E309" s="36">
        <f t="shared" ref="E309:E322" si="1">+D309*C309</f>
        <v>1002333.135</v>
      </c>
      <c r="F309" s="36">
        <f t="shared" ref="F309:F322" si="2">+E309*8%</f>
        <v>80186.650800000003</v>
      </c>
      <c r="G309" s="37">
        <f t="shared" ref="G309:G322" si="3">+E309+F309</f>
        <v>1082519.7858</v>
      </c>
    </row>
    <row r="310" spans="1:7" x14ac:dyDescent="0.2">
      <c r="A310" s="43" t="s">
        <v>16</v>
      </c>
      <c r="B310" s="43" t="s">
        <v>17</v>
      </c>
      <c r="C310" s="35">
        <f t="shared" si="0"/>
        <v>4</v>
      </c>
      <c r="D310" s="36">
        <f>+VLOOKUP(A310,'[2]XT T11 L1'!$A$319:$D$331,4,0)</f>
        <v>108350.05899999999</v>
      </c>
      <c r="E310" s="36">
        <f t="shared" si="1"/>
        <v>433400.23599999998</v>
      </c>
      <c r="F310" s="36">
        <f t="shared" si="2"/>
        <v>34672.018879999996</v>
      </c>
      <c r="G310" s="37">
        <f t="shared" si="3"/>
        <v>468072.25487999996</v>
      </c>
    </row>
    <row r="311" spans="1:7" x14ac:dyDescent="0.2">
      <c r="A311" s="43" t="s">
        <v>60</v>
      </c>
      <c r="B311" s="43" t="s">
        <v>61</v>
      </c>
      <c r="C311" s="35">
        <f t="shared" si="0"/>
        <v>32</v>
      </c>
      <c r="D311" s="36">
        <f>+VLOOKUP(A311,'[2]XT T11 L1'!$A$319:$D$331,4,0)</f>
        <v>50591.45</v>
      </c>
      <c r="E311" s="36">
        <f t="shared" si="1"/>
        <v>1618926.4</v>
      </c>
      <c r="F311" s="36">
        <f t="shared" si="2"/>
        <v>129514.11199999999</v>
      </c>
      <c r="G311" s="37">
        <f t="shared" si="3"/>
        <v>1748440.5119999999</v>
      </c>
    </row>
    <row r="312" spans="1:7" x14ac:dyDescent="0.2">
      <c r="A312" s="43" t="s">
        <v>403</v>
      </c>
      <c r="B312" s="43" t="s">
        <v>404</v>
      </c>
      <c r="C312" s="35">
        <f t="shared" si="0"/>
        <v>2</v>
      </c>
      <c r="D312" s="36">
        <v>97557</v>
      </c>
      <c r="E312" s="36">
        <f t="shared" si="1"/>
        <v>195114</v>
      </c>
      <c r="F312" s="36">
        <f t="shared" si="2"/>
        <v>15609.12</v>
      </c>
      <c r="G312" s="37">
        <f t="shared" si="3"/>
        <v>210723.12</v>
      </c>
    </row>
    <row r="313" spans="1:7" x14ac:dyDescent="0.2">
      <c r="A313" s="43" t="s">
        <v>22</v>
      </c>
      <c r="B313" s="43" t="s">
        <v>23</v>
      </c>
      <c r="C313" s="35">
        <f t="shared" si="0"/>
        <v>41</v>
      </c>
      <c r="D313" s="36">
        <f>+VLOOKUP(A313,'[2]XT T11 L1'!$A$319:$D$331,4,0)</f>
        <v>80850.222999999998</v>
      </c>
      <c r="E313" s="36">
        <f t="shared" si="1"/>
        <v>3314859.1430000002</v>
      </c>
      <c r="F313" s="36">
        <f t="shared" si="2"/>
        <v>265188.73144</v>
      </c>
      <c r="G313" s="37">
        <f t="shared" si="3"/>
        <v>3580047.8744400004</v>
      </c>
    </row>
    <row r="314" spans="1:7" x14ac:dyDescent="0.2">
      <c r="A314" s="43" t="s">
        <v>32</v>
      </c>
      <c r="B314" s="43" t="s">
        <v>33</v>
      </c>
      <c r="C314" s="35">
        <f t="shared" si="0"/>
        <v>34</v>
      </c>
      <c r="D314" s="36">
        <f>+VLOOKUP(A314,'[2]XT T11 L1'!$A$319:$D$331,4,0)</f>
        <v>45665.62</v>
      </c>
      <c r="E314" s="36">
        <f t="shared" si="1"/>
        <v>1552631.08</v>
      </c>
      <c r="F314" s="36">
        <f t="shared" si="2"/>
        <v>124210.48640000001</v>
      </c>
      <c r="G314" s="37">
        <f t="shared" si="3"/>
        <v>1676841.5664000001</v>
      </c>
    </row>
    <row r="315" spans="1:7" x14ac:dyDescent="0.2">
      <c r="A315" s="43" t="s">
        <v>44</v>
      </c>
      <c r="B315" s="43" t="s">
        <v>45</v>
      </c>
      <c r="C315" s="35">
        <f t="shared" si="0"/>
        <v>23</v>
      </c>
      <c r="D315" s="36">
        <f>+VLOOKUP(A315,'[2]XT T11 L1'!$A$319:$D$331,4,0)</f>
        <v>41860</v>
      </c>
      <c r="E315" s="36">
        <f t="shared" si="1"/>
        <v>962780</v>
      </c>
      <c r="F315" s="36">
        <f t="shared" si="2"/>
        <v>77022.400000000009</v>
      </c>
      <c r="G315" s="37">
        <f t="shared" si="3"/>
        <v>1039802.4</v>
      </c>
    </row>
    <row r="316" spans="1:7" x14ac:dyDescent="0.2">
      <c r="A316" s="43" t="s">
        <v>24</v>
      </c>
      <c r="B316" s="43" t="s">
        <v>25</v>
      </c>
      <c r="C316" s="35">
        <f t="shared" si="0"/>
        <v>21</v>
      </c>
      <c r="D316" s="36">
        <f>+VLOOKUP(A316,'[2]XT T11 L1'!$A$319:$D$331,4,0)</f>
        <v>64565</v>
      </c>
      <c r="E316" s="36">
        <f t="shared" si="1"/>
        <v>1355865</v>
      </c>
      <c r="F316" s="36">
        <f t="shared" si="2"/>
        <v>108469.2</v>
      </c>
      <c r="G316" s="37">
        <f t="shared" si="3"/>
        <v>1464334.2</v>
      </c>
    </row>
    <row r="317" spans="1:7" x14ac:dyDescent="0.2">
      <c r="A317" s="43" t="s">
        <v>54</v>
      </c>
      <c r="B317" s="43" t="s">
        <v>55</v>
      </c>
      <c r="C317" s="35">
        <f t="shared" si="0"/>
        <v>36</v>
      </c>
      <c r="D317" s="36">
        <f>+VLOOKUP(A317,'[2]XT T11 L1'!$A$319:$D$331,4,0)</f>
        <v>67568</v>
      </c>
      <c r="E317" s="36">
        <f t="shared" si="1"/>
        <v>2432448</v>
      </c>
      <c r="F317" s="36">
        <f t="shared" si="2"/>
        <v>194595.84</v>
      </c>
      <c r="G317" s="37">
        <f t="shared" si="3"/>
        <v>2627043.84</v>
      </c>
    </row>
    <row r="318" spans="1:7" x14ac:dyDescent="0.2">
      <c r="A318" s="43" t="s">
        <v>493</v>
      </c>
      <c r="B318" s="43" t="s">
        <v>494</v>
      </c>
      <c r="C318" s="35">
        <f t="shared" si="0"/>
        <v>44</v>
      </c>
      <c r="D318" s="36">
        <f>+VLOOKUP(A318,'[2]XT T11 L1'!$A$319:$D$331,4,0)</f>
        <v>22339.623</v>
      </c>
      <c r="E318" s="36">
        <f t="shared" si="1"/>
        <v>982943.41200000001</v>
      </c>
      <c r="F318" s="36">
        <f t="shared" si="2"/>
        <v>78635.472959999999</v>
      </c>
      <c r="G318" s="37">
        <f t="shared" si="3"/>
        <v>1061578.8849599999</v>
      </c>
    </row>
    <row r="319" spans="1:7" x14ac:dyDescent="0.2">
      <c r="A319" s="43" t="s">
        <v>431</v>
      </c>
      <c r="B319" s="43" t="s">
        <v>432</v>
      </c>
      <c r="C319" s="35">
        <f t="shared" si="0"/>
        <v>16</v>
      </c>
      <c r="D319" s="36">
        <f>+VLOOKUP(A319,'[2]XT T11 L1'!$A$319:$D$331,4,0)</f>
        <v>54145.120000000003</v>
      </c>
      <c r="E319" s="36">
        <f t="shared" si="1"/>
        <v>866321.92000000004</v>
      </c>
      <c r="F319" s="36">
        <f t="shared" si="2"/>
        <v>69305.753600000011</v>
      </c>
      <c r="G319" s="37">
        <f t="shared" si="3"/>
        <v>935627.6736000001</v>
      </c>
    </row>
    <row r="320" spans="1:7" x14ac:dyDescent="0.2">
      <c r="A320" s="43" t="s">
        <v>392</v>
      </c>
      <c r="B320" s="43" t="s">
        <v>393</v>
      </c>
      <c r="C320" s="35">
        <f t="shared" si="0"/>
        <v>19</v>
      </c>
      <c r="D320" s="36">
        <f>+VLOOKUP(A320,'[2]XT T11 L1'!$A$319:$D$331,4,0)</f>
        <v>101561.307</v>
      </c>
      <c r="E320" s="36">
        <f t="shared" si="1"/>
        <v>1929664.8330000001</v>
      </c>
      <c r="F320" s="36">
        <f t="shared" si="2"/>
        <v>154373.18664</v>
      </c>
      <c r="G320" s="37">
        <f t="shared" si="3"/>
        <v>2084038.0196400001</v>
      </c>
    </row>
    <row r="321" spans="1:7" x14ac:dyDescent="0.2">
      <c r="A321" s="43" t="s">
        <v>810</v>
      </c>
      <c r="B321" s="43" t="s">
        <v>811</v>
      </c>
      <c r="C321" s="35">
        <f t="shared" si="0"/>
        <v>44</v>
      </c>
      <c r="D321" s="36">
        <f>+VLOOKUP(A321,'[2]XT T11 L1'!$A$319:$D$331,4,0)</f>
        <v>20475</v>
      </c>
      <c r="E321" s="36">
        <f t="shared" si="1"/>
        <v>900900</v>
      </c>
      <c r="F321" s="36">
        <f t="shared" si="2"/>
        <v>72072</v>
      </c>
      <c r="G321" s="37">
        <f t="shared" si="3"/>
        <v>972972</v>
      </c>
    </row>
    <row r="322" spans="1:7" x14ac:dyDescent="0.2">
      <c r="A322" s="43" t="s">
        <v>778</v>
      </c>
      <c r="B322" s="43" t="s">
        <v>779</v>
      </c>
      <c r="C322" s="35">
        <f t="shared" si="0"/>
        <v>29</v>
      </c>
      <c r="D322" s="36">
        <f>+VLOOKUP(A322,'[2]XT T11 L1'!$A$319:$D$331,4,0)</f>
        <v>19716.976999999999</v>
      </c>
      <c r="E322" s="36">
        <f t="shared" si="1"/>
        <v>571792.33299999998</v>
      </c>
      <c r="F322" s="36">
        <f t="shared" si="2"/>
        <v>45743.386639999997</v>
      </c>
      <c r="G322" s="37">
        <f t="shared" si="3"/>
        <v>617535.71964000002</v>
      </c>
    </row>
    <row r="323" spans="1:7" x14ac:dyDescent="0.2">
      <c r="A323" s="87" t="s">
        <v>1249</v>
      </c>
      <c r="B323" s="87"/>
      <c r="C323" s="32">
        <f t="shared" ref="C323:G323" si="4">SUM(C307:C322)</f>
        <v>360</v>
      </c>
      <c r="D323" s="32"/>
      <c r="E323" s="32">
        <f t="shared" si="4"/>
        <v>18119979.492000002</v>
      </c>
      <c r="F323" s="32">
        <f t="shared" si="4"/>
        <v>1449598.3593599999</v>
      </c>
      <c r="G323" s="38">
        <f t="shared" si="4"/>
        <v>19569577.851360001</v>
      </c>
    </row>
  </sheetData>
  <mergeCells count="1">
    <mergeCell ref="A323:B32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8DBA0-72A0-4474-8B68-B07898C319DD}">
  <dimension ref="A1:H30"/>
  <sheetViews>
    <sheetView topLeftCell="A7" zoomScaleSheetLayoutView="100" workbookViewId="0">
      <selection sqref="A1:F18"/>
    </sheetView>
  </sheetViews>
  <sheetFormatPr defaultColWidth="9.140625" defaultRowHeight="12.75" x14ac:dyDescent="0.2"/>
  <cols>
    <col min="1" max="1" width="35.7109375" customWidth="1"/>
    <col min="2" max="2" width="25.85546875" customWidth="1"/>
    <col min="3" max="3" width="13" customWidth="1"/>
    <col min="4" max="4" width="9.5703125" customWidth="1"/>
    <col min="5" max="5" width="11" customWidth="1"/>
    <col min="6" max="6" width="28.5703125" customWidth="1"/>
    <col min="7" max="7" width="16" customWidth="1"/>
  </cols>
  <sheetData>
    <row r="1" spans="1:8" ht="12.75" customHeight="1" x14ac:dyDescent="0.2">
      <c r="A1" t="s">
        <v>0</v>
      </c>
      <c r="B1" t="s">
        <v>1</v>
      </c>
      <c r="C1" s="2">
        <v>46076</v>
      </c>
      <c r="D1" t="s">
        <v>2</v>
      </c>
    </row>
    <row r="2" spans="1:8" ht="12.75" customHeight="1" x14ac:dyDescent="0.2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</row>
    <row r="3" spans="1:8" ht="12.75" customHeight="1" x14ac:dyDescent="0.2">
      <c r="A3" s="3">
        <v>45699</v>
      </c>
      <c r="B3" t="s">
        <v>309</v>
      </c>
      <c r="C3" t="s">
        <v>11</v>
      </c>
      <c r="D3" t="s">
        <v>12</v>
      </c>
      <c r="E3" t="s">
        <v>310</v>
      </c>
      <c r="F3" t="s">
        <v>311</v>
      </c>
      <c r="G3" t="s">
        <v>312</v>
      </c>
    </row>
    <row r="4" spans="1:8" ht="12.75" customHeight="1" x14ac:dyDescent="0.2">
      <c r="A4" t="s">
        <v>32</v>
      </c>
      <c r="B4" t="s">
        <v>33</v>
      </c>
      <c r="D4" s="4">
        <v>4</v>
      </c>
      <c r="E4" s="5">
        <v>49318.87</v>
      </c>
      <c r="F4" s="5">
        <v>197275.48</v>
      </c>
      <c r="G4" s="5">
        <v>0</v>
      </c>
    </row>
    <row r="5" spans="1:8" ht="12.75" customHeight="1" x14ac:dyDescent="0.2">
      <c r="A5" t="s">
        <v>22</v>
      </c>
      <c r="B5" t="s">
        <v>23</v>
      </c>
      <c r="D5" s="4">
        <v>1</v>
      </c>
      <c r="E5" s="5">
        <v>109147.64</v>
      </c>
      <c r="F5" s="5">
        <v>109147.64</v>
      </c>
      <c r="G5" s="5">
        <v>0</v>
      </c>
    </row>
    <row r="6" spans="1:8" ht="12.75" customHeight="1" x14ac:dyDescent="0.2">
      <c r="A6" t="s">
        <v>98</v>
      </c>
      <c r="B6" t="s">
        <v>99</v>
      </c>
      <c r="D6" s="4">
        <v>5</v>
      </c>
      <c r="E6" s="5">
        <v>58378.32</v>
      </c>
      <c r="F6" s="5">
        <v>291891.59999999998</v>
      </c>
      <c r="G6" s="5">
        <v>0</v>
      </c>
    </row>
    <row r="7" spans="1:8" ht="12.75" customHeight="1" x14ac:dyDescent="0.2">
      <c r="A7" t="s">
        <v>30</v>
      </c>
      <c r="B7" t="s">
        <v>31</v>
      </c>
      <c r="D7" s="4">
        <v>5</v>
      </c>
      <c r="E7" s="5">
        <v>59999.94</v>
      </c>
      <c r="F7" s="5">
        <v>299999.7</v>
      </c>
      <c r="G7" s="5">
        <v>0</v>
      </c>
    </row>
    <row r="8" spans="1:8" ht="12.75" customHeight="1" x14ac:dyDescent="0.2">
      <c r="A8" s="3">
        <v>45707</v>
      </c>
      <c r="B8" t="s">
        <v>313</v>
      </c>
      <c r="C8" t="s">
        <v>11</v>
      </c>
      <c r="D8" t="s">
        <v>12</v>
      </c>
      <c r="E8" t="s">
        <v>285</v>
      </c>
      <c r="F8" t="s">
        <v>286</v>
      </c>
      <c r="G8" t="s">
        <v>314</v>
      </c>
    </row>
    <row r="9" spans="1:8" ht="12.75" customHeight="1" x14ac:dyDescent="0.2">
      <c r="A9" t="s">
        <v>54</v>
      </c>
      <c r="B9" t="s">
        <v>55</v>
      </c>
      <c r="D9" s="4">
        <v>2</v>
      </c>
      <c r="E9" s="5">
        <v>72972.800000000003</v>
      </c>
      <c r="F9" s="5">
        <v>145945.60000000001</v>
      </c>
      <c r="G9" s="5">
        <v>0</v>
      </c>
    </row>
    <row r="10" spans="1:8" ht="12.75" customHeight="1" x14ac:dyDescent="0.2">
      <c r="A10" t="s">
        <v>32</v>
      </c>
      <c r="B10" t="s">
        <v>33</v>
      </c>
      <c r="D10" s="4">
        <v>1</v>
      </c>
      <c r="E10" s="5">
        <v>49318.87</v>
      </c>
      <c r="F10" s="5">
        <v>49318.87</v>
      </c>
      <c r="G10" s="5">
        <v>0</v>
      </c>
    </row>
    <row r="11" spans="1:8" ht="12.75" customHeight="1" x14ac:dyDescent="0.2">
      <c r="A11" t="s">
        <v>38</v>
      </c>
      <c r="B11" t="s">
        <v>39</v>
      </c>
      <c r="D11" s="4">
        <v>1</v>
      </c>
      <c r="E11" s="5">
        <v>72167.990000000005</v>
      </c>
      <c r="F11" s="5">
        <v>72167.990000000005</v>
      </c>
      <c r="G11" s="5">
        <v>0</v>
      </c>
    </row>
    <row r="12" spans="1:8" ht="12.75" customHeight="1" x14ac:dyDescent="0.2">
      <c r="A12" t="s">
        <v>60</v>
      </c>
      <c r="B12" t="s">
        <v>61</v>
      </c>
      <c r="D12" s="4">
        <v>1</v>
      </c>
      <c r="E12" s="5">
        <v>54638.77</v>
      </c>
      <c r="F12" s="5">
        <v>54638.77</v>
      </c>
      <c r="G12" s="5">
        <v>0</v>
      </c>
    </row>
    <row r="13" spans="1:8" ht="12.75" customHeight="1" x14ac:dyDescent="0.2">
      <c r="A13" t="s">
        <v>22</v>
      </c>
      <c r="B13" t="s">
        <v>23</v>
      </c>
      <c r="D13" s="4">
        <v>1</v>
      </c>
      <c r="E13" s="5">
        <v>109147.8</v>
      </c>
      <c r="F13" s="5">
        <v>109147.8</v>
      </c>
      <c r="G13" s="5">
        <v>0</v>
      </c>
    </row>
    <row r="14" spans="1:8" ht="12.75" customHeight="1" x14ac:dyDescent="0.2">
      <c r="A14" s="73">
        <v>45716</v>
      </c>
      <c r="B14" s="74" t="s">
        <v>315</v>
      </c>
      <c r="C14" s="74" t="s">
        <v>11</v>
      </c>
      <c r="D14" s="74" t="s">
        <v>12</v>
      </c>
      <c r="E14" s="74" t="s">
        <v>131</v>
      </c>
      <c r="F14" s="74" t="s">
        <v>132</v>
      </c>
      <c r="G14" t="s">
        <v>316</v>
      </c>
      <c r="H14" s="1" t="s">
        <v>317</v>
      </c>
    </row>
    <row r="15" spans="1:8" ht="12.75" customHeight="1" x14ac:dyDescent="0.2">
      <c r="A15" s="74" t="s">
        <v>30</v>
      </c>
      <c r="B15" s="74" t="s">
        <v>31</v>
      </c>
      <c r="C15" s="74"/>
      <c r="D15" s="75">
        <v>3</v>
      </c>
      <c r="E15" s="76">
        <v>59999.78</v>
      </c>
      <c r="F15" s="76">
        <v>179999.34</v>
      </c>
      <c r="G15" s="5">
        <v>0</v>
      </c>
    </row>
    <row r="16" spans="1:8" ht="12.75" customHeight="1" x14ac:dyDescent="0.2">
      <c r="A16" s="74" t="s">
        <v>24</v>
      </c>
      <c r="B16" s="74" t="s">
        <v>25</v>
      </c>
      <c r="C16" s="74"/>
      <c r="D16" s="75">
        <v>2</v>
      </c>
      <c r="E16" s="76">
        <v>69729.56</v>
      </c>
      <c r="F16" s="76">
        <v>139459.12</v>
      </c>
      <c r="G16" s="5">
        <v>0</v>
      </c>
    </row>
    <row r="17" spans="1:7" ht="12.75" customHeight="1" x14ac:dyDescent="0.2">
      <c r="A17" s="74" t="s">
        <v>44</v>
      </c>
      <c r="B17" s="74" t="s">
        <v>45</v>
      </c>
      <c r="C17" s="74"/>
      <c r="D17" s="75">
        <v>2</v>
      </c>
      <c r="E17" s="76">
        <v>45208.800000000003</v>
      </c>
      <c r="F17" s="76">
        <v>90417.600000000006</v>
      </c>
      <c r="G17" s="5">
        <v>0</v>
      </c>
    </row>
    <row r="18" spans="1:7" ht="12.75" customHeight="1" x14ac:dyDescent="0.2">
      <c r="A18" s="74" t="s">
        <v>98</v>
      </c>
      <c r="B18" s="74" t="s">
        <v>99</v>
      </c>
      <c r="C18" s="74"/>
      <c r="D18" s="75">
        <v>2</v>
      </c>
      <c r="E18" s="76">
        <v>58378.16</v>
      </c>
      <c r="F18" s="76">
        <v>116756.32</v>
      </c>
      <c r="G18" s="5">
        <v>0</v>
      </c>
    </row>
    <row r="20" spans="1:7" x14ac:dyDescent="0.2">
      <c r="A20" s="24" t="s">
        <v>301</v>
      </c>
      <c r="B20" s="24" t="s">
        <v>302</v>
      </c>
      <c r="C20" s="24" t="s">
        <v>303</v>
      </c>
      <c r="D20" s="24" t="s">
        <v>304</v>
      </c>
      <c r="E20" s="24" t="s">
        <v>305</v>
      </c>
      <c r="F20" s="24" t="s">
        <v>306</v>
      </c>
      <c r="G20" s="25" t="s">
        <v>307</v>
      </c>
    </row>
    <row r="21" spans="1:7" x14ac:dyDescent="0.2">
      <c r="A21" s="34" t="s">
        <v>38</v>
      </c>
      <c r="B21" s="34" t="s">
        <v>39</v>
      </c>
      <c r="C21" s="77">
        <f t="shared" ref="C21:C29" si="0">+SUMIF($A$1:$A$18,A21,$D$1:$D$18)</f>
        <v>1</v>
      </c>
      <c r="D21" s="45">
        <v>66822.209000000003</v>
      </c>
      <c r="E21" s="45">
        <f>+D21*C21</f>
        <v>66822.209000000003</v>
      </c>
      <c r="F21" s="45">
        <f>+E21*8%</f>
        <v>5345.7767200000008</v>
      </c>
      <c r="G21" s="52">
        <f>+E21+F21</f>
        <v>72167.985719999997</v>
      </c>
    </row>
    <row r="22" spans="1:7" x14ac:dyDescent="0.2">
      <c r="A22" s="34" t="s">
        <v>60</v>
      </c>
      <c r="B22" s="34" t="s">
        <v>61</v>
      </c>
      <c r="C22" s="77">
        <f t="shared" si="0"/>
        <v>1</v>
      </c>
      <c r="D22" s="45">
        <v>50591.45</v>
      </c>
      <c r="E22" s="45">
        <f t="shared" ref="E22:E29" si="1">+D22*C22</f>
        <v>50591.45</v>
      </c>
      <c r="F22" s="45">
        <f t="shared" ref="F22:F29" si="2">+E22*8%</f>
        <v>4047.3159999999998</v>
      </c>
      <c r="G22" s="52">
        <f t="shared" ref="G22:G29" si="3">+E22+F22</f>
        <v>54638.765999999996</v>
      </c>
    </row>
    <row r="23" spans="1:7" x14ac:dyDescent="0.2">
      <c r="A23" s="34" t="s">
        <v>22</v>
      </c>
      <c r="B23" s="34" t="s">
        <v>23</v>
      </c>
      <c r="C23" s="77">
        <f t="shared" si="0"/>
        <v>2</v>
      </c>
      <c r="D23" s="45">
        <v>80850.222999999998</v>
      </c>
      <c r="E23" s="45">
        <f t="shared" si="1"/>
        <v>161700.446</v>
      </c>
      <c r="F23" s="45">
        <f t="shared" si="2"/>
        <v>12936.035680000001</v>
      </c>
      <c r="G23" s="52">
        <f t="shared" si="3"/>
        <v>174636.48168</v>
      </c>
    </row>
    <row r="24" spans="1:7" x14ac:dyDescent="0.2">
      <c r="A24" s="34" t="s">
        <v>32</v>
      </c>
      <c r="B24" s="34" t="s">
        <v>33</v>
      </c>
      <c r="C24" s="77">
        <f t="shared" si="0"/>
        <v>5</v>
      </c>
      <c r="D24" s="45">
        <v>45665.62</v>
      </c>
      <c r="E24" s="45">
        <f t="shared" si="1"/>
        <v>228328.1</v>
      </c>
      <c r="F24" s="45">
        <f t="shared" si="2"/>
        <v>18266.248</v>
      </c>
      <c r="G24" s="52">
        <f t="shared" si="3"/>
        <v>246594.348</v>
      </c>
    </row>
    <row r="25" spans="1:7" x14ac:dyDescent="0.2">
      <c r="A25" s="34" t="s">
        <v>44</v>
      </c>
      <c r="B25" s="34" t="s">
        <v>45</v>
      </c>
      <c r="C25" s="77">
        <f t="shared" si="0"/>
        <v>2</v>
      </c>
      <c r="D25" s="45">
        <v>41860</v>
      </c>
      <c r="E25" s="45">
        <f t="shared" si="1"/>
        <v>83720</v>
      </c>
      <c r="F25" s="45">
        <f t="shared" si="2"/>
        <v>6697.6</v>
      </c>
      <c r="G25" s="52">
        <f t="shared" si="3"/>
        <v>90417.600000000006</v>
      </c>
    </row>
    <row r="26" spans="1:7" x14ac:dyDescent="0.2">
      <c r="A26" s="34" t="s">
        <v>98</v>
      </c>
      <c r="B26" s="34" t="s">
        <v>99</v>
      </c>
      <c r="C26" s="77">
        <f t="shared" si="0"/>
        <v>7</v>
      </c>
      <c r="D26" s="45">
        <v>54054</v>
      </c>
      <c r="E26" s="45">
        <f t="shared" si="1"/>
        <v>378378</v>
      </c>
      <c r="F26" s="45">
        <f t="shared" si="2"/>
        <v>30270.240000000002</v>
      </c>
      <c r="G26" s="52">
        <f t="shared" si="3"/>
        <v>408648.24</v>
      </c>
    </row>
    <row r="27" spans="1:7" x14ac:dyDescent="0.2">
      <c r="A27" s="34" t="s">
        <v>30</v>
      </c>
      <c r="B27" s="34" t="s">
        <v>31</v>
      </c>
      <c r="C27" s="77">
        <f t="shared" si="0"/>
        <v>8</v>
      </c>
      <c r="D27" s="45">
        <v>55556</v>
      </c>
      <c r="E27" s="45">
        <f t="shared" si="1"/>
        <v>444448</v>
      </c>
      <c r="F27" s="45">
        <f t="shared" si="2"/>
        <v>35555.840000000004</v>
      </c>
      <c r="G27" s="52">
        <f t="shared" si="3"/>
        <v>480003.84000000003</v>
      </c>
    </row>
    <row r="28" spans="1:7" x14ac:dyDescent="0.2">
      <c r="A28" s="34" t="s">
        <v>24</v>
      </c>
      <c r="B28" s="34" t="s">
        <v>25</v>
      </c>
      <c r="C28" s="77">
        <f t="shared" si="0"/>
        <v>2</v>
      </c>
      <c r="D28" s="45">
        <v>64565</v>
      </c>
      <c r="E28" s="45">
        <f t="shared" si="1"/>
        <v>129130</v>
      </c>
      <c r="F28" s="45">
        <f t="shared" si="2"/>
        <v>10330.4</v>
      </c>
      <c r="G28" s="52">
        <f t="shared" si="3"/>
        <v>139460.4</v>
      </c>
    </row>
    <row r="29" spans="1:7" x14ac:dyDescent="0.2">
      <c r="A29" s="34" t="s">
        <v>54</v>
      </c>
      <c r="B29" s="34" t="s">
        <v>55</v>
      </c>
      <c r="C29" s="77">
        <f t="shared" si="0"/>
        <v>2</v>
      </c>
      <c r="D29" s="45">
        <v>67568</v>
      </c>
      <c r="E29" s="45">
        <f t="shared" si="1"/>
        <v>135136</v>
      </c>
      <c r="F29" s="45">
        <f t="shared" si="2"/>
        <v>10810.880000000001</v>
      </c>
      <c r="G29" s="52">
        <f t="shared" si="3"/>
        <v>145946.88</v>
      </c>
    </row>
    <row r="30" spans="1:7" x14ac:dyDescent="0.2">
      <c r="A30" s="87" t="s">
        <v>318</v>
      </c>
      <c r="B30" s="87"/>
      <c r="C30" s="32">
        <f>SUM(C21:C29)</f>
        <v>30</v>
      </c>
      <c r="D30" s="32"/>
      <c r="E30" s="32">
        <f>SUM(E21:E29)</f>
        <v>1678254.2050000001</v>
      </c>
      <c r="F30" s="32">
        <f>SUM(F21:F29)</f>
        <v>134260.3364</v>
      </c>
      <c r="G30" s="38">
        <f>SUM(G21:G29)</f>
        <v>1812514.5414</v>
      </c>
    </row>
  </sheetData>
  <mergeCells count="1">
    <mergeCell ref="A30:B30"/>
  </mergeCells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B7523-6D8B-4FFF-9F06-CC9CAA107253}">
  <dimension ref="A1:G110"/>
  <sheetViews>
    <sheetView topLeftCell="A76" zoomScaleSheetLayoutView="100" workbookViewId="0">
      <selection activeCell="A3" sqref="A3:F92"/>
    </sheetView>
  </sheetViews>
  <sheetFormatPr defaultRowHeight="12.75" x14ac:dyDescent="0.2"/>
  <cols>
    <col min="1" max="1" width="23.28515625" style="1" customWidth="1"/>
    <col min="2" max="2" width="35.42578125" style="1" customWidth="1"/>
    <col min="3" max="3" width="16.85546875" style="1" customWidth="1"/>
    <col min="4" max="4" width="24.28515625" style="1" customWidth="1"/>
    <col min="5" max="5" width="16.140625" style="1" customWidth="1"/>
    <col min="6" max="6" width="27" style="1" customWidth="1"/>
    <col min="7" max="7" width="16.140625" style="1" customWidth="1"/>
    <col min="8" max="16384" width="9.140625" style="1"/>
  </cols>
  <sheetData>
    <row r="1" spans="1:7" x14ac:dyDescent="0.2">
      <c r="A1" t="s">
        <v>0</v>
      </c>
      <c r="B1" t="s">
        <v>1</v>
      </c>
      <c r="C1" s="2">
        <v>46029</v>
      </c>
      <c r="D1" t="s">
        <v>1190</v>
      </c>
      <c r="E1"/>
      <c r="F1"/>
      <c r="G1"/>
    </row>
    <row r="2" spans="1:7" x14ac:dyDescent="0.2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</row>
    <row r="3" spans="1:7" x14ac:dyDescent="0.2">
      <c r="A3" s="3">
        <v>45992</v>
      </c>
      <c r="B3" t="s">
        <v>1250</v>
      </c>
      <c r="C3" t="s">
        <v>647</v>
      </c>
      <c r="D3" t="s">
        <v>12</v>
      </c>
      <c r="E3" t="s">
        <v>101</v>
      </c>
      <c r="F3" t="s">
        <v>102</v>
      </c>
      <c r="G3" t="s">
        <v>1002</v>
      </c>
    </row>
    <row r="4" spans="1:7" x14ac:dyDescent="0.2">
      <c r="A4" t="s">
        <v>60</v>
      </c>
      <c r="B4" t="s">
        <v>61</v>
      </c>
      <c r="C4"/>
      <c r="D4" s="4">
        <v>1</v>
      </c>
      <c r="E4" s="5">
        <v>54638.775804398145</v>
      </c>
      <c r="F4" s="5">
        <v>54638.775804398145</v>
      </c>
      <c r="G4" s="5">
        <v>0</v>
      </c>
    </row>
    <row r="5" spans="1:7" x14ac:dyDescent="0.2">
      <c r="A5" t="s">
        <v>22</v>
      </c>
      <c r="B5" t="s">
        <v>23</v>
      </c>
      <c r="C5"/>
      <c r="D5" s="4">
        <v>1</v>
      </c>
      <c r="E5" s="5">
        <v>94034.835474811451</v>
      </c>
      <c r="F5" s="5">
        <v>94034.835474811451</v>
      </c>
      <c r="G5" s="5">
        <v>0</v>
      </c>
    </row>
    <row r="6" spans="1:7" x14ac:dyDescent="0.2">
      <c r="A6" t="s">
        <v>44</v>
      </c>
      <c r="B6" t="s">
        <v>45</v>
      </c>
      <c r="C6"/>
      <c r="D6" s="4">
        <v>1</v>
      </c>
      <c r="E6" s="5">
        <v>45208.700025000006</v>
      </c>
      <c r="F6" s="5">
        <v>45208.700025000006</v>
      </c>
      <c r="G6" s="5">
        <v>0</v>
      </c>
    </row>
    <row r="7" spans="1:7" x14ac:dyDescent="0.2">
      <c r="A7" s="3">
        <v>45992</v>
      </c>
      <c r="B7" t="s">
        <v>1251</v>
      </c>
      <c r="C7" t="s">
        <v>401</v>
      </c>
      <c r="D7" t="s">
        <v>12</v>
      </c>
      <c r="E7" t="s">
        <v>267</v>
      </c>
      <c r="F7" t="s">
        <v>268</v>
      </c>
      <c r="G7" t="s">
        <v>1252</v>
      </c>
    </row>
    <row r="8" spans="1:7" x14ac:dyDescent="0.2">
      <c r="A8" t="s">
        <v>22</v>
      </c>
      <c r="B8" t="s">
        <v>23</v>
      </c>
      <c r="C8"/>
      <c r="D8" s="4">
        <v>3</v>
      </c>
      <c r="E8" s="5">
        <v>94034.835474811451</v>
      </c>
      <c r="F8" s="5">
        <v>282104.50642443437</v>
      </c>
      <c r="G8" s="5">
        <v>0</v>
      </c>
    </row>
    <row r="9" spans="1:7" x14ac:dyDescent="0.2">
      <c r="A9" t="s">
        <v>32</v>
      </c>
      <c r="B9" t="s">
        <v>33</v>
      </c>
      <c r="C9"/>
      <c r="D9" s="4">
        <v>1</v>
      </c>
      <c r="E9" s="5">
        <v>49319</v>
      </c>
      <c r="F9" s="5">
        <v>49319</v>
      </c>
      <c r="G9" s="5">
        <v>0</v>
      </c>
    </row>
    <row r="10" spans="1:7" x14ac:dyDescent="0.2">
      <c r="A10" t="s">
        <v>810</v>
      </c>
      <c r="B10" t="s">
        <v>811</v>
      </c>
      <c r="C10"/>
      <c r="D10" s="4">
        <v>4</v>
      </c>
      <c r="E10" s="5">
        <v>21582.287999999997</v>
      </c>
      <c r="F10" s="5">
        <v>86329.151999999987</v>
      </c>
      <c r="G10" s="5">
        <v>0</v>
      </c>
    </row>
    <row r="11" spans="1:7" x14ac:dyDescent="0.2">
      <c r="A11" t="s">
        <v>778</v>
      </c>
      <c r="B11" t="s">
        <v>779</v>
      </c>
      <c r="C11"/>
      <c r="D11" s="4">
        <v>1</v>
      </c>
      <c r="E11" s="5">
        <v>20229.466649999998</v>
      </c>
      <c r="F11" s="5">
        <v>20229.466649999998</v>
      </c>
      <c r="G11" s="5">
        <v>0</v>
      </c>
    </row>
    <row r="12" spans="1:7" x14ac:dyDescent="0.2">
      <c r="A12" s="3">
        <v>45993</v>
      </c>
      <c r="B12" t="s">
        <v>345</v>
      </c>
      <c r="C12" t="s">
        <v>370</v>
      </c>
      <c r="D12" t="s">
        <v>12</v>
      </c>
      <c r="E12" t="s">
        <v>181</v>
      </c>
      <c r="F12" t="s">
        <v>182</v>
      </c>
      <c r="G12" t="s">
        <v>1253</v>
      </c>
    </row>
    <row r="13" spans="1:7" x14ac:dyDescent="0.2">
      <c r="A13" t="s">
        <v>16</v>
      </c>
      <c r="B13" t="s">
        <v>17</v>
      </c>
      <c r="C13"/>
      <c r="D13" s="4">
        <v>1</v>
      </c>
      <c r="E13" s="5">
        <v>105316.26</v>
      </c>
      <c r="F13" s="5">
        <v>105316.26</v>
      </c>
      <c r="G13" s="5">
        <v>0</v>
      </c>
    </row>
    <row r="14" spans="1:7" x14ac:dyDescent="0.2">
      <c r="A14" t="s">
        <v>60</v>
      </c>
      <c r="B14" t="s">
        <v>61</v>
      </c>
      <c r="C14"/>
      <c r="D14" s="4">
        <v>2</v>
      </c>
      <c r="E14" s="5">
        <v>54638.775804398145</v>
      </c>
      <c r="F14" s="5">
        <v>109277.55160879629</v>
      </c>
      <c r="G14" s="5">
        <v>0</v>
      </c>
    </row>
    <row r="15" spans="1:7" x14ac:dyDescent="0.2">
      <c r="A15" t="s">
        <v>22</v>
      </c>
      <c r="B15" t="s">
        <v>23</v>
      </c>
      <c r="C15"/>
      <c r="D15" s="4">
        <v>1</v>
      </c>
      <c r="E15" s="5">
        <v>94034.835474811451</v>
      </c>
      <c r="F15" s="5">
        <v>94034.835474811451</v>
      </c>
      <c r="G15" s="5">
        <v>0</v>
      </c>
    </row>
    <row r="16" spans="1:7" x14ac:dyDescent="0.2">
      <c r="A16" t="s">
        <v>32</v>
      </c>
      <c r="B16" t="s">
        <v>33</v>
      </c>
      <c r="C16"/>
      <c r="D16" s="4">
        <v>3</v>
      </c>
      <c r="E16" s="5">
        <v>49319</v>
      </c>
      <c r="F16" s="5">
        <v>147957</v>
      </c>
      <c r="G16" s="5">
        <v>0</v>
      </c>
    </row>
    <row r="17" spans="1:7" x14ac:dyDescent="0.2">
      <c r="A17" t="s">
        <v>493</v>
      </c>
      <c r="B17" t="s">
        <v>494</v>
      </c>
      <c r="C17"/>
      <c r="D17" s="4">
        <v>2</v>
      </c>
      <c r="E17" s="5">
        <v>23716.720425029518</v>
      </c>
      <c r="F17" s="5">
        <v>47433.440850059036</v>
      </c>
      <c r="G17" s="5">
        <v>0</v>
      </c>
    </row>
    <row r="18" spans="1:7" x14ac:dyDescent="0.2">
      <c r="A18" s="3">
        <v>45993</v>
      </c>
      <c r="B18" t="s">
        <v>1254</v>
      </c>
      <c r="C18" t="s">
        <v>375</v>
      </c>
      <c r="D18" t="s">
        <v>12</v>
      </c>
      <c r="E18" t="s">
        <v>285</v>
      </c>
      <c r="F18" t="s">
        <v>286</v>
      </c>
      <c r="G18" t="s">
        <v>1231</v>
      </c>
    </row>
    <row r="19" spans="1:7" x14ac:dyDescent="0.2">
      <c r="A19" t="s">
        <v>22</v>
      </c>
      <c r="B19" t="s">
        <v>23</v>
      </c>
      <c r="C19"/>
      <c r="D19" s="4">
        <v>1</v>
      </c>
      <c r="E19" s="5">
        <v>94034.835474811451</v>
      </c>
      <c r="F19" s="5">
        <v>94034.835474811451</v>
      </c>
      <c r="G19" s="5">
        <v>0</v>
      </c>
    </row>
    <row r="20" spans="1:7" x14ac:dyDescent="0.2">
      <c r="A20" s="3">
        <v>45995</v>
      </c>
      <c r="B20" t="s">
        <v>408</v>
      </c>
      <c r="C20" t="s">
        <v>375</v>
      </c>
      <c r="D20" t="s">
        <v>12</v>
      </c>
      <c r="E20" t="s">
        <v>285</v>
      </c>
      <c r="F20" t="s">
        <v>286</v>
      </c>
      <c r="G20" t="s">
        <v>1043</v>
      </c>
    </row>
    <row r="21" spans="1:7" x14ac:dyDescent="0.2">
      <c r="A21" t="s">
        <v>24</v>
      </c>
      <c r="B21" t="s">
        <v>25</v>
      </c>
      <c r="C21"/>
      <c r="D21" s="4">
        <v>1</v>
      </c>
      <c r="E21" s="5">
        <v>69729.333299999998</v>
      </c>
      <c r="F21" s="5">
        <v>69729.333299999998</v>
      </c>
      <c r="G21" s="5">
        <v>0</v>
      </c>
    </row>
    <row r="22" spans="1:7" x14ac:dyDescent="0.2">
      <c r="A22" s="3">
        <v>45996</v>
      </c>
      <c r="B22" t="s">
        <v>189</v>
      </c>
      <c r="C22" t="s">
        <v>394</v>
      </c>
      <c r="D22" t="s">
        <v>12</v>
      </c>
      <c r="E22" t="s">
        <v>186</v>
      </c>
      <c r="F22" t="s">
        <v>187</v>
      </c>
      <c r="G22" t="s">
        <v>938</v>
      </c>
    </row>
    <row r="23" spans="1:7" x14ac:dyDescent="0.2">
      <c r="A23" t="s">
        <v>22</v>
      </c>
      <c r="B23" t="s">
        <v>23</v>
      </c>
      <c r="C23"/>
      <c r="D23" s="4">
        <v>3</v>
      </c>
      <c r="E23" s="5">
        <v>94034.835474811451</v>
      </c>
      <c r="F23" s="5">
        <v>282104.50642443437</v>
      </c>
      <c r="G23" s="5">
        <v>0</v>
      </c>
    </row>
    <row r="24" spans="1:7" x14ac:dyDescent="0.2">
      <c r="A24" s="3">
        <v>45996</v>
      </c>
      <c r="B24" t="s">
        <v>361</v>
      </c>
      <c r="C24" t="s">
        <v>574</v>
      </c>
      <c r="D24" t="s">
        <v>12</v>
      </c>
      <c r="E24" t="s">
        <v>544</v>
      </c>
      <c r="F24" t="s">
        <v>545</v>
      </c>
      <c r="G24" t="s">
        <v>1255</v>
      </c>
    </row>
    <row r="25" spans="1:7" x14ac:dyDescent="0.2">
      <c r="A25" t="s">
        <v>60</v>
      </c>
      <c r="B25" t="s">
        <v>61</v>
      </c>
      <c r="C25"/>
      <c r="D25" s="4">
        <v>1</v>
      </c>
      <c r="E25" s="5">
        <v>54638.775804398145</v>
      </c>
      <c r="F25" s="5">
        <v>54638.775804398145</v>
      </c>
      <c r="G25" s="5">
        <v>0</v>
      </c>
    </row>
    <row r="26" spans="1:7" x14ac:dyDescent="0.2">
      <c r="A26" t="s">
        <v>22</v>
      </c>
      <c r="B26" t="s">
        <v>23</v>
      </c>
      <c r="C26"/>
      <c r="D26" s="4">
        <v>2</v>
      </c>
      <c r="E26" s="5">
        <v>94034.835474811451</v>
      </c>
      <c r="F26" s="5">
        <v>188069.6709496229</v>
      </c>
      <c r="G26" s="5">
        <v>0</v>
      </c>
    </row>
    <row r="27" spans="1:7" x14ac:dyDescent="0.2">
      <c r="A27" t="s">
        <v>32</v>
      </c>
      <c r="B27" t="s">
        <v>33</v>
      </c>
      <c r="C27"/>
      <c r="D27" s="4">
        <v>1</v>
      </c>
      <c r="E27" s="5">
        <v>49319</v>
      </c>
      <c r="F27" s="5">
        <v>49319</v>
      </c>
      <c r="G27" s="5">
        <v>0</v>
      </c>
    </row>
    <row r="28" spans="1:7" x14ac:dyDescent="0.2">
      <c r="A28" s="3">
        <v>45998</v>
      </c>
      <c r="B28" t="s">
        <v>461</v>
      </c>
      <c r="C28" t="s">
        <v>443</v>
      </c>
      <c r="D28" t="s">
        <v>12</v>
      </c>
      <c r="E28" t="s">
        <v>170</v>
      </c>
      <c r="F28" t="s">
        <v>171</v>
      </c>
      <c r="G28" t="s">
        <v>1256</v>
      </c>
    </row>
    <row r="29" spans="1:7" x14ac:dyDescent="0.2">
      <c r="A29" t="s">
        <v>44</v>
      </c>
      <c r="B29" t="s">
        <v>45</v>
      </c>
      <c r="C29"/>
      <c r="D29" s="4">
        <v>1</v>
      </c>
      <c r="E29" s="5">
        <v>45208.700025000006</v>
      </c>
      <c r="F29" s="5">
        <v>45208.700025000006</v>
      </c>
      <c r="G29" s="5">
        <v>0</v>
      </c>
    </row>
    <row r="30" spans="1:7" x14ac:dyDescent="0.2">
      <c r="A30" t="s">
        <v>24</v>
      </c>
      <c r="B30" t="s">
        <v>25</v>
      </c>
      <c r="C30"/>
      <c r="D30" s="4">
        <v>1</v>
      </c>
      <c r="E30" s="5">
        <v>69729.333299999998</v>
      </c>
      <c r="F30" s="5">
        <v>69729.333299999998</v>
      </c>
      <c r="G30" s="5">
        <v>0</v>
      </c>
    </row>
    <row r="31" spans="1:7" x14ac:dyDescent="0.2">
      <c r="A31" t="s">
        <v>392</v>
      </c>
      <c r="B31" t="s">
        <v>393</v>
      </c>
      <c r="C31"/>
      <c r="D31" s="4">
        <v>2</v>
      </c>
      <c r="E31" s="5">
        <v>109686.21</v>
      </c>
      <c r="F31" s="5">
        <v>219372.42</v>
      </c>
      <c r="G31" s="5">
        <v>0</v>
      </c>
    </row>
    <row r="32" spans="1:7" x14ac:dyDescent="0.2">
      <c r="A32" s="3">
        <v>45999</v>
      </c>
      <c r="B32" t="s">
        <v>654</v>
      </c>
      <c r="C32" t="s">
        <v>748</v>
      </c>
      <c r="D32" t="s">
        <v>12</v>
      </c>
      <c r="E32" t="s">
        <v>202</v>
      </c>
      <c r="F32" t="s">
        <v>203</v>
      </c>
      <c r="G32" t="s">
        <v>1149</v>
      </c>
    </row>
    <row r="33" spans="1:7" x14ac:dyDescent="0.2">
      <c r="A33" t="s">
        <v>54</v>
      </c>
      <c r="B33" t="s">
        <v>55</v>
      </c>
      <c r="C33"/>
      <c r="D33" s="4">
        <v>1</v>
      </c>
      <c r="E33" s="5">
        <v>72972.848066666658</v>
      </c>
      <c r="F33" s="5">
        <v>72972.848066666658</v>
      </c>
      <c r="G33" s="5">
        <v>0</v>
      </c>
    </row>
    <row r="34" spans="1:7" x14ac:dyDescent="0.2">
      <c r="A34" s="3">
        <v>45999</v>
      </c>
      <c r="B34" t="s">
        <v>511</v>
      </c>
      <c r="C34" t="s">
        <v>445</v>
      </c>
      <c r="D34" t="s">
        <v>12</v>
      </c>
      <c r="E34" t="s">
        <v>208</v>
      </c>
      <c r="F34" t="s">
        <v>209</v>
      </c>
      <c r="G34" t="s">
        <v>1257</v>
      </c>
    </row>
    <row r="35" spans="1:7" x14ac:dyDescent="0.2">
      <c r="A35" t="s">
        <v>778</v>
      </c>
      <c r="B35" t="s">
        <v>779</v>
      </c>
      <c r="C35"/>
      <c r="D35" s="4">
        <v>2</v>
      </c>
      <c r="E35" s="5">
        <v>20229.466649999998</v>
      </c>
      <c r="F35" s="5">
        <v>40458.933299999997</v>
      </c>
      <c r="G35" s="5">
        <v>0</v>
      </c>
    </row>
    <row r="36" spans="1:7" x14ac:dyDescent="0.2">
      <c r="A36" s="3">
        <v>46001</v>
      </c>
      <c r="B36" t="s">
        <v>160</v>
      </c>
      <c r="C36" t="s">
        <v>629</v>
      </c>
      <c r="D36" t="s">
        <v>12</v>
      </c>
      <c r="E36" t="s">
        <v>138</v>
      </c>
      <c r="F36" t="s">
        <v>139</v>
      </c>
      <c r="G36" t="s">
        <v>1062</v>
      </c>
    </row>
    <row r="37" spans="1:7" x14ac:dyDescent="0.2">
      <c r="A37" t="s">
        <v>44</v>
      </c>
      <c r="B37" t="s">
        <v>45</v>
      </c>
      <c r="C37"/>
      <c r="D37" s="4">
        <v>1</v>
      </c>
      <c r="E37" s="5">
        <v>45208.700025000006</v>
      </c>
      <c r="F37" s="5">
        <v>45208.700025000006</v>
      </c>
      <c r="G37" s="5">
        <v>0</v>
      </c>
    </row>
    <row r="38" spans="1:7" x14ac:dyDescent="0.2">
      <c r="A38" t="s">
        <v>54</v>
      </c>
      <c r="B38" t="s">
        <v>55</v>
      </c>
      <c r="C38"/>
      <c r="D38" s="4">
        <v>1</v>
      </c>
      <c r="E38" s="5">
        <v>72972.848066666658</v>
      </c>
      <c r="F38" s="5">
        <v>72972.848066666658</v>
      </c>
      <c r="G38" s="5">
        <v>0</v>
      </c>
    </row>
    <row r="39" spans="1:7" x14ac:dyDescent="0.2">
      <c r="A39" s="3">
        <v>46001</v>
      </c>
      <c r="B39" t="s">
        <v>1258</v>
      </c>
      <c r="C39" t="s">
        <v>401</v>
      </c>
      <c r="D39" t="s">
        <v>12</v>
      </c>
      <c r="E39" t="s">
        <v>267</v>
      </c>
      <c r="F39" t="s">
        <v>268</v>
      </c>
      <c r="G39" t="s">
        <v>1002</v>
      </c>
    </row>
    <row r="40" spans="1:7" x14ac:dyDescent="0.2">
      <c r="A40" t="s">
        <v>16</v>
      </c>
      <c r="B40" t="s">
        <v>17</v>
      </c>
      <c r="C40"/>
      <c r="D40" s="4">
        <v>2</v>
      </c>
      <c r="E40" s="5">
        <v>105316.26</v>
      </c>
      <c r="F40" s="5">
        <v>210632.52</v>
      </c>
      <c r="G40" s="5">
        <v>0</v>
      </c>
    </row>
    <row r="41" spans="1:7" x14ac:dyDescent="0.2">
      <c r="A41" t="s">
        <v>60</v>
      </c>
      <c r="B41" t="s">
        <v>61</v>
      </c>
      <c r="C41"/>
      <c r="D41" s="4">
        <v>1</v>
      </c>
      <c r="E41" s="5">
        <v>54638.775804398145</v>
      </c>
      <c r="F41" s="5">
        <v>54638.775804398145</v>
      </c>
      <c r="G41" s="5">
        <v>0</v>
      </c>
    </row>
    <row r="42" spans="1:7" x14ac:dyDescent="0.2">
      <c r="A42" t="s">
        <v>24</v>
      </c>
      <c r="B42" t="s">
        <v>25</v>
      </c>
      <c r="C42"/>
      <c r="D42" s="4">
        <v>1</v>
      </c>
      <c r="E42" s="5">
        <v>69729.333299999998</v>
      </c>
      <c r="F42" s="5">
        <v>69729.333299999998</v>
      </c>
      <c r="G42" s="5">
        <v>0</v>
      </c>
    </row>
    <row r="43" spans="1:7" x14ac:dyDescent="0.2">
      <c r="A43" t="s">
        <v>493</v>
      </c>
      <c r="B43" t="s">
        <v>494</v>
      </c>
      <c r="C43"/>
      <c r="D43" s="4">
        <v>4</v>
      </c>
      <c r="E43" s="5">
        <v>23716.720425029518</v>
      </c>
      <c r="F43" s="5">
        <v>94866.881700118072</v>
      </c>
      <c r="G43" s="5">
        <v>0</v>
      </c>
    </row>
    <row r="44" spans="1:7" x14ac:dyDescent="0.2">
      <c r="A44" s="3">
        <v>46003</v>
      </c>
      <c r="B44" t="s">
        <v>1259</v>
      </c>
      <c r="C44" t="s">
        <v>463</v>
      </c>
      <c r="D44" t="s">
        <v>12</v>
      </c>
      <c r="E44" t="s">
        <v>464</v>
      </c>
      <c r="F44" t="s">
        <v>465</v>
      </c>
      <c r="G44" t="s">
        <v>1260</v>
      </c>
    </row>
    <row r="45" spans="1:7" x14ac:dyDescent="0.2">
      <c r="A45" t="s">
        <v>60</v>
      </c>
      <c r="B45" t="s">
        <v>61</v>
      </c>
      <c r="C45"/>
      <c r="D45" s="4">
        <v>1</v>
      </c>
      <c r="E45" s="5">
        <v>54638.775804398145</v>
      </c>
      <c r="F45" s="5">
        <v>54638.775804398145</v>
      </c>
      <c r="G45" s="5">
        <v>0</v>
      </c>
    </row>
    <row r="46" spans="1:7" x14ac:dyDescent="0.2">
      <c r="A46" t="s">
        <v>54</v>
      </c>
      <c r="B46" t="s">
        <v>55</v>
      </c>
      <c r="C46"/>
      <c r="D46" s="4">
        <v>1</v>
      </c>
      <c r="E46" s="5">
        <v>72972.848066666658</v>
      </c>
      <c r="F46" s="5">
        <v>72972.848066666658</v>
      </c>
      <c r="G46" s="5">
        <v>0</v>
      </c>
    </row>
    <row r="47" spans="1:7" x14ac:dyDescent="0.2">
      <c r="A47" s="3">
        <v>46004</v>
      </c>
      <c r="B47" t="s">
        <v>1261</v>
      </c>
      <c r="C47" t="s">
        <v>364</v>
      </c>
      <c r="D47" t="s">
        <v>12</v>
      </c>
      <c r="E47" t="s">
        <v>212</v>
      </c>
      <c r="F47" t="s">
        <v>213</v>
      </c>
      <c r="G47" t="s">
        <v>1223</v>
      </c>
    </row>
    <row r="48" spans="1:7" x14ac:dyDescent="0.2">
      <c r="A48" t="s">
        <v>24</v>
      </c>
      <c r="B48" t="s">
        <v>25</v>
      </c>
      <c r="C48"/>
      <c r="D48" s="4">
        <v>1</v>
      </c>
      <c r="E48" s="5">
        <v>69729.333299999998</v>
      </c>
      <c r="F48" s="5">
        <v>69729.333299999998</v>
      </c>
      <c r="G48" s="5">
        <v>0</v>
      </c>
    </row>
    <row r="49" spans="1:7" x14ac:dyDescent="0.2">
      <c r="A49" s="3">
        <v>46005</v>
      </c>
      <c r="B49" t="s">
        <v>498</v>
      </c>
      <c r="C49" t="s">
        <v>322</v>
      </c>
      <c r="D49" t="s">
        <v>12</v>
      </c>
      <c r="E49" t="s">
        <v>174</v>
      </c>
      <c r="F49" t="s">
        <v>175</v>
      </c>
      <c r="G49" t="s">
        <v>910</v>
      </c>
    </row>
    <row r="50" spans="1:7" x14ac:dyDescent="0.2">
      <c r="A50" t="s">
        <v>16</v>
      </c>
      <c r="B50" t="s">
        <v>17</v>
      </c>
      <c r="C50"/>
      <c r="D50" s="4">
        <v>1</v>
      </c>
      <c r="E50" s="5">
        <v>105316.26</v>
      </c>
      <c r="F50" s="5">
        <v>105316.26</v>
      </c>
      <c r="G50" s="5">
        <v>0</v>
      </c>
    </row>
    <row r="51" spans="1:7" x14ac:dyDescent="0.2">
      <c r="A51" t="s">
        <v>44</v>
      </c>
      <c r="B51" t="s">
        <v>45</v>
      </c>
      <c r="C51"/>
      <c r="D51" s="4">
        <v>2</v>
      </c>
      <c r="E51" s="5">
        <v>45208.700025000006</v>
      </c>
      <c r="F51" s="5">
        <v>90417.400050000011</v>
      </c>
      <c r="G51" s="5">
        <v>0</v>
      </c>
    </row>
    <row r="52" spans="1:7" x14ac:dyDescent="0.2">
      <c r="A52" t="s">
        <v>54</v>
      </c>
      <c r="B52" t="s">
        <v>55</v>
      </c>
      <c r="C52"/>
      <c r="D52" s="4">
        <v>1</v>
      </c>
      <c r="E52" s="5">
        <v>72972.848066666658</v>
      </c>
      <c r="F52" s="5">
        <v>72972.848066666658</v>
      </c>
      <c r="G52" s="5">
        <v>0</v>
      </c>
    </row>
    <row r="53" spans="1:7" x14ac:dyDescent="0.2">
      <c r="A53" t="s">
        <v>431</v>
      </c>
      <c r="B53" t="s">
        <v>432</v>
      </c>
      <c r="C53"/>
      <c r="D53" s="4">
        <v>3</v>
      </c>
      <c r="E53" s="5">
        <v>79495.768150000004</v>
      </c>
      <c r="F53" s="5">
        <v>238487.30445</v>
      </c>
      <c r="G53" s="5">
        <v>0</v>
      </c>
    </row>
    <row r="54" spans="1:7" x14ac:dyDescent="0.2">
      <c r="A54" t="s">
        <v>810</v>
      </c>
      <c r="B54" t="s">
        <v>811</v>
      </c>
      <c r="C54"/>
      <c r="D54" s="4">
        <v>1</v>
      </c>
      <c r="E54" s="5">
        <v>21582.287999999997</v>
      </c>
      <c r="F54" s="5">
        <v>21582.287999999997</v>
      </c>
      <c r="G54" s="5">
        <v>0</v>
      </c>
    </row>
    <row r="55" spans="1:7" x14ac:dyDescent="0.2">
      <c r="A55" s="3">
        <v>46006</v>
      </c>
      <c r="B55" t="s">
        <v>1262</v>
      </c>
      <c r="C55" t="s">
        <v>514</v>
      </c>
      <c r="D55" t="s">
        <v>12</v>
      </c>
      <c r="E55" t="s">
        <v>515</v>
      </c>
      <c r="F55" t="s">
        <v>516</v>
      </c>
      <c r="G55" t="s">
        <v>1092</v>
      </c>
    </row>
    <row r="56" spans="1:7" x14ac:dyDescent="0.2">
      <c r="A56" t="s">
        <v>24</v>
      </c>
      <c r="B56" t="s">
        <v>25</v>
      </c>
      <c r="C56"/>
      <c r="D56" s="4">
        <v>1</v>
      </c>
      <c r="E56" s="5">
        <v>69729.333299999998</v>
      </c>
      <c r="F56" s="5">
        <v>69729.333299999998</v>
      </c>
      <c r="G56" s="5">
        <v>0</v>
      </c>
    </row>
    <row r="57" spans="1:7" x14ac:dyDescent="0.2">
      <c r="A57" s="3">
        <v>46008</v>
      </c>
      <c r="B57" t="s">
        <v>562</v>
      </c>
      <c r="C57" t="s">
        <v>446</v>
      </c>
      <c r="D57" t="s">
        <v>12</v>
      </c>
      <c r="E57" t="s">
        <v>248</v>
      </c>
      <c r="F57" t="s">
        <v>249</v>
      </c>
      <c r="G57" t="s">
        <v>1263</v>
      </c>
    </row>
    <row r="58" spans="1:7" x14ac:dyDescent="0.2">
      <c r="A58" t="s">
        <v>60</v>
      </c>
      <c r="B58" t="s">
        <v>61</v>
      </c>
      <c r="C58"/>
      <c r="D58" s="4">
        <v>1</v>
      </c>
      <c r="E58" s="5">
        <v>54638.775804398145</v>
      </c>
      <c r="F58" s="5">
        <v>54638.775804398145</v>
      </c>
      <c r="G58" s="5">
        <v>0</v>
      </c>
    </row>
    <row r="59" spans="1:7" x14ac:dyDescent="0.2">
      <c r="A59" t="s">
        <v>54</v>
      </c>
      <c r="B59" t="s">
        <v>55</v>
      </c>
      <c r="C59"/>
      <c r="D59" s="4">
        <v>1</v>
      </c>
      <c r="E59" s="5">
        <v>72972.666700000002</v>
      </c>
      <c r="F59" s="5">
        <v>72972.666700000002</v>
      </c>
      <c r="G59" s="5">
        <v>0</v>
      </c>
    </row>
    <row r="60" spans="1:7" x14ac:dyDescent="0.2">
      <c r="A60" t="s">
        <v>810</v>
      </c>
      <c r="B60" t="s">
        <v>811</v>
      </c>
      <c r="C60"/>
      <c r="D60" s="4">
        <v>2</v>
      </c>
      <c r="E60" s="5">
        <v>21582.287999999997</v>
      </c>
      <c r="F60" s="5">
        <v>43164.575999999994</v>
      </c>
      <c r="G60" s="5">
        <v>0</v>
      </c>
    </row>
    <row r="61" spans="1:7" x14ac:dyDescent="0.2">
      <c r="A61" t="s">
        <v>778</v>
      </c>
      <c r="B61" t="s">
        <v>779</v>
      </c>
      <c r="C61"/>
      <c r="D61" s="4">
        <v>1</v>
      </c>
      <c r="E61" s="5">
        <v>20761.650000000001</v>
      </c>
      <c r="F61" s="5">
        <v>20761.650000000001</v>
      </c>
      <c r="G61" s="5">
        <v>0</v>
      </c>
    </row>
    <row r="62" spans="1:7" x14ac:dyDescent="0.2">
      <c r="A62" s="3">
        <v>46011</v>
      </c>
      <c r="B62" t="s">
        <v>327</v>
      </c>
      <c r="C62" t="s">
        <v>688</v>
      </c>
      <c r="D62" t="s">
        <v>12</v>
      </c>
      <c r="E62" t="s">
        <v>689</v>
      </c>
      <c r="F62" t="s">
        <v>690</v>
      </c>
      <c r="G62" t="s">
        <v>1264</v>
      </c>
    </row>
    <row r="63" spans="1:7" x14ac:dyDescent="0.2">
      <c r="A63" t="s">
        <v>32</v>
      </c>
      <c r="B63" t="s">
        <v>33</v>
      </c>
      <c r="C63"/>
      <c r="D63" s="4">
        <v>1</v>
      </c>
      <c r="E63" s="5">
        <v>49318.75</v>
      </c>
      <c r="F63" s="5">
        <v>49318.75</v>
      </c>
      <c r="G63" s="5">
        <v>0</v>
      </c>
    </row>
    <row r="64" spans="1:7" x14ac:dyDescent="0.2">
      <c r="A64" s="3">
        <v>46013</v>
      </c>
      <c r="B64" t="s">
        <v>1265</v>
      </c>
      <c r="C64" t="s">
        <v>446</v>
      </c>
      <c r="D64" t="s">
        <v>12</v>
      </c>
      <c r="E64" t="s">
        <v>248</v>
      </c>
      <c r="F64" t="s">
        <v>249</v>
      </c>
      <c r="G64" t="s">
        <v>1266</v>
      </c>
    </row>
    <row r="65" spans="1:7" x14ac:dyDescent="0.2">
      <c r="A65" t="s">
        <v>60</v>
      </c>
      <c r="B65" t="s">
        <v>61</v>
      </c>
      <c r="C65"/>
      <c r="D65" s="4">
        <v>1</v>
      </c>
      <c r="E65" s="5">
        <v>54638.775804398145</v>
      </c>
      <c r="F65" s="5">
        <v>54638.775804398145</v>
      </c>
      <c r="G65" s="5">
        <v>0</v>
      </c>
    </row>
    <row r="66" spans="1:7" x14ac:dyDescent="0.2">
      <c r="A66" s="3">
        <v>46014</v>
      </c>
      <c r="B66" t="s">
        <v>1198</v>
      </c>
      <c r="C66" t="s">
        <v>438</v>
      </c>
      <c r="D66" t="s">
        <v>12</v>
      </c>
      <c r="E66" t="s">
        <v>88</v>
      </c>
      <c r="F66" t="s">
        <v>89</v>
      </c>
      <c r="G66" t="s">
        <v>931</v>
      </c>
    </row>
    <row r="67" spans="1:7" x14ac:dyDescent="0.2">
      <c r="A67" t="s">
        <v>60</v>
      </c>
      <c r="B67" t="s">
        <v>61</v>
      </c>
      <c r="C67"/>
      <c r="D67" s="4">
        <v>3</v>
      </c>
      <c r="E67" s="5">
        <v>54638.775804398145</v>
      </c>
      <c r="F67" s="5">
        <v>163916.32741319443</v>
      </c>
      <c r="G67" s="5">
        <v>0</v>
      </c>
    </row>
    <row r="68" spans="1:7" x14ac:dyDescent="0.2">
      <c r="A68" t="s">
        <v>32</v>
      </c>
      <c r="B68" t="s">
        <v>33</v>
      </c>
      <c r="C68"/>
      <c r="D68" s="4">
        <v>1</v>
      </c>
      <c r="E68" s="5">
        <v>49318.75</v>
      </c>
      <c r="F68" s="5">
        <v>49318.75</v>
      </c>
      <c r="G68" s="5">
        <v>0</v>
      </c>
    </row>
    <row r="69" spans="1:7" x14ac:dyDescent="0.2">
      <c r="A69" t="s">
        <v>44</v>
      </c>
      <c r="B69" t="s">
        <v>45</v>
      </c>
      <c r="C69"/>
      <c r="D69" s="4">
        <v>2</v>
      </c>
      <c r="E69" s="5">
        <v>45208.666700000002</v>
      </c>
      <c r="F69" s="5">
        <v>90417.333400000003</v>
      </c>
      <c r="G69" s="5">
        <v>0</v>
      </c>
    </row>
    <row r="70" spans="1:7" x14ac:dyDescent="0.2">
      <c r="A70" s="3">
        <v>46014</v>
      </c>
      <c r="B70" t="s">
        <v>411</v>
      </c>
      <c r="C70" t="s">
        <v>574</v>
      </c>
      <c r="D70" t="s">
        <v>12</v>
      </c>
      <c r="E70" t="s">
        <v>544</v>
      </c>
      <c r="F70" t="s">
        <v>545</v>
      </c>
      <c r="G70" t="s">
        <v>1135</v>
      </c>
    </row>
    <row r="71" spans="1:7" x14ac:dyDescent="0.2">
      <c r="A71" t="s">
        <v>810</v>
      </c>
      <c r="B71" t="s">
        <v>811</v>
      </c>
      <c r="C71"/>
      <c r="D71" s="4">
        <v>2</v>
      </c>
      <c r="E71" s="5">
        <v>21582.287999999997</v>
      </c>
      <c r="F71" s="5">
        <v>43164.575999999994</v>
      </c>
      <c r="G71" s="5">
        <v>0</v>
      </c>
    </row>
    <row r="72" spans="1:7" x14ac:dyDescent="0.2">
      <c r="A72" t="s">
        <v>778</v>
      </c>
      <c r="B72" t="s">
        <v>779</v>
      </c>
      <c r="C72"/>
      <c r="D72" s="4">
        <v>2</v>
      </c>
      <c r="E72" s="5">
        <v>20761.650000000001</v>
      </c>
      <c r="F72" s="5">
        <v>41523.300000000003</v>
      </c>
      <c r="G72" s="5">
        <v>0</v>
      </c>
    </row>
    <row r="73" spans="1:7" x14ac:dyDescent="0.2">
      <c r="A73" s="3">
        <v>46014</v>
      </c>
      <c r="B73" t="s">
        <v>753</v>
      </c>
      <c r="C73" t="s">
        <v>574</v>
      </c>
      <c r="D73" t="s">
        <v>12</v>
      </c>
      <c r="E73" t="s">
        <v>544</v>
      </c>
      <c r="F73" t="s">
        <v>545</v>
      </c>
      <c r="G73" t="s">
        <v>1123</v>
      </c>
    </row>
    <row r="74" spans="1:7" x14ac:dyDescent="0.2">
      <c r="A74" t="s">
        <v>810</v>
      </c>
      <c r="B74" t="s">
        <v>811</v>
      </c>
      <c r="C74"/>
      <c r="D74" s="4">
        <v>1</v>
      </c>
      <c r="E74" s="5">
        <v>21582.287999999997</v>
      </c>
      <c r="F74" s="5">
        <v>21582.287999999997</v>
      </c>
      <c r="G74" s="5">
        <v>0</v>
      </c>
    </row>
    <row r="75" spans="1:7" x14ac:dyDescent="0.2">
      <c r="A75" t="s">
        <v>778</v>
      </c>
      <c r="B75" t="s">
        <v>779</v>
      </c>
      <c r="C75"/>
      <c r="D75" s="4">
        <v>1</v>
      </c>
      <c r="E75" s="5">
        <v>20761.650000000001</v>
      </c>
      <c r="F75" s="5">
        <v>20761.650000000001</v>
      </c>
      <c r="G75" s="5">
        <v>0</v>
      </c>
    </row>
    <row r="76" spans="1:7" x14ac:dyDescent="0.2">
      <c r="A76" s="3">
        <v>46016</v>
      </c>
      <c r="B76" t="s">
        <v>886</v>
      </c>
      <c r="C76" t="s">
        <v>458</v>
      </c>
      <c r="D76" t="s">
        <v>12</v>
      </c>
      <c r="E76" t="s">
        <v>96</v>
      </c>
      <c r="F76" t="s">
        <v>97</v>
      </c>
      <c r="G76" t="s">
        <v>1144</v>
      </c>
    </row>
    <row r="77" spans="1:7" x14ac:dyDescent="0.2">
      <c r="A77" t="s">
        <v>810</v>
      </c>
      <c r="B77" t="s">
        <v>811</v>
      </c>
      <c r="C77"/>
      <c r="D77" s="4">
        <v>2</v>
      </c>
      <c r="E77" s="5">
        <v>21582.287999999997</v>
      </c>
      <c r="F77" s="5">
        <v>43164.575999999994</v>
      </c>
      <c r="G77" s="5">
        <v>0</v>
      </c>
    </row>
    <row r="78" spans="1:7" x14ac:dyDescent="0.2">
      <c r="A78" t="s">
        <v>778</v>
      </c>
      <c r="B78" t="s">
        <v>779</v>
      </c>
      <c r="C78"/>
      <c r="D78" s="4">
        <v>2</v>
      </c>
      <c r="E78" s="5">
        <v>20761.650000000001</v>
      </c>
      <c r="F78" s="5">
        <v>41523.300000000003</v>
      </c>
      <c r="G78" s="5">
        <v>0</v>
      </c>
    </row>
    <row r="79" spans="1:7" x14ac:dyDescent="0.2">
      <c r="A79" s="3">
        <v>46018</v>
      </c>
      <c r="B79" t="s">
        <v>1060</v>
      </c>
      <c r="C79" t="s">
        <v>394</v>
      </c>
      <c r="D79" t="s">
        <v>12</v>
      </c>
      <c r="E79" t="s">
        <v>186</v>
      </c>
      <c r="F79" t="s">
        <v>187</v>
      </c>
      <c r="G79" t="s">
        <v>1193</v>
      </c>
    </row>
    <row r="80" spans="1:7" x14ac:dyDescent="0.2">
      <c r="A80" t="s">
        <v>60</v>
      </c>
      <c r="B80" t="s">
        <v>61</v>
      </c>
      <c r="C80"/>
      <c r="D80" s="4">
        <v>2</v>
      </c>
      <c r="E80" s="5">
        <v>54638.775804398145</v>
      </c>
      <c r="F80" s="5">
        <v>109277.55160879629</v>
      </c>
      <c r="G80" s="5">
        <v>0</v>
      </c>
    </row>
    <row r="81" spans="1:7" x14ac:dyDescent="0.2">
      <c r="A81" t="s">
        <v>54</v>
      </c>
      <c r="B81" t="s">
        <v>55</v>
      </c>
      <c r="C81"/>
      <c r="D81" s="4">
        <v>1</v>
      </c>
      <c r="E81" s="5">
        <v>72972.666700000002</v>
      </c>
      <c r="F81" s="5">
        <v>72972.666700000002</v>
      </c>
      <c r="G81" s="5">
        <v>0</v>
      </c>
    </row>
    <row r="82" spans="1:7" x14ac:dyDescent="0.2">
      <c r="A82" s="3">
        <v>46021</v>
      </c>
      <c r="B82" t="s">
        <v>1267</v>
      </c>
      <c r="C82" t="s">
        <v>1122</v>
      </c>
      <c r="D82" t="s">
        <v>12</v>
      </c>
      <c r="E82" t="s">
        <v>194</v>
      </c>
      <c r="F82" t="s">
        <v>195</v>
      </c>
      <c r="G82" t="s">
        <v>1083</v>
      </c>
    </row>
    <row r="83" spans="1:7" x14ac:dyDescent="0.2">
      <c r="A83" t="s">
        <v>24</v>
      </c>
      <c r="B83" t="s">
        <v>25</v>
      </c>
      <c r="C83"/>
      <c r="D83" s="4">
        <v>1</v>
      </c>
      <c r="E83" s="5">
        <v>69729.66</v>
      </c>
      <c r="F83" s="5">
        <v>69729.66</v>
      </c>
      <c r="G83" s="5">
        <v>0</v>
      </c>
    </row>
    <row r="84" spans="1:7" x14ac:dyDescent="0.2">
      <c r="A84" t="s">
        <v>778</v>
      </c>
      <c r="B84" t="s">
        <v>779</v>
      </c>
      <c r="C84"/>
      <c r="D84" s="4">
        <v>1</v>
      </c>
      <c r="E84" s="5">
        <v>20761.650000000001</v>
      </c>
      <c r="F84" s="5">
        <v>20761.650000000001</v>
      </c>
      <c r="G84" s="5">
        <v>0</v>
      </c>
    </row>
    <row r="85" spans="1:7" x14ac:dyDescent="0.2">
      <c r="A85" s="3">
        <v>46021</v>
      </c>
      <c r="B85" t="s">
        <v>1268</v>
      </c>
      <c r="C85" t="s">
        <v>560</v>
      </c>
      <c r="D85" t="s">
        <v>12</v>
      </c>
      <c r="E85" t="s">
        <v>378</v>
      </c>
      <c r="F85" t="s">
        <v>379</v>
      </c>
      <c r="G85" t="s">
        <v>1269</v>
      </c>
    </row>
    <row r="86" spans="1:7" x14ac:dyDescent="0.2">
      <c r="A86" t="s">
        <v>24</v>
      </c>
      <c r="B86" t="s">
        <v>25</v>
      </c>
      <c r="C86"/>
      <c r="D86" s="4">
        <v>3</v>
      </c>
      <c r="E86" s="5">
        <v>69729.66</v>
      </c>
      <c r="F86" s="5">
        <v>209188.98</v>
      </c>
      <c r="G86" s="5">
        <v>0</v>
      </c>
    </row>
    <row r="87" spans="1:7" x14ac:dyDescent="0.2">
      <c r="A87" t="s">
        <v>431</v>
      </c>
      <c r="B87" t="s">
        <v>432</v>
      </c>
      <c r="C87"/>
      <c r="D87" s="4">
        <v>1</v>
      </c>
      <c r="E87" s="5">
        <v>64668.240000000013</v>
      </c>
      <c r="F87" s="5">
        <v>64668.240000000013</v>
      </c>
      <c r="G87" s="5">
        <v>0</v>
      </c>
    </row>
    <row r="88" spans="1:7" x14ac:dyDescent="0.2">
      <c r="A88" s="3">
        <v>46022</v>
      </c>
      <c r="B88" t="s">
        <v>1270</v>
      </c>
      <c r="C88" t="s">
        <v>344</v>
      </c>
      <c r="D88" t="s">
        <v>12</v>
      </c>
      <c r="E88" t="s">
        <v>190</v>
      </c>
      <c r="F88" t="s">
        <v>191</v>
      </c>
      <c r="G88" t="s">
        <v>1271</v>
      </c>
    </row>
    <row r="89" spans="1:7" x14ac:dyDescent="0.2">
      <c r="A89" t="s">
        <v>38</v>
      </c>
      <c r="B89" t="s">
        <v>39</v>
      </c>
      <c r="C89"/>
      <c r="D89" s="4">
        <v>1</v>
      </c>
      <c r="E89" s="5">
        <v>69096.444405139831</v>
      </c>
      <c r="F89" s="5">
        <v>69096.444405139831</v>
      </c>
      <c r="G89" s="5">
        <v>0</v>
      </c>
    </row>
    <row r="90" spans="1:7" x14ac:dyDescent="0.2">
      <c r="A90" t="s">
        <v>16</v>
      </c>
      <c r="B90" t="s">
        <v>17</v>
      </c>
      <c r="C90"/>
      <c r="D90" s="4">
        <v>1</v>
      </c>
      <c r="E90" s="5">
        <v>117018.00222222222</v>
      </c>
      <c r="F90" s="5">
        <v>117018.00222222222</v>
      </c>
      <c r="G90" s="5">
        <v>0</v>
      </c>
    </row>
    <row r="91" spans="1:7" x14ac:dyDescent="0.2">
      <c r="A91" t="s">
        <v>431</v>
      </c>
      <c r="B91" t="s">
        <v>432</v>
      </c>
      <c r="C91"/>
      <c r="D91" s="4">
        <v>3</v>
      </c>
      <c r="E91" s="5">
        <v>64668.240000000013</v>
      </c>
      <c r="F91" s="5">
        <v>194004.72000000003</v>
      </c>
      <c r="G91" s="5">
        <v>0</v>
      </c>
    </row>
    <row r="92" spans="1:7" x14ac:dyDescent="0.2">
      <c r="A92" t="s">
        <v>810</v>
      </c>
      <c r="B92" t="s">
        <v>811</v>
      </c>
      <c r="C92"/>
      <c r="D92" s="4">
        <v>3</v>
      </c>
      <c r="E92" s="5">
        <v>21582.287999999997</v>
      </c>
      <c r="F92" s="5">
        <v>64746.864000000001</v>
      </c>
      <c r="G92" s="5">
        <v>0</v>
      </c>
    </row>
    <row r="96" spans="1:7" x14ac:dyDescent="0.2">
      <c r="A96" s="33" t="s">
        <v>301</v>
      </c>
      <c r="B96" s="33" t="s">
        <v>302</v>
      </c>
      <c r="C96" s="33" t="s">
        <v>303</v>
      </c>
      <c r="D96" s="33" t="s">
        <v>304</v>
      </c>
      <c r="E96" s="33" t="s">
        <v>305</v>
      </c>
      <c r="F96" s="33" t="s">
        <v>306</v>
      </c>
      <c r="G96" s="33" t="s">
        <v>307</v>
      </c>
    </row>
    <row r="97" spans="1:7" x14ac:dyDescent="0.2">
      <c r="A97" s="34" t="s">
        <v>38</v>
      </c>
      <c r="B97" s="34" t="s">
        <v>39</v>
      </c>
      <c r="C97" s="35">
        <f t="shared" ref="C97:C109" si="0">+SUMIF($A$1:$A$92,A97,$D$1:$D$92)</f>
        <v>1</v>
      </c>
      <c r="D97" s="36">
        <f>+VLOOKUP(A97,'[2]XT T11 L1'!$A$319:$D$331,4,0)</f>
        <v>66822.209000000003</v>
      </c>
      <c r="E97" s="36">
        <f t="shared" ref="E97:E109" si="1">+D97*C97</f>
        <v>66822.209000000003</v>
      </c>
      <c r="F97" s="36">
        <f t="shared" ref="F97:F109" si="2">+E97*8%</f>
        <v>5345.7767200000008</v>
      </c>
      <c r="G97" s="37">
        <f t="shared" ref="G97:G109" si="3">+E97+F97</f>
        <v>72167.985719999997</v>
      </c>
    </row>
    <row r="98" spans="1:7" x14ac:dyDescent="0.2">
      <c r="A98" s="34" t="s">
        <v>16</v>
      </c>
      <c r="B98" s="34" t="s">
        <v>17</v>
      </c>
      <c r="C98" s="35">
        <f t="shared" si="0"/>
        <v>5</v>
      </c>
      <c r="D98" s="36">
        <f>+VLOOKUP(A98,'[2]XT T11 L1'!$A$319:$D$331,4,0)</f>
        <v>108350.05899999999</v>
      </c>
      <c r="E98" s="36">
        <f t="shared" si="1"/>
        <v>541750.29499999993</v>
      </c>
      <c r="F98" s="36">
        <f t="shared" si="2"/>
        <v>43340.023599999993</v>
      </c>
      <c r="G98" s="37">
        <f t="shared" si="3"/>
        <v>585090.31859999988</v>
      </c>
    </row>
    <row r="99" spans="1:7" x14ac:dyDescent="0.2">
      <c r="A99" s="34" t="s">
        <v>60</v>
      </c>
      <c r="B99" s="34" t="s">
        <v>61</v>
      </c>
      <c r="C99" s="35">
        <f t="shared" si="0"/>
        <v>13</v>
      </c>
      <c r="D99" s="36">
        <f>+VLOOKUP(A99,'[2]XT T11 L1'!$A$319:$D$331,4,0)</f>
        <v>50591.45</v>
      </c>
      <c r="E99" s="36">
        <f t="shared" si="1"/>
        <v>657688.85</v>
      </c>
      <c r="F99" s="36">
        <f t="shared" si="2"/>
        <v>52615.108</v>
      </c>
      <c r="G99" s="37">
        <f t="shared" si="3"/>
        <v>710303.95799999998</v>
      </c>
    </row>
    <row r="100" spans="1:7" x14ac:dyDescent="0.2">
      <c r="A100" s="34" t="s">
        <v>22</v>
      </c>
      <c r="B100" s="34" t="s">
        <v>23</v>
      </c>
      <c r="C100" s="35">
        <f t="shared" si="0"/>
        <v>11</v>
      </c>
      <c r="D100" s="36">
        <f>+VLOOKUP(A100,'[2]XT T11 L1'!$A$319:$D$331,4,0)</f>
        <v>80850.222999999998</v>
      </c>
      <c r="E100" s="36">
        <f t="shared" si="1"/>
        <v>889352.45299999998</v>
      </c>
      <c r="F100" s="36">
        <f t="shared" si="2"/>
        <v>71148.196240000005</v>
      </c>
      <c r="G100" s="37">
        <f t="shared" si="3"/>
        <v>960500.64923999994</v>
      </c>
    </row>
    <row r="101" spans="1:7" x14ac:dyDescent="0.2">
      <c r="A101" s="34" t="s">
        <v>32</v>
      </c>
      <c r="B101" s="34" t="s">
        <v>33</v>
      </c>
      <c r="C101" s="35">
        <f t="shared" si="0"/>
        <v>7</v>
      </c>
      <c r="D101" s="36">
        <f>+VLOOKUP(A101,'[2]XT T11 L1'!$A$319:$D$331,4,0)</f>
        <v>45665.62</v>
      </c>
      <c r="E101" s="36">
        <f t="shared" si="1"/>
        <v>319659.34000000003</v>
      </c>
      <c r="F101" s="36">
        <f t="shared" si="2"/>
        <v>25572.747200000002</v>
      </c>
      <c r="G101" s="37">
        <f t="shared" si="3"/>
        <v>345232.08720000001</v>
      </c>
    </row>
    <row r="102" spans="1:7" x14ac:dyDescent="0.2">
      <c r="A102" s="34" t="s">
        <v>44</v>
      </c>
      <c r="B102" s="34" t="s">
        <v>45</v>
      </c>
      <c r="C102" s="35">
        <f t="shared" si="0"/>
        <v>7</v>
      </c>
      <c r="D102" s="36">
        <f>+VLOOKUP(A102,'[2]XT T11 L1'!$A$319:$D$331,4,0)</f>
        <v>41860</v>
      </c>
      <c r="E102" s="36">
        <f t="shared" si="1"/>
        <v>293020</v>
      </c>
      <c r="F102" s="36">
        <f t="shared" si="2"/>
        <v>23441.600000000002</v>
      </c>
      <c r="G102" s="37">
        <f t="shared" si="3"/>
        <v>316461.59999999998</v>
      </c>
    </row>
    <row r="103" spans="1:7" x14ac:dyDescent="0.2">
      <c r="A103" s="34" t="s">
        <v>24</v>
      </c>
      <c r="B103" s="34" t="s">
        <v>25</v>
      </c>
      <c r="C103" s="35">
        <f t="shared" si="0"/>
        <v>9</v>
      </c>
      <c r="D103" s="36">
        <f>+VLOOKUP(A103,'[2]XT T11 L1'!$A$319:$D$331,4,0)</f>
        <v>64565</v>
      </c>
      <c r="E103" s="36">
        <f t="shared" si="1"/>
        <v>581085</v>
      </c>
      <c r="F103" s="36">
        <f t="shared" si="2"/>
        <v>46486.8</v>
      </c>
      <c r="G103" s="37">
        <f t="shared" si="3"/>
        <v>627571.80000000005</v>
      </c>
    </row>
    <row r="104" spans="1:7" x14ac:dyDescent="0.2">
      <c r="A104" s="34" t="s">
        <v>54</v>
      </c>
      <c r="B104" s="34" t="s">
        <v>55</v>
      </c>
      <c r="C104" s="35">
        <f t="shared" si="0"/>
        <v>6</v>
      </c>
      <c r="D104" s="36">
        <f>+VLOOKUP(A104,'[2]XT T11 L1'!$A$319:$D$331,4,0)</f>
        <v>67568</v>
      </c>
      <c r="E104" s="36">
        <f t="shared" si="1"/>
        <v>405408</v>
      </c>
      <c r="F104" s="36">
        <f t="shared" si="2"/>
        <v>32432.639999999999</v>
      </c>
      <c r="G104" s="37">
        <f t="shared" si="3"/>
        <v>437840.64000000001</v>
      </c>
    </row>
    <row r="105" spans="1:7" x14ac:dyDescent="0.2">
      <c r="A105" s="34" t="s">
        <v>493</v>
      </c>
      <c r="B105" s="34" t="s">
        <v>494</v>
      </c>
      <c r="C105" s="35">
        <f t="shared" si="0"/>
        <v>6</v>
      </c>
      <c r="D105" s="36">
        <f>+VLOOKUP(A105,'[2]XT T11 L1'!$A$319:$D$331,4,0)</f>
        <v>22339.623</v>
      </c>
      <c r="E105" s="36">
        <f t="shared" si="1"/>
        <v>134037.73800000001</v>
      </c>
      <c r="F105" s="36">
        <f t="shared" si="2"/>
        <v>10723.019040000001</v>
      </c>
      <c r="G105" s="37">
        <f t="shared" si="3"/>
        <v>144760.75704000003</v>
      </c>
    </row>
    <row r="106" spans="1:7" x14ac:dyDescent="0.2">
      <c r="A106" s="34" t="s">
        <v>431</v>
      </c>
      <c r="B106" s="34" t="s">
        <v>432</v>
      </c>
      <c r="C106" s="35">
        <f t="shared" si="0"/>
        <v>7</v>
      </c>
      <c r="D106" s="36">
        <f>+VLOOKUP(A106,'[2]XT T11 L1'!$A$319:$D$331,4,0)</f>
        <v>54145.120000000003</v>
      </c>
      <c r="E106" s="36">
        <f t="shared" si="1"/>
        <v>379015.84</v>
      </c>
      <c r="F106" s="36">
        <f t="shared" si="2"/>
        <v>30321.267200000002</v>
      </c>
      <c r="G106" s="37">
        <f t="shared" si="3"/>
        <v>409337.10720000003</v>
      </c>
    </row>
    <row r="107" spans="1:7" x14ac:dyDescent="0.2">
      <c r="A107" s="34" t="s">
        <v>392</v>
      </c>
      <c r="B107" s="34" t="s">
        <v>393</v>
      </c>
      <c r="C107" s="35">
        <f t="shared" si="0"/>
        <v>2</v>
      </c>
      <c r="D107" s="36">
        <f>+VLOOKUP(A107,'[2]XT T11 L1'!$A$319:$D$331,4,0)</f>
        <v>101561.307</v>
      </c>
      <c r="E107" s="36">
        <f t="shared" si="1"/>
        <v>203122.614</v>
      </c>
      <c r="F107" s="36">
        <f t="shared" si="2"/>
        <v>16249.80912</v>
      </c>
      <c r="G107" s="37">
        <f t="shared" si="3"/>
        <v>219372.42311999999</v>
      </c>
    </row>
    <row r="108" spans="1:7" x14ac:dyDescent="0.2">
      <c r="A108" s="34" t="s">
        <v>810</v>
      </c>
      <c r="B108" s="34" t="s">
        <v>811</v>
      </c>
      <c r="C108" s="35">
        <f t="shared" si="0"/>
        <v>15</v>
      </c>
      <c r="D108" s="36">
        <f>+VLOOKUP(A108,'[2]XT T11 L1'!$A$319:$D$331,4,0)</f>
        <v>20475</v>
      </c>
      <c r="E108" s="36">
        <f t="shared" si="1"/>
        <v>307125</v>
      </c>
      <c r="F108" s="36">
        <f t="shared" si="2"/>
        <v>24570</v>
      </c>
      <c r="G108" s="37">
        <f t="shared" si="3"/>
        <v>331695</v>
      </c>
    </row>
    <row r="109" spans="1:7" x14ac:dyDescent="0.2">
      <c r="A109" s="34" t="s">
        <v>778</v>
      </c>
      <c r="B109" s="34" t="s">
        <v>779</v>
      </c>
      <c r="C109" s="35">
        <f t="shared" si="0"/>
        <v>10</v>
      </c>
      <c r="D109" s="36">
        <f>+VLOOKUP(A109,'[2]XT T11 L1'!$A$319:$D$331,4,0)</f>
        <v>19716.976999999999</v>
      </c>
      <c r="E109" s="36">
        <f t="shared" si="1"/>
        <v>197169.77</v>
      </c>
      <c r="F109" s="36">
        <f t="shared" si="2"/>
        <v>15773.5816</v>
      </c>
      <c r="G109" s="37">
        <f t="shared" si="3"/>
        <v>212943.35159999999</v>
      </c>
    </row>
    <row r="110" spans="1:7" x14ac:dyDescent="0.2">
      <c r="A110" s="87" t="s">
        <v>1272</v>
      </c>
      <c r="B110" s="87"/>
      <c r="C110" s="32">
        <f t="shared" ref="C110:G110" si="4">SUM(C95:C109)</f>
        <v>99</v>
      </c>
      <c r="D110" s="32"/>
      <c r="E110" s="32">
        <f t="shared" si="4"/>
        <v>4975257.1089999992</v>
      </c>
      <c r="F110" s="32">
        <f t="shared" si="4"/>
        <v>398020.56871999998</v>
      </c>
      <c r="G110" s="38">
        <f t="shared" si="4"/>
        <v>5373277.677720001</v>
      </c>
    </row>
  </sheetData>
  <mergeCells count="1">
    <mergeCell ref="A110:B110"/>
  </mergeCells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9D74F-D4C7-44C1-AA7C-4F36C7411D4D}">
  <sheetPr>
    <tabColor rgb="FFFF0000"/>
  </sheetPr>
  <dimension ref="A1:K507"/>
  <sheetViews>
    <sheetView tabSelected="1" topLeftCell="A489" zoomScaleSheetLayoutView="100" workbookViewId="0">
      <selection activeCell="E487" sqref="E487"/>
    </sheetView>
  </sheetViews>
  <sheetFormatPr defaultColWidth="19" defaultRowHeight="12.75" x14ac:dyDescent="0.2"/>
  <cols>
    <col min="1" max="8" width="19" style="1"/>
    <col min="9" max="9" width="4" style="1" bestFit="1" customWidth="1"/>
    <col min="10" max="10" width="9" style="1" bestFit="1" customWidth="1"/>
    <col min="11" max="16384" width="19" style="1"/>
  </cols>
  <sheetData>
    <row r="1" spans="1:11" x14ac:dyDescent="0.2">
      <c r="A1" t="s">
        <v>0</v>
      </c>
      <c r="B1" t="s">
        <v>1</v>
      </c>
      <c r="C1" s="2">
        <v>46076</v>
      </c>
      <c r="D1" t="s">
        <v>2</v>
      </c>
      <c r="E1"/>
      <c r="F1"/>
      <c r="I1" s="82">
        <f>+SUBTOTAL(3,$C$3:$C$486)</f>
        <v>144</v>
      </c>
      <c r="J1" s="1" t="s">
        <v>1274</v>
      </c>
    </row>
    <row r="2" spans="1:11" x14ac:dyDescent="0.2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J2" s="78" t="s">
        <v>1275</v>
      </c>
      <c r="K2" s="79">
        <v>46101</v>
      </c>
    </row>
    <row r="3" spans="1:11" s="80" customFormat="1" x14ac:dyDescent="0.2">
      <c r="A3" s="6">
        <v>45699</v>
      </c>
      <c r="B3" s="7" t="s">
        <v>309</v>
      </c>
      <c r="C3" s="7" t="s">
        <v>11</v>
      </c>
      <c r="D3" s="7" t="s">
        <v>12</v>
      </c>
      <c r="E3" s="7" t="s">
        <v>310</v>
      </c>
      <c r="F3" s="7" t="s">
        <v>311</v>
      </c>
    </row>
    <row r="4" spans="1:11" s="80" customFormat="1" x14ac:dyDescent="0.2">
      <c r="A4" s="7" t="s">
        <v>32</v>
      </c>
      <c r="B4" s="7" t="s">
        <v>33</v>
      </c>
      <c r="C4" s="7"/>
      <c r="D4" s="8">
        <v>4</v>
      </c>
      <c r="E4" s="9">
        <v>49318.87</v>
      </c>
      <c r="F4" s="9">
        <v>197275.48</v>
      </c>
      <c r="G4" s="80">
        <f>+VLOOKUP(B4,$B$491:$D$506,3,0)</f>
        <v>45666</v>
      </c>
      <c r="H4" s="81">
        <f>+D4*G4*1.08</f>
        <v>197277.12000000002</v>
      </c>
    </row>
    <row r="5" spans="1:11" s="80" customFormat="1" x14ac:dyDescent="0.2">
      <c r="A5" s="7" t="s">
        <v>22</v>
      </c>
      <c r="B5" s="7" t="s">
        <v>23</v>
      </c>
      <c r="C5" s="7"/>
      <c r="D5" s="8">
        <v>1</v>
      </c>
      <c r="E5" s="9">
        <v>109147.64</v>
      </c>
      <c r="F5" s="9">
        <v>109147.64</v>
      </c>
      <c r="G5" s="80">
        <f t="shared" ref="G5:G68" si="0">+VLOOKUP(B5,$B$491:$D$506,3,0)</f>
        <v>106116</v>
      </c>
      <c r="H5" s="81">
        <f t="shared" ref="H5:H68" si="1">+D5*G5*1.08</f>
        <v>114605.28000000001</v>
      </c>
    </row>
    <row r="6" spans="1:11" s="80" customFormat="1" x14ac:dyDescent="0.2">
      <c r="A6" s="7" t="s">
        <v>98</v>
      </c>
      <c r="B6" s="7" t="s">
        <v>99</v>
      </c>
      <c r="C6" s="7"/>
      <c r="D6" s="8">
        <v>5</v>
      </c>
      <c r="E6" s="9">
        <v>58378.32</v>
      </c>
      <c r="F6" s="9">
        <v>291891.59999999998</v>
      </c>
      <c r="G6" s="80">
        <f t="shared" si="0"/>
        <v>54054</v>
      </c>
      <c r="H6" s="81">
        <f t="shared" si="1"/>
        <v>291891.60000000003</v>
      </c>
    </row>
    <row r="7" spans="1:11" s="80" customFormat="1" x14ac:dyDescent="0.2">
      <c r="A7" s="7" t="s">
        <v>30</v>
      </c>
      <c r="B7" s="7" t="s">
        <v>31</v>
      </c>
      <c r="C7" s="7"/>
      <c r="D7" s="8">
        <v>5</v>
      </c>
      <c r="E7" s="9">
        <v>59999.94</v>
      </c>
      <c r="F7" s="9">
        <v>299999.7</v>
      </c>
      <c r="G7" s="80">
        <f t="shared" si="0"/>
        <v>55556</v>
      </c>
      <c r="H7" s="81">
        <f t="shared" si="1"/>
        <v>300002.40000000002</v>
      </c>
    </row>
    <row r="8" spans="1:11" s="80" customFormat="1" x14ac:dyDescent="0.2">
      <c r="A8" s="6">
        <v>45707</v>
      </c>
      <c r="B8" s="7" t="s">
        <v>313</v>
      </c>
      <c r="C8" s="7" t="s">
        <v>11</v>
      </c>
      <c r="D8" s="7" t="s">
        <v>12</v>
      </c>
      <c r="E8" s="7" t="s">
        <v>285</v>
      </c>
      <c r="F8" s="7" t="s">
        <v>286</v>
      </c>
      <c r="H8" s="81"/>
    </row>
    <row r="9" spans="1:11" s="80" customFormat="1" x14ac:dyDescent="0.2">
      <c r="A9" s="7" t="s">
        <v>54</v>
      </c>
      <c r="B9" s="7" t="s">
        <v>55</v>
      </c>
      <c r="C9" s="7"/>
      <c r="D9" s="8">
        <v>2</v>
      </c>
      <c r="E9" s="9">
        <v>72972.800000000003</v>
      </c>
      <c r="F9" s="9">
        <v>145945.60000000001</v>
      </c>
      <c r="G9" s="80">
        <f t="shared" si="0"/>
        <v>67567</v>
      </c>
      <c r="H9" s="81">
        <f t="shared" si="1"/>
        <v>145944.72</v>
      </c>
    </row>
    <row r="10" spans="1:11" s="80" customFormat="1" x14ac:dyDescent="0.2">
      <c r="A10" s="7" t="s">
        <v>32</v>
      </c>
      <c r="B10" s="7" t="s">
        <v>33</v>
      </c>
      <c r="C10" s="7"/>
      <c r="D10" s="8">
        <v>1</v>
      </c>
      <c r="E10" s="9">
        <v>49318.87</v>
      </c>
      <c r="F10" s="9">
        <v>49318.87</v>
      </c>
      <c r="G10" s="80">
        <f t="shared" si="0"/>
        <v>45666</v>
      </c>
      <c r="H10" s="81">
        <f t="shared" si="1"/>
        <v>49319.280000000006</v>
      </c>
    </row>
    <row r="11" spans="1:11" s="80" customFormat="1" x14ac:dyDescent="0.2">
      <c r="A11" s="7" t="s">
        <v>38</v>
      </c>
      <c r="B11" s="7" t="s">
        <v>39</v>
      </c>
      <c r="C11" s="7"/>
      <c r="D11" s="8">
        <v>1</v>
      </c>
      <c r="E11" s="9">
        <v>72167.990000000005</v>
      </c>
      <c r="F11" s="9">
        <v>72167.990000000005</v>
      </c>
      <c r="G11" s="80">
        <f t="shared" si="0"/>
        <v>66822</v>
      </c>
      <c r="H11" s="81">
        <f t="shared" si="1"/>
        <v>72167.760000000009</v>
      </c>
    </row>
    <row r="12" spans="1:11" s="80" customFormat="1" x14ac:dyDescent="0.2">
      <c r="A12" s="7" t="s">
        <v>60</v>
      </c>
      <c r="B12" s="7" t="s">
        <v>61</v>
      </c>
      <c r="C12" s="7"/>
      <c r="D12" s="8">
        <v>1</v>
      </c>
      <c r="E12" s="9">
        <v>54638.77</v>
      </c>
      <c r="F12" s="9">
        <v>54638.77</v>
      </c>
      <c r="G12" s="80">
        <f t="shared" si="0"/>
        <v>50591</v>
      </c>
      <c r="H12" s="81">
        <f t="shared" si="1"/>
        <v>54638.280000000006</v>
      </c>
    </row>
    <row r="13" spans="1:11" s="80" customFormat="1" x14ac:dyDescent="0.2">
      <c r="A13" s="7" t="s">
        <v>22</v>
      </c>
      <c r="B13" s="7" t="s">
        <v>23</v>
      </c>
      <c r="C13" s="7"/>
      <c r="D13" s="8">
        <v>1</v>
      </c>
      <c r="E13" s="9">
        <v>109147.8</v>
      </c>
      <c r="F13" s="9">
        <v>109147.8</v>
      </c>
      <c r="G13" s="80">
        <f t="shared" si="0"/>
        <v>106116</v>
      </c>
      <c r="H13" s="81">
        <f t="shared" si="1"/>
        <v>114605.28000000001</v>
      </c>
    </row>
    <row r="14" spans="1:11" s="80" customFormat="1" x14ac:dyDescent="0.2">
      <c r="A14" s="6">
        <v>45716</v>
      </c>
      <c r="B14" s="7" t="s">
        <v>315</v>
      </c>
      <c r="C14" s="7" t="s">
        <v>11</v>
      </c>
      <c r="D14" s="7" t="s">
        <v>12</v>
      </c>
      <c r="E14" s="7" t="s">
        <v>131</v>
      </c>
      <c r="F14" s="7" t="s">
        <v>132</v>
      </c>
      <c r="H14" s="81"/>
    </row>
    <row r="15" spans="1:11" s="80" customFormat="1" x14ac:dyDescent="0.2">
      <c r="A15" s="7" t="s">
        <v>30</v>
      </c>
      <c r="B15" s="7" t="s">
        <v>31</v>
      </c>
      <c r="C15" s="7"/>
      <c r="D15" s="8">
        <v>3</v>
      </c>
      <c r="E15" s="9">
        <v>59999.78</v>
      </c>
      <c r="F15" s="9">
        <v>179999.34</v>
      </c>
      <c r="G15" s="80">
        <f t="shared" si="0"/>
        <v>55556</v>
      </c>
      <c r="H15" s="81">
        <f t="shared" si="1"/>
        <v>180001.44</v>
      </c>
    </row>
    <row r="16" spans="1:11" s="80" customFormat="1" x14ac:dyDescent="0.2">
      <c r="A16" s="7" t="s">
        <v>24</v>
      </c>
      <c r="B16" s="7" t="s">
        <v>25</v>
      </c>
      <c r="C16" s="7"/>
      <c r="D16" s="8">
        <v>2</v>
      </c>
      <c r="E16" s="9">
        <v>69729.56</v>
      </c>
      <c r="F16" s="9">
        <v>139459.12</v>
      </c>
      <c r="G16" s="80">
        <f t="shared" si="0"/>
        <v>64564</v>
      </c>
      <c r="H16" s="81">
        <f t="shared" si="1"/>
        <v>139458.24000000002</v>
      </c>
    </row>
    <row r="17" spans="1:8" s="80" customFormat="1" x14ac:dyDescent="0.2">
      <c r="A17" s="7" t="s">
        <v>44</v>
      </c>
      <c r="B17" s="7" t="s">
        <v>45</v>
      </c>
      <c r="C17" s="7"/>
      <c r="D17" s="8">
        <v>2</v>
      </c>
      <c r="E17" s="9">
        <v>45208.800000000003</v>
      </c>
      <c r="F17" s="9">
        <v>90417.600000000006</v>
      </c>
      <c r="G17" s="80">
        <f t="shared" si="0"/>
        <v>41860</v>
      </c>
      <c r="H17" s="81">
        <f t="shared" si="1"/>
        <v>90417.600000000006</v>
      </c>
    </row>
    <row r="18" spans="1:8" s="80" customFormat="1" x14ac:dyDescent="0.2">
      <c r="A18" s="7" t="s">
        <v>98</v>
      </c>
      <c r="B18" s="7" t="s">
        <v>99</v>
      </c>
      <c r="C18" s="7"/>
      <c r="D18" s="8">
        <v>2</v>
      </c>
      <c r="E18" s="9">
        <v>58378.16</v>
      </c>
      <c r="F18" s="9">
        <v>116756.32</v>
      </c>
      <c r="G18" s="80">
        <f t="shared" si="0"/>
        <v>54054</v>
      </c>
      <c r="H18" s="81">
        <f t="shared" si="1"/>
        <v>116756.64000000001</v>
      </c>
    </row>
    <row r="19" spans="1:8" s="80" customFormat="1" x14ac:dyDescent="0.2">
      <c r="A19" s="6">
        <v>45719</v>
      </c>
      <c r="B19" s="7" t="s">
        <v>448</v>
      </c>
      <c r="C19" s="7" t="s">
        <v>449</v>
      </c>
      <c r="D19" s="7" t="s">
        <v>12</v>
      </c>
      <c r="E19" s="7" t="s">
        <v>72</v>
      </c>
      <c r="F19" s="7" t="s">
        <v>450</v>
      </c>
      <c r="H19" s="81"/>
    </row>
    <row r="20" spans="1:8" s="80" customFormat="1" x14ac:dyDescent="0.2">
      <c r="A20" s="7" t="s">
        <v>22</v>
      </c>
      <c r="B20" s="7" t="s">
        <v>23</v>
      </c>
      <c r="C20" s="7"/>
      <c r="D20" s="8">
        <v>2</v>
      </c>
      <c r="E20" s="9">
        <v>109147.8</v>
      </c>
      <c r="F20" s="9">
        <v>218295.6</v>
      </c>
      <c r="G20" s="80">
        <f t="shared" si="0"/>
        <v>106116</v>
      </c>
      <c r="H20" s="81">
        <f t="shared" si="1"/>
        <v>229210.56000000003</v>
      </c>
    </row>
    <row r="21" spans="1:8" s="80" customFormat="1" x14ac:dyDescent="0.2">
      <c r="A21" s="7" t="s">
        <v>54</v>
      </c>
      <c r="B21" s="7" t="s">
        <v>55</v>
      </c>
      <c r="C21" s="7"/>
      <c r="D21" s="8">
        <v>2</v>
      </c>
      <c r="E21" s="9">
        <v>72972.77</v>
      </c>
      <c r="F21" s="9">
        <v>145945.54</v>
      </c>
      <c r="G21" s="80">
        <f t="shared" si="0"/>
        <v>67567</v>
      </c>
      <c r="H21" s="81">
        <f t="shared" si="1"/>
        <v>145944.72</v>
      </c>
    </row>
    <row r="22" spans="1:8" s="80" customFormat="1" x14ac:dyDescent="0.2">
      <c r="A22" s="7" t="s">
        <v>24</v>
      </c>
      <c r="B22" s="7" t="s">
        <v>25</v>
      </c>
      <c r="C22" s="7"/>
      <c r="D22" s="8">
        <v>2</v>
      </c>
      <c r="E22" s="9">
        <v>69729.56</v>
      </c>
      <c r="F22" s="9">
        <v>139459.12</v>
      </c>
      <c r="G22" s="80">
        <f t="shared" si="0"/>
        <v>64564</v>
      </c>
      <c r="H22" s="81">
        <f t="shared" si="1"/>
        <v>139458.24000000002</v>
      </c>
    </row>
    <row r="23" spans="1:8" s="80" customFormat="1" x14ac:dyDescent="0.2">
      <c r="A23" s="6">
        <v>45720</v>
      </c>
      <c r="B23" s="7" t="s">
        <v>451</v>
      </c>
      <c r="C23" s="7" t="s">
        <v>11</v>
      </c>
      <c r="D23" s="7" t="s">
        <v>12</v>
      </c>
      <c r="E23" s="7" t="s">
        <v>51</v>
      </c>
      <c r="F23" s="7" t="s">
        <v>52</v>
      </c>
      <c r="H23" s="81"/>
    </row>
    <row r="24" spans="1:8" s="80" customFormat="1" x14ac:dyDescent="0.2">
      <c r="A24" s="7" t="s">
        <v>24</v>
      </c>
      <c r="B24" s="7" t="s">
        <v>25</v>
      </c>
      <c r="C24" s="7"/>
      <c r="D24" s="8">
        <v>2</v>
      </c>
      <c r="E24" s="9">
        <v>69729.56</v>
      </c>
      <c r="F24" s="9">
        <v>139459.12</v>
      </c>
      <c r="G24" s="80">
        <f t="shared" si="0"/>
        <v>64564</v>
      </c>
      <c r="H24" s="81">
        <f t="shared" si="1"/>
        <v>139458.24000000002</v>
      </c>
    </row>
    <row r="25" spans="1:8" s="80" customFormat="1" x14ac:dyDescent="0.2">
      <c r="A25" s="7" t="s">
        <v>38</v>
      </c>
      <c r="B25" s="7" t="s">
        <v>39</v>
      </c>
      <c r="C25" s="7"/>
      <c r="D25" s="8">
        <v>2</v>
      </c>
      <c r="E25" s="9">
        <v>72167.95904761905</v>
      </c>
      <c r="F25" s="9">
        <v>144335.9180952381</v>
      </c>
      <c r="G25" s="80">
        <f t="shared" si="0"/>
        <v>66822</v>
      </c>
      <c r="H25" s="81">
        <f t="shared" si="1"/>
        <v>144335.52000000002</v>
      </c>
    </row>
    <row r="26" spans="1:8" s="80" customFormat="1" x14ac:dyDescent="0.2">
      <c r="A26" s="7" t="s">
        <v>22</v>
      </c>
      <c r="B26" s="7" t="s">
        <v>23</v>
      </c>
      <c r="C26" s="7"/>
      <c r="D26" s="8">
        <v>2</v>
      </c>
      <c r="E26" s="9">
        <v>109147.8</v>
      </c>
      <c r="F26" s="9">
        <v>218295.6</v>
      </c>
      <c r="G26" s="80">
        <f t="shared" si="0"/>
        <v>106116</v>
      </c>
      <c r="H26" s="81">
        <f t="shared" si="1"/>
        <v>229210.56000000003</v>
      </c>
    </row>
    <row r="27" spans="1:8" s="80" customFormat="1" x14ac:dyDescent="0.2">
      <c r="A27" s="6">
        <v>45727</v>
      </c>
      <c r="B27" s="7" t="s">
        <v>374</v>
      </c>
      <c r="C27" s="7" t="s">
        <v>11</v>
      </c>
      <c r="D27" s="7" t="s">
        <v>12</v>
      </c>
      <c r="E27" s="7" t="s">
        <v>146</v>
      </c>
      <c r="F27" s="7" t="s">
        <v>147</v>
      </c>
      <c r="H27" s="81"/>
    </row>
    <row r="28" spans="1:8" s="80" customFormat="1" x14ac:dyDescent="0.2">
      <c r="A28" s="7" t="s">
        <v>24</v>
      </c>
      <c r="B28" s="7" t="s">
        <v>25</v>
      </c>
      <c r="C28" s="7"/>
      <c r="D28" s="8">
        <v>1</v>
      </c>
      <c r="E28" s="9">
        <v>69729.624285714279</v>
      </c>
      <c r="F28" s="9">
        <v>69729.624285714279</v>
      </c>
      <c r="G28" s="80">
        <f t="shared" si="0"/>
        <v>64564</v>
      </c>
      <c r="H28" s="81">
        <f t="shared" si="1"/>
        <v>69729.12000000001</v>
      </c>
    </row>
    <row r="29" spans="1:8" s="80" customFormat="1" x14ac:dyDescent="0.2">
      <c r="A29" s="7" t="s">
        <v>54</v>
      </c>
      <c r="B29" s="7" t="s">
        <v>55</v>
      </c>
      <c r="C29" s="7"/>
      <c r="D29" s="8">
        <v>5</v>
      </c>
      <c r="E29" s="9">
        <v>72972.740000000005</v>
      </c>
      <c r="F29" s="9">
        <v>364863.7</v>
      </c>
      <c r="G29" s="80">
        <f t="shared" si="0"/>
        <v>67567</v>
      </c>
      <c r="H29" s="81">
        <f t="shared" si="1"/>
        <v>364861.80000000005</v>
      </c>
    </row>
    <row r="30" spans="1:8" s="80" customFormat="1" x14ac:dyDescent="0.2">
      <c r="A30" s="7" t="s">
        <v>32</v>
      </c>
      <c r="B30" s="7" t="s">
        <v>33</v>
      </c>
      <c r="C30" s="7"/>
      <c r="D30" s="8">
        <v>1</v>
      </c>
      <c r="E30" s="9">
        <v>49318.844400000002</v>
      </c>
      <c r="F30" s="9">
        <v>49318.844400000002</v>
      </c>
      <c r="G30" s="80">
        <f t="shared" si="0"/>
        <v>45666</v>
      </c>
      <c r="H30" s="81">
        <f t="shared" si="1"/>
        <v>49319.280000000006</v>
      </c>
    </row>
    <row r="31" spans="1:8" s="80" customFormat="1" x14ac:dyDescent="0.2">
      <c r="A31" s="6">
        <v>45737</v>
      </c>
      <c r="B31" s="7" t="s">
        <v>452</v>
      </c>
      <c r="C31" s="7" t="s">
        <v>366</v>
      </c>
      <c r="D31" s="7" t="s">
        <v>12</v>
      </c>
      <c r="E31" s="7" t="s">
        <v>165</v>
      </c>
      <c r="F31" s="7" t="s">
        <v>166</v>
      </c>
      <c r="H31" s="81"/>
    </row>
    <row r="32" spans="1:8" s="80" customFormat="1" x14ac:dyDescent="0.2">
      <c r="A32" s="7" t="s">
        <v>16</v>
      </c>
      <c r="B32" s="7" t="s">
        <v>17</v>
      </c>
      <c r="C32" s="7"/>
      <c r="D32" s="8">
        <v>1</v>
      </c>
      <c r="E32" s="9">
        <v>117017.9</v>
      </c>
      <c r="F32" s="9">
        <v>117017.9</v>
      </c>
      <c r="G32" s="80">
        <f t="shared" si="0"/>
        <v>108350</v>
      </c>
      <c r="H32" s="81">
        <f t="shared" si="1"/>
        <v>117018.00000000001</v>
      </c>
    </row>
    <row r="33" spans="1:8" s="80" customFormat="1" x14ac:dyDescent="0.2">
      <c r="A33" s="7" t="s">
        <v>22</v>
      </c>
      <c r="B33" s="7" t="s">
        <v>23</v>
      </c>
      <c r="C33" s="7"/>
      <c r="D33" s="8">
        <v>7</v>
      </c>
      <c r="E33" s="9">
        <v>109147.70153846155</v>
      </c>
      <c r="F33" s="9">
        <v>764033.91076923092</v>
      </c>
      <c r="G33" s="80">
        <f t="shared" si="0"/>
        <v>106116</v>
      </c>
      <c r="H33" s="81">
        <f t="shared" si="1"/>
        <v>802236.96000000008</v>
      </c>
    </row>
    <row r="34" spans="1:8" s="80" customFormat="1" x14ac:dyDescent="0.2">
      <c r="A34" s="7" t="s">
        <v>38</v>
      </c>
      <c r="B34" s="7" t="s">
        <v>39</v>
      </c>
      <c r="C34" s="7"/>
      <c r="D34" s="8">
        <v>3</v>
      </c>
      <c r="E34" s="9">
        <v>72167.945952380964</v>
      </c>
      <c r="F34" s="9">
        <v>216503.83785714291</v>
      </c>
      <c r="G34" s="80">
        <f t="shared" si="0"/>
        <v>66822</v>
      </c>
      <c r="H34" s="81">
        <f t="shared" si="1"/>
        <v>216503.28000000003</v>
      </c>
    </row>
    <row r="35" spans="1:8" s="80" customFormat="1" x14ac:dyDescent="0.2">
      <c r="A35" s="14">
        <v>45780</v>
      </c>
      <c r="B35" s="15" t="s">
        <v>573</v>
      </c>
      <c r="C35" s="15" t="s">
        <v>574</v>
      </c>
      <c r="D35" s="15" t="s">
        <v>12</v>
      </c>
      <c r="E35" s="15" t="s">
        <v>544</v>
      </c>
      <c r="F35" s="15" t="s">
        <v>545</v>
      </c>
      <c r="H35" s="81"/>
    </row>
    <row r="36" spans="1:8" s="80" customFormat="1" x14ac:dyDescent="0.2">
      <c r="A36" s="15" t="s">
        <v>22</v>
      </c>
      <c r="B36" s="15" t="s">
        <v>23</v>
      </c>
      <c r="C36" s="15"/>
      <c r="D36" s="16">
        <v>2</v>
      </c>
      <c r="E36" s="17">
        <v>109147.76596638655</v>
      </c>
      <c r="F36" s="17">
        <v>218295.5319327731</v>
      </c>
      <c r="G36" s="80">
        <f t="shared" si="0"/>
        <v>106116</v>
      </c>
      <c r="H36" s="81">
        <f t="shared" si="1"/>
        <v>229210.56000000003</v>
      </c>
    </row>
    <row r="37" spans="1:8" s="80" customFormat="1" x14ac:dyDescent="0.2">
      <c r="A37" s="15" t="s">
        <v>493</v>
      </c>
      <c r="B37" s="15" t="s">
        <v>494</v>
      </c>
      <c r="C37" s="15"/>
      <c r="D37" s="16">
        <v>4</v>
      </c>
      <c r="E37" s="17">
        <v>24126.76</v>
      </c>
      <c r="F37" s="17">
        <v>96507.04</v>
      </c>
      <c r="G37" s="80">
        <f t="shared" si="0"/>
        <v>22340</v>
      </c>
      <c r="H37" s="81">
        <f t="shared" si="1"/>
        <v>96508.800000000003</v>
      </c>
    </row>
    <row r="38" spans="1:8" s="80" customFormat="1" x14ac:dyDescent="0.2">
      <c r="A38" s="15" t="s">
        <v>98</v>
      </c>
      <c r="B38" s="15" t="s">
        <v>99</v>
      </c>
      <c r="C38" s="15"/>
      <c r="D38" s="16">
        <v>1</v>
      </c>
      <c r="E38" s="17">
        <v>58378.319999999992</v>
      </c>
      <c r="F38" s="17">
        <v>58378.319999999992</v>
      </c>
      <c r="G38" s="80">
        <f t="shared" si="0"/>
        <v>54054</v>
      </c>
      <c r="H38" s="81">
        <f t="shared" si="1"/>
        <v>58378.320000000007</v>
      </c>
    </row>
    <row r="39" spans="1:8" s="80" customFormat="1" x14ac:dyDescent="0.2">
      <c r="A39" s="15" t="s">
        <v>30</v>
      </c>
      <c r="B39" s="15" t="s">
        <v>31</v>
      </c>
      <c r="C39" s="15"/>
      <c r="D39" s="16">
        <v>1</v>
      </c>
      <c r="E39" s="17">
        <v>61111.05</v>
      </c>
      <c r="F39" s="17">
        <v>61111.05</v>
      </c>
      <c r="G39" s="80">
        <f t="shared" si="0"/>
        <v>55556</v>
      </c>
      <c r="H39" s="81">
        <f t="shared" si="1"/>
        <v>60000.480000000003</v>
      </c>
    </row>
    <row r="40" spans="1:8" s="80" customFormat="1" x14ac:dyDescent="0.2">
      <c r="A40" s="14">
        <v>45781</v>
      </c>
      <c r="B40" s="15" t="s">
        <v>575</v>
      </c>
      <c r="C40" s="15" t="s">
        <v>11</v>
      </c>
      <c r="D40" s="15" t="s">
        <v>12</v>
      </c>
      <c r="E40" s="15" t="s">
        <v>519</v>
      </c>
      <c r="F40" s="15" t="s">
        <v>520</v>
      </c>
      <c r="H40" s="81"/>
    </row>
    <row r="41" spans="1:8" s="80" customFormat="1" x14ac:dyDescent="0.2">
      <c r="A41" s="15" t="s">
        <v>32</v>
      </c>
      <c r="B41" s="15" t="s">
        <v>33</v>
      </c>
      <c r="C41" s="15"/>
      <c r="D41" s="16">
        <v>3</v>
      </c>
      <c r="E41" s="17">
        <v>43770.57</v>
      </c>
      <c r="F41" s="17">
        <v>131311.71</v>
      </c>
      <c r="G41" s="80">
        <f t="shared" si="0"/>
        <v>45666</v>
      </c>
      <c r="H41" s="81">
        <f t="shared" si="1"/>
        <v>147957.84</v>
      </c>
    </row>
    <row r="42" spans="1:8" s="80" customFormat="1" x14ac:dyDescent="0.2">
      <c r="A42" s="15" t="s">
        <v>431</v>
      </c>
      <c r="B42" s="15" t="s">
        <v>432</v>
      </c>
      <c r="C42" s="15"/>
      <c r="D42" s="16">
        <v>3</v>
      </c>
      <c r="E42" s="17">
        <v>68796</v>
      </c>
      <c r="F42" s="17">
        <v>206388</v>
      </c>
      <c r="G42" s="80">
        <f t="shared" si="0"/>
        <v>63700</v>
      </c>
      <c r="H42" s="81">
        <f t="shared" si="1"/>
        <v>206388</v>
      </c>
    </row>
    <row r="43" spans="1:8" s="80" customFormat="1" x14ac:dyDescent="0.2">
      <c r="A43" s="15" t="s">
        <v>44</v>
      </c>
      <c r="B43" s="15" t="s">
        <v>45</v>
      </c>
      <c r="C43" s="15"/>
      <c r="D43" s="16">
        <v>2</v>
      </c>
      <c r="E43" s="17">
        <v>45208.800000000003</v>
      </c>
      <c r="F43" s="17">
        <v>90417.600000000006</v>
      </c>
      <c r="G43" s="80">
        <f t="shared" si="0"/>
        <v>41860</v>
      </c>
      <c r="H43" s="81">
        <f t="shared" si="1"/>
        <v>90417.600000000006</v>
      </c>
    </row>
    <row r="44" spans="1:8" s="80" customFormat="1" x14ac:dyDescent="0.2">
      <c r="A44" s="15" t="s">
        <v>24</v>
      </c>
      <c r="B44" s="15" t="s">
        <v>25</v>
      </c>
      <c r="C44" s="15"/>
      <c r="D44" s="16">
        <v>1</v>
      </c>
      <c r="E44" s="17">
        <v>69729.5</v>
      </c>
      <c r="F44" s="17">
        <v>69729.5</v>
      </c>
      <c r="G44" s="80">
        <f t="shared" si="0"/>
        <v>64564</v>
      </c>
      <c r="H44" s="81">
        <f t="shared" si="1"/>
        <v>69729.12000000001</v>
      </c>
    </row>
    <row r="45" spans="1:8" s="80" customFormat="1" x14ac:dyDescent="0.2">
      <c r="A45" s="14">
        <v>45782</v>
      </c>
      <c r="B45" s="15" t="s">
        <v>455</v>
      </c>
      <c r="C45" s="15" t="s">
        <v>576</v>
      </c>
      <c r="D45" s="15" t="s">
        <v>12</v>
      </c>
      <c r="E45" s="15" t="s">
        <v>220</v>
      </c>
      <c r="F45" s="15" t="s">
        <v>221</v>
      </c>
      <c r="H45" s="81"/>
    </row>
    <row r="46" spans="1:8" s="80" customFormat="1" x14ac:dyDescent="0.2">
      <c r="A46" s="15" t="s">
        <v>24</v>
      </c>
      <c r="B46" s="15" t="s">
        <v>25</v>
      </c>
      <c r="C46" s="15"/>
      <c r="D46" s="16">
        <v>1</v>
      </c>
      <c r="E46" s="17">
        <v>69729.5</v>
      </c>
      <c r="F46" s="17">
        <v>69729.5</v>
      </c>
      <c r="G46" s="80">
        <f t="shared" si="0"/>
        <v>64564</v>
      </c>
      <c r="H46" s="81">
        <f t="shared" si="1"/>
        <v>69729.12000000001</v>
      </c>
    </row>
    <row r="47" spans="1:8" s="80" customFormat="1" x14ac:dyDescent="0.2">
      <c r="A47" s="15" t="s">
        <v>431</v>
      </c>
      <c r="B47" s="15" t="s">
        <v>432</v>
      </c>
      <c r="C47" s="15"/>
      <c r="D47" s="16">
        <v>1</v>
      </c>
      <c r="E47" s="17">
        <v>63636.3</v>
      </c>
      <c r="F47" s="17">
        <v>63636.3</v>
      </c>
      <c r="G47" s="80">
        <f t="shared" si="0"/>
        <v>63700</v>
      </c>
      <c r="H47" s="81">
        <f t="shared" si="1"/>
        <v>68796</v>
      </c>
    </row>
    <row r="48" spans="1:8" s="80" customFormat="1" x14ac:dyDescent="0.2">
      <c r="A48" s="15" t="s">
        <v>60</v>
      </c>
      <c r="B48" s="15" t="s">
        <v>61</v>
      </c>
      <c r="C48" s="15"/>
      <c r="D48" s="16">
        <v>2</v>
      </c>
      <c r="E48" s="17">
        <v>54638.706250000003</v>
      </c>
      <c r="F48" s="17">
        <v>109277.41250000001</v>
      </c>
      <c r="G48" s="80">
        <f t="shared" si="0"/>
        <v>50591</v>
      </c>
      <c r="H48" s="81">
        <f t="shared" si="1"/>
        <v>109276.56000000001</v>
      </c>
    </row>
    <row r="49" spans="1:8" s="80" customFormat="1" x14ac:dyDescent="0.2">
      <c r="A49" s="15" t="s">
        <v>392</v>
      </c>
      <c r="B49" s="15" t="s">
        <v>393</v>
      </c>
      <c r="C49" s="15"/>
      <c r="D49" s="16">
        <v>1</v>
      </c>
      <c r="E49" s="17">
        <v>109686.21</v>
      </c>
      <c r="F49" s="17">
        <v>109686.21</v>
      </c>
      <c r="G49" s="80">
        <f t="shared" si="0"/>
        <v>101561</v>
      </c>
      <c r="H49" s="81">
        <f t="shared" si="1"/>
        <v>109685.88</v>
      </c>
    </row>
    <row r="50" spans="1:8" s="80" customFormat="1" x14ac:dyDescent="0.2">
      <c r="A50" s="14">
        <v>45786</v>
      </c>
      <c r="B50" s="15" t="s">
        <v>577</v>
      </c>
      <c r="C50" s="15" t="s">
        <v>11</v>
      </c>
      <c r="D50" s="15" t="s">
        <v>12</v>
      </c>
      <c r="E50" s="15" t="s">
        <v>146</v>
      </c>
      <c r="F50" s="15" t="s">
        <v>147</v>
      </c>
      <c r="H50" s="81"/>
    </row>
    <row r="51" spans="1:8" s="80" customFormat="1" x14ac:dyDescent="0.2">
      <c r="A51" s="15" t="s">
        <v>431</v>
      </c>
      <c r="B51" s="15" t="s">
        <v>432</v>
      </c>
      <c r="C51" s="15"/>
      <c r="D51" s="16">
        <v>5</v>
      </c>
      <c r="E51" s="17">
        <v>68796</v>
      </c>
      <c r="F51" s="17">
        <v>343980</v>
      </c>
      <c r="G51" s="80">
        <f t="shared" si="0"/>
        <v>63700</v>
      </c>
      <c r="H51" s="81">
        <f t="shared" si="1"/>
        <v>343980</v>
      </c>
    </row>
    <row r="52" spans="1:8" s="80" customFormat="1" x14ac:dyDescent="0.2">
      <c r="A52" s="15" t="s">
        <v>98</v>
      </c>
      <c r="B52" s="15" t="s">
        <v>99</v>
      </c>
      <c r="C52" s="15"/>
      <c r="D52" s="16">
        <v>3</v>
      </c>
      <c r="E52" s="17">
        <v>58378.32</v>
      </c>
      <c r="F52" s="17">
        <v>175134.96</v>
      </c>
      <c r="G52" s="80">
        <f t="shared" si="0"/>
        <v>54054</v>
      </c>
      <c r="H52" s="81">
        <f t="shared" si="1"/>
        <v>175134.96000000002</v>
      </c>
    </row>
    <row r="53" spans="1:8" s="80" customFormat="1" x14ac:dyDescent="0.2">
      <c r="A53" s="15" t="s">
        <v>38</v>
      </c>
      <c r="B53" s="15" t="s">
        <v>39</v>
      </c>
      <c r="C53" s="15"/>
      <c r="D53" s="16">
        <v>1</v>
      </c>
      <c r="E53" s="17">
        <v>72168.03</v>
      </c>
      <c r="F53" s="17">
        <v>72168.03</v>
      </c>
      <c r="G53" s="80">
        <f t="shared" si="0"/>
        <v>66822</v>
      </c>
      <c r="H53" s="81">
        <f t="shared" si="1"/>
        <v>72167.760000000009</v>
      </c>
    </row>
    <row r="54" spans="1:8" s="80" customFormat="1" x14ac:dyDescent="0.2">
      <c r="A54" s="14">
        <v>45789</v>
      </c>
      <c r="B54" s="15" t="s">
        <v>578</v>
      </c>
      <c r="C54" s="15" t="s">
        <v>11</v>
      </c>
      <c r="D54" s="15" t="s">
        <v>12</v>
      </c>
      <c r="E54" s="15" t="s">
        <v>92</v>
      </c>
      <c r="F54" s="15" t="s">
        <v>93</v>
      </c>
      <c r="H54" s="81"/>
    </row>
    <row r="55" spans="1:8" s="80" customFormat="1" x14ac:dyDescent="0.2">
      <c r="A55" s="15" t="s">
        <v>98</v>
      </c>
      <c r="B55" s="15" t="s">
        <v>99</v>
      </c>
      <c r="C55" s="15"/>
      <c r="D55" s="16">
        <v>2</v>
      </c>
      <c r="E55" s="17">
        <v>58378.16</v>
      </c>
      <c r="F55" s="17">
        <v>116756.32</v>
      </c>
      <c r="G55" s="80">
        <f t="shared" si="0"/>
        <v>54054</v>
      </c>
      <c r="H55" s="81">
        <f t="shared" si="1"/>
        <v>116756.64000000001</v>
      </c>
    </row>
    <row r="56" spans="1:8" s="80" customFormat="1" x14ac:dyDescent="0.2">
      <c r="A56" s="15" t="s">
        <v>54</v>
      </c>
      <c r="B56" s="15" t="s">
        <v>55</v>
      </c>
      <c r="C56" s="15"/>
      <c r="D56" s="16">
        <v>1</v>
      </c>
      <c r="E56" s="17">
        <v>72972.899999999994</v>
      </c>
      <c r="F56" s="17">
        <v>72972.899999999994</v>
      </c>
      <c r="G56" s="80">
        <f t="shared" si="0"/>
        <v>67567</v>
      </c>
      <c r="H56" s="81">
        <f t="shared" si="1"/>
        <v>72972.36</v>
      </c>
    </row>
    <row r="57" spans="1:8" s="80" customFormat="1" x14ac:dyDescent="0.2">
      <c r="A57" s="15" t="s">
        <v>431</v>
      </c>
      <c r="B57" s="15" t="s">
        <v>432</v>
      </c>
      <c r="C57" s="15"/>
      <c r="D57" s="16">
        <v>2</v>
      </c>
      <c r="E57" s="17">
        <v>68796</v>
      </c>
      <c r="F57" s="17">
        <v>137592</v>
      </c>
      <c r="G57" s="80">
        <f t="shared" si="0"/>
        <v>63700</v>
      </c>
      <c r="H57" s="81">
        <f t="shared" si="1"/>
        <v>137592</v>
      </c>
    </row>
    <row r="58" spans="1:8" s="80" customFormat="1" x14ac:dyDescent="0.2">
      <c r="A58" s="15" t="s">
        <v>32</v>
      </c>
      <c r="B58" s="15" t="s">
        <v>33</v>
      </c>
      <c r="C58" s="15"/>
      <c r="D58" s="16">
        <v>3</v>
      </c>
      <c r="E58" s="17">
        <v>41921.33</v>
      </c>
      <c r="F58" s="17">
        <v>125763.99</v>
      </c>
      <c r="G58" s="80">
        <f t="shared" si="0"/>
        <v>45666</v>
      </c>
      <c r="H58" s="81">
        <f t="shared" si="1"/>
        <v>147957.84</v>
      </c>
    </row>
    <row r="59" spans="1:8" s="80" customFormat="1" x14ac:dyDescent="0.2">
      <c r="A59" s="15" t="s">
        <v>392</v>
      </c>
      <c r="B59" s="15" t="s">
        <v>393</v>
      </c>
      <c r="C59" s="15"/>
      <c r="D59" s="16">
        <v>3</v>
      </c>
      <c r="E59" s="17">
        <v>109686.51</v>
      </c>
      <c r="F59" s="17">
        <v>329059.52999999997</v>
      </c>
      <c r="G59" s="80">
        <f t="shared" si="0"/>
        <v>101561</v>
      </c>
      <c r="H59" s="81">
        <f t="shared" si="1"/>
        <v>329057.64</v>
      </c>
    </row>
    <row r="60" spans="1:8" s="80" customFormat="1" x14ac:dyDescent="0.2">
      <c r="A60" s="15" t="s">
        <v>44</v>
      </c>
      <c r="B60" s="15" t="s">
        <v>45</v>
      </c>
      <c r="C60" s="15"/>
      <c r="D60" s="16">
        <v>3</v>
      </c>
      <c r="E60" s="17">
        <v>40687.919999999998</v>
      </c>
      <c r="F60" s="17">
        <v>122063.76</v>
      </c>
      <c r="G60" s="80">
        <f t="shared" si="0"/>
        <v>41860</v>
      </c>
      <c r="H60" s="81">
        <f t="shared" si="1"/>
        <v>135626.40000000002</v>
      </c>
    </row>
    <row r="61" spans="1:8" s="80" customFormat="1" x14ac:dyDescent="0.2">
      <c r="A61" s="14">
        <v>45793</v>
      </c>
      <c r="B61" s="15" t="s">
        <v>134</v>
      </c>
      <c r="C61" s="15" t="s">
        <v>11</v>
      </c>
      <c r="D61" s="15" t="s">
        <v>12</v>
      </c>
      <c r="E61" s="15" t="s">
        <v>390</v>
      </c>
      <c r="F61" s="15" t="s">
        <v>391</v>
      </c>
      <c r="H61" s="81"/>
    </row>
    <row r="62" spans="1:8" s="80" customFormat="1" x14ac:dyDescent="0.2">
      <c r="A62" s="15" t="s">
        <v>54</v>
      </c>
      <c r="B62" s="15" t="s">
        <v>55</v>
      </c>
      <c r="C62" s="15"/>
      <c r="D62" s="16">
        <v>1</v>
      </c>
      <c r="E62" s="17">
        <v>72972.869160493821</v>
      </c>
      <c r="F62" s="17">
        <v>72972.869160493821</v>
      </c>
      <c r="G62" s="80">
        <f t="shared" si="0"/>
        <v>67567</v>
      </c>
      <c r="H62" s="81">
        <f t="shared" si="1"/>
        <v>72972.36</v>
      </c>
    </row>
    <row r="63" spans="1:8" s="80" customFormat="1" x14ac:dyDescent="0.2">
      <c r="A63" s="15" t="s">
        <v>392</v>
      </c>
      <c r="B63" s="15" t="s">
        <v>393</v>
      </c>
      <c r="C63" s="15"/>
      <c r="D63" s="16">
        <v>1</v>
      </c>
      <c r="E63" s="17">
        <v>109686.38</v>
      </c>
      <c r="F63" s="17">
        <v>109686.38</v>
      </c>
      <c r="G63" s="80">
        <f t="shared" si="0"/>
        <v>101561</v>
      </c>
      <c r="H63" s="81">
        <f t="shared" si="1"/>
        <v>109685.88</v>
      </c>
    </row>
    <row r="64" spans="1:8" s="80" customFormat="1" x14ac:dyDescent="0.2">
      <c r="A64" s="15" t="s">
        <v>38</v>
      </c>
      <c r="B64" s="15" t="s">
        <v>39</v>
      </c>
      <c r="C64" s="15"/>
      <c r="D64" s="16">
        <v>1</v>
      </c>
      <c r="E64" s="17">
        <v>72167.924521008405</v>
      </c>
      <c r="F64" s="17">
        <v>72167.924521008405</v>
      </c>
      <c r="G64" s="80">
        <f t="shared" si="0"/>
        <v>66822</v>
      </c>
      <c r="H64" s="81">
        <f t="shared" si="1"/>
        <v>72167.760000000009</v>
      </c>
    </row>
    <row r="65" spans="1:8" s="80" customFormat="1" x14ac:dyDescent="0.2">
      <c r="A65" s="15" t="s">
        <v>44</v>
      </c>
      <c r="B65" s="15" t="s">
        <v>45</v>
      </c>
      <c r="C65" s="15"/>
      <c r="D65" s="16">
        <v>1</v>
      </c>
      <c r="E65" s="17">
        <v>45208.80000000001</v>
      </c>
      <c r="F65" s="17">
        <v>45208.80000000001</v>
      </c>
      <c r="G65" s="80">
        <f t="shared" si="0"/>
        <v>41860</v>
      </c>
      <c r="H65" s="81">
        <f t="shared" si="1"/>
        <v>45208.800000000003</v>
      </c>
    </row>
    <row r="66" spans="1:8" s="80" customFormat="1" x14ac:dyDescent="0.2">
      <c r="A66" s="15" t="s">
        <v>32</v>
      </c>
      <c r="B66" s="15" t="s">
        <v>33</v>
      </c>
      <c r="C66" s="15"/>
      <c r="D66" s="16">
        <v>1</v>
      </c>
      <c r="E66" s="17">
        <v>49318.87</v>
      </c>
      <c r="F66" s="17">
        <v>49318.87</v>
      </c>
      <c r="G66" s="80">
        <f t="shared" si="0"/>
        <v>45666</v>
      </c>
      <c r="H66" s="81">
        <f t="shared" si="1"/>
        <v>49319.280000000006</v>
      </c>
    </row>
    <row r="67" spans="1:8" s="80" customFormat="1" x14ac:dyDescent="0.2">
      <c r="A67" s="14">
        <v>45804</v>
      </c>
      <c r="B67" s="15" t="s">
        <v>457</v>
      </c>
      <c r="C67" s="15" t="s">
        <v>394</v>
      </c>
      <c r="D67" s="15" t="s">
        <v>12</v>
      </c>
      <c r="E67" s="15" t="s">
        <v>186</v>
      </c>
      <c r="F67" s="15" t="s">
        <v>187</v>
      </c>
      <c r="H67" s="81"/>
    </row>
    <row r="68" spans="1:8" s="80" customFormat="1" x14ac:dyDescent="0.2">
      <c r="A68" s="15" t="s">
        <v>54</v>
      </c>
      <c r="B68" s="15" t="s">
        <v>55</v>
      </c>
      <c r="C68" s="15"/>
      <c r="D68" s="16">
        <v>1</v>
      </c>
      <c r="E68" s="17">
        <v>72972.888340080957</v>
      </c>
      <c r="F68" s="17">
        <v>72972.888340080957</v>
      </c>
      <c r="G68" s="80">
        <f t="shared" si="0"/>
        <v>67567</v>
      </c>
      <c r="H68" s="81">
        <f t="shared" si="1"/>
        <v>72972.36</v>
      </c>
    </row>
    <row r="69" spans="1:8" s="80" customFormat="1" x14ac:dyDescent="0.2">
      <c r="A69" s="15" t="s">
        <v>24</v>
      </c>
      <c r="B69" s="15" t="s">
        <v>25</v>
      </c>
      <c r="C69" s="15"/>
      <c r="D69" s="16">
        <v>1</v>
      </c>
      <c r="E69" s="17">
        <v>69729.5</v>
      </c>
      <c r="F69" s="17">
        <v>69729.5</v>
      </c>
      <c r="G69" s="80">
        <f t="shared" ref="G69:G132" si="2">+VLOOKUP(B69,$B$491:$D$506,3,0)</f>
        <v>64564</v>
      </c>
      <c r="H69" s="81">
        <f t="shared" ref="H69:H132" si="3">+D69*G69*1.08</f>
        <v>69729.12000000001</v>
      </c>
    </row>
    <row r="70" spans="1:8" s="80" customFormat="1" x14ac:dyDescent="0.2">
      <c r="A70" s="15" t="s">
        <v>44</v>
      </c>
      <c r="B70" s="15" t="s">
        <v>45</v>
      </c>
      <c r="C70" s="15"/>
      <c r="D70" s="16">
        <v>4</v>
      </c>
      <c r="E70" s="17">
        <v>45208.800000000003</v>
      </c>
      <c r="F70" s="17">
        <v>180835.20000000001</v>
      </c>
      <c r="G70" s="80">
        <f t="shared" si="2"/>
        <v>41860</v>
      </c>
      <c r="H70" s="81">
        <f t="shared" si="3"/>
        <v>180835.20000000001</v>
      </c>
    </row>
    <row r="71" spans="1:8" s="80" customFormat="1" x14ac:dyDescent="0.2">
      <c r="A71" s="15" t="s">
        <v>431</v>
      </c>
      <c r="B71" s="15" t="s">
        <v>432</v>
      </c>
      <c r="C71" s="15"/>
      <c r="D71" s="16">
        <v>1</v>
      </c>
      <c r="E71" s="17">
        <v>68796</v>
      </c>
      <c r="F71" s="17">
        <v>68796</v>
      </c>
      <c r="G71" s="80">
        <f t="shared" si="2"/>
        <v>63700</v>
      </c>
      <c r="H71" s="81">
        <f t="shared" si="3"/>
        <v>68796</v>
      </c>
    </row>
    <row r="72" spans="1:8" s="80" customFormat="1" x14ac:dyDescent="0.2">
      <c r="A72" s="14">
        <v>45805</v>
      </c>
      <c r="B72" s="15" t="s">
        <v>455</v>
      </c>
      <c r="C72" s="15" t="s">
        <v>438</v>
      </c>
      <c r="D72" s="15" t="s">
        <v>12</v>
      </c>
      <c r="E72" s="15" t="s">
        <v>88</v>
      </c>
      <c r="F72" s="15" t="s">
        <v>89</v>
      </c>
      <c r="H72" s="81"/>
    </row>
    <row r="73" spans="1:8" s="80" customFormat="1" x14ac:dyDescent="0.2">
      <c r="A73" s="15" t="s">
        <v>60</v>
      </c>
      <c r="B73" s="15" t="s">
        <v>61</v>
      </c>
      <c r="C73" s="15"/>
      <c r="D73" s="16">
        <v>2</v>
      </c>
      <c r="E73" s="17">
        <v>54638.684999999998</v>
      </c>
      <c r="F73" s="17">
        <v>109277.37</v>
      </c>
      <c r="G73" s="80">
        <f t="shared" si="2"/>
        <v>50591</v>
      </c>
      <c r="H73" s="81">
        <f t="shared" si="3"/>
        <v>109276.56000000001</v>
      </c>
    </row>
    <row r="74" spans="1:8" s="80" customFormat="1" x14ac:dyDescent="0.2">
      <c r="A74" s="15" t="s">
        <v>16</v>
      </c>
      <c r="B74" s="15" t="s">
        <v>17</v>
      </c>
      <c r="C74" s="15"/>
      <c r="D74" s="16">
        <v>1</v>
      </c>
      <c r="E74" s="17">
        <v>117017.96399999998</v>
      </c>
      <c r="F74" s="17">
        <v>117017.96399999998</v>
      </c>
      <c r="G74" s="80">
        <f t="shared" si="2"/>
        <v>108350</v>
      </c>
      <c r="H74" s="81">
        <f t="shared" si="3"/>
        <v>117018.00000000001</v>
      </c>
    </row>
    <row r="75" spans="1:8" s="80" customFormat="1" x14ac:dyDescent="0.2">
      <c r="A75" s="15" t="s">
        <v>24</v>
      </c>
      <c r="B75" s="15" t="s">
        <v>25</v>
      </c>
      <c r="C75" s="15"/>
      <c r="D75" s="16">
        <v>2</v>
      </c>
      <c r="E75" s="17">
        <v>69729.571538461532</v>
      </c>
      <c r="F75" s="17">
        <v>139459.14307692306</v>
      </c>
      <c r="G75" s="80">
        <f t="shared" si="2"/>
        <v>64564</v>
      </c>
      <c r="H75" s="81">
        <f t="shared" si="3"/>
        <v>139458.24000000002</v>
      </c>
    </row>
    <row r="76" spans="1:8" s="80" customFormat="1" x14ac:dyDescent="0.2">
      <c r="A76" s="15" t="s">
        <v>392</v>
      </c>
      <c r="B76" s="15" t="s">
        <v>393</v>
      </c>
      <c r="C76" s="15"/>
      <c r="D76" s="16">
        <v>2</v>
      </c>
      <c r="E76" s="17">
        <v>109686.21</v>
      </c>
      <c r="F76" s="17">
        <v>219372.42</v>
      </c>
      <c r="G76" s="80">
        <f t="shared" si="2"/>
        <v>101561</v>
      </c>
      <c r="H76" s="81">
        <f t="shared" si="3"/>
        <v>219371.76</v>
      </c>
    </row>
    <row r="77" spans="1:8" s="80" customFormat="1" x14ac:dyDescent="0.2">
      <c r="A77" s="15" t="s">
        <v>44</v>
      </c>
      <c r="B77" s="15" t="s">
        <v>45</v>
      </c>
      <c r="C77" s="15"/>
      <c r="D77" s="16">
        <v>1</v>
      </c>
      <c r="E77" s="17">
        <v>45208.80000000001</v>
      </c>
      <c r="F77" s="17">
        <v>45208.80000000001</v>
      </c>
      <c r="G77" s="80">
        <f t="shared" si="2"/>
        <v>41860</v>
      </c>
      <c r="H77" s="81">
        <f t="shared" si="3"/>
        <v>45208.800000000003</v>
      </c>
    </row>
    <row r="78" spans="1:8" s="80" customFormat="1" x14ac:dyDescent="0.2">
      <c r="A78" s="14">
        <v>45808</v>
      </c>
      <c r="B78" s="15" t="s">
        <v>579</v>
      </c>
      <c r="C78" s="15" t="s">
        <v>344</v>
      </c>
      <c r="D78" s="15" t="s">
        <v>12</v>
      </c>
      <c r="E78" s="15" t="s">
        <v>190</v>
      </c>
      <c r="F78" s="15" t="s">
        <v>191</v>
      </c>
      <c r="H78" s="81"/>
    </row>
    <row r="79" spans="1:8" s="80" customFormat="1" x14ac:dyDescent="0.2">
      <c r="A79" s="15" t="s">
        <v>16</v>
      </c>
      <c r="B79" s="15" t="s">
        <v>17</v>
      </c>
      <c r="C79" s="15"/>
      <c r="D79" s="16">
        <v>1</v>
      </c>
      <c r="E79" s="17">
        <v>117017.96399999998</v>
      </c>
      <c r="F79" s="17">
        <v>117017.96399999998</v>
      </c>
      <c r="G79" s="80">
        <f t="shared" si="2"/>
        <v>108350</v>
      </c>
      <c r="H79" s="81">
        <f t="shared" si="3"/>
        <v>117018.00000000001</v>
      </c>
    </row>
    <row r="80" spans="1:8" s="80" customFormat="1" x14ac:dyDescent="0.2">
      <c r="A80" s="15" t="s">
        <v>60</v>
      </c>
      <c r="B80" s="15" t="s">
        <v>61</v>
      </c>
      <c r="C80" s="15"/>
      <c r="D80" s="16">
        <v>4</v>
      </c>
      <c r="E80" s="17">
        <v>54638.684999999998</v>
      </c>
      <c r="F80" s="17">
        <v>218554.74</v>
      </c>
      <c r="G80" s="80">
        <f t="shared" si="2"/>
        <v>50591</v>
      </c>
      <c r="H80" s="81">
        <f t="shared" si="3"/>
        <v>218553.12000000002</v>
      </c>
    </row>
    <row r="81" spans="1:8" s="80" customFormat="1" x14ac:dyDescent="0.2">
      <c r="A81" s="15" t="s">
        <v>392</v>
      </c>
      <c r="B81" s="15" t="s">
        <v>393</v>
      </c>
      <c r="C81" s="15"/>
      <c r="D81" s="16">
        <v>1</v>
      </c>
      <c r="E81" s="17">
        <v>109686.21</v>
      </c>
      <c r="F81" s="17">
        <v>109686.21</v>
      </c>
      <c r="G81" s="80">
        <f t="shared" si="2"/>
        <v>101561</v>
      </c>
      <c r="H81" s="81">
        <f t="shared" si="3"/>
        <v>109685.88</v>
      </c>
    </row>
    <row r="82" spans="1:8" s="80" customFormat="1" x14ac:dyDescent="0.2">
      <c r="A82" s="14">
        <v>45808</v>
      </c>
      <c r="B82" s="15" t="s">
        <v>580</v>
      </c>
      <c r="C82" s="15" t="s">
        <v>347</v>
      </c>
      <c r="D82" s="15" t="s">
        <v>12</v>
      </c>
      <c r="E82" s="15" t="s">
        <v>262</v>
      </c>
      <c r="F82" s="15" t="s">
        <v>348</v>
      </c>
      <c r="H82" s="81"/>
    </row>
    <row r="83" spans="1:8" s="80" customFormat="1" x14ac:dyDescent="0.2">
      <c r="A83" s="15" t="s">
        <v>38</v>
      </c>
      <c r="B83" s="15" t="s">
        <v>39</v>
      </c>
      <c r="C83" s="15"/>
      <c r="D83" s="16">
        <v>3</v>
      </c>
      <c r="E83" s="17">
        <v>69384.231497252753</v>
      </c>
      <c r="F83" s="17">
        <v>208152.69449175824</v>
      </c>
      <c r="G83" s="80">
        <f t="shared" si="2"/>
        <v>66822</v>
      </c>
      <c r="H83" s="81">
        <f t="shared" si="3"/>
        <v>216503.28000000003</v>
      </c>
    </row>
    <row r="84" spans="1:8" s="80" customFormat="1" x14ac:dyDescent="0.2">
      <c r="A84" s="15" t="s">
        <v>431</v>
      </c>
      <c r="B84" s="15" t="s">
        <v>432</v>
      </c>
      <c r="C84" s="15"/>
      <c r="D84" s="16">
        <v>2</v>
      </c>
      <c r="E84" s="17">
        <v>68028.441322314044</v>
      </c>
      <c r="F84" s="17">
        <v>136056.88264462809</v>
      </c>
      <c r="G84" s="80">
        <f t="shared" si="2"/>
        <v>63700</v>
      </c>
      <c r="H84" s="81">
        <f t="shared" si="3"/>
        <v>137592</v>
      </c>
    </row>
    <row r="85" spans="1:8" s="80" customFormat="1" x14ac:dyDescent="0.2">
      <c r="A85" s="15" t="s">
        <v>60</v>
      </c>
      <c r="B85" s="15" t="s">
        <v>61</v>
      </c>
      <c r="C85" s="15"/>
      <c r="D85" s="16">
        <v>2</v>
      </c>
      <c r="E85" s="17">
        <v>54638.77</v>
      </c>
      <c r="F85" s="17">
        <v>109277.54</v>
      </c>
      <c r="G85" s="80">
        <f t="shared" si="2"/>
        <v>50591</v>
      </c>
      <c r="H85" s="81">
        <f t="shared" si="3"/>
        <v>109276.56000000001</v>
      </c>
    </row>
    <row r="86" spans="1:8" s="80" customFormat="1" x14ac:dyDescent="0.2">
      <c r="A86" s="14">
        <v>45808</v>
      </c>
      <c r="B86" s="15" t="s">
        <v>581</v>
      </c>
      <c r="C86" s="15" t="s">
        <v>375</v>
      </c>
      <c r="D86" s="15" t="s">
        <v>12</v>
      </c>
      <c r="E86" s="15" t="s">
        <v>285</v>
      </c>
      <c r="F86" s="15" t="s">
        <v>286</v>
      </c>
      <c r="H86" s="81"/>
    </row>
    <row r="87" spans="1:8" s="80" customFormat="1" x14ac:dyDescent="0.2">
      <c r="A87" s="15" t="s">
        <v>98</v>
      </c>
      <c r="B87" s="15" t="s">
        <v>99</v>
      </c>
      <c r="C87" s="15"/>
      <c r="D87" s="16">
        <v>1</v>
      </c>
      <c r="E87" s="17">
        <v>58378.319999999992</v>
      </c>
      <c r="F87" s="17">
        <v>58378.319999999992</v>
      </c>
      <c r="G87" s="80">
        <f t="shared" si="2"/>
        <v>54054</v>
      </c>
      <c r="H87" s="81">
        <f t="shared" si="3"/>
        <v>58378.320000000007</v>
      </c>
    </row>
    <row r="88" spans="1:8" s="80" customFormat="1" x14ac:dyDescent="0.2">
      <c r="A88" s="15" t="s">
        <v>60</v>
      </c>
      <c r="B88" s="15" t="s">
        <v>61</v>
      </c>
      <c r="C88" s="15"/>
      <c r="D88" s="16">
        <v>1</v>
      </c>
      <c r="E88" s="17">
        <v>54638.77</v>
      </c>
      <c r="F88" s="17">
        <v>54638.77</v>
      </c>
      <c r="G88" s="80">
        <f t="shared" si="2"/>
        <v>50591</v>
      </c>
      <c r="H88" s="81">
        <f t="shared" si="3"/>
        <v>54638.280000000006</v>
      </c>
    </row>
    <row r="89" spans="1:8" s="80" customFormat="1" x14ac:dyDescent="0.2">
      <c r="A89" s="15" t="s">
        <v>24</v>
      </c>
      <c r="B89" s="15" t="s">
        <v>25</v>
      </c>
      <c r="C89" s="15"/>
      <c r="D89" s="16">
        <v>1</v>
      </c>
      <c r="E89" s="17">
        <v>69729.562884615385</v>
      </c>
      <c r="F89" s="17">
        <v>69729.562884615385</v>
      </c>
      <c r="G89" s="80">
        <f t="shared" si="2"/>
        <v>64564</v>
      </c>
      <c r="H89" s="81">
        <f t="shared" si="3"/>
        <v>69729.12000000001</v>
      </c>
    </row>
    <row r="90" spans="1:8" s="80" customFormat="1" x14ac:dyDescent="0.2">
      <c r="A90" s="15" t="s">
        <v>44</v>
      </c>
      <c r="B90" s="15" t="s">
        <v>45</v>
      </c>
      <c r="C90" s="15"/>
      <c r="D90" s="16">
        <v>1</v>
      </c>
      <c r="E90" s="17">
        <v>45208.800000000003</v>
      </c>
      <c r="F90" s="17">
        <v>45208.800000000003</v>
      </c>
      <c r="G90" s="80">
        <f t="shared" si="2"/>
        <v>41860</v>
      </c>
      <c r="H90" s="81">
        <f t="shared" si="3"/>
        <v>45208.800000000003</v>
      </c>
    </row>
    <row r="91" spans="1:8" s="80" customFormat="1" x14ac:dyDescent="0.2">
      <c r="A91" s="15" t="s">
        <v>32</v>
      </c>
      <c r="B91" s="15" t="s">
        <v>33</v>
      </c>
      <c r="C91" s="15"/>
      <c r="D91" s="16">
        <v>1</v>
      </c>
      <c r="E91" s="17">
        <v>49318.801785714291</v>
      </c>
      <c r="F91" s="17">
        <v>49318.801785714291</v>
      </c>
      <c r="G91" s="80">
        <f t="shared" si="2"/>
        <v>45666</v>
      </c>
      <c r="H91" s="81">
        <f t="shared" si="3"/>
        <v>49319.280000000006</v>
      </c>
    </row>
    <row r="92" spans="1:8" s="80" customFormat="1" x14ac:dyDescent="0.2">
      <c r="A92" s="15" t="s">
        <v>54</v>
      </c>
      <c r="B92" s="15" t="s">
        <v>55</v>
      </c>
      <c r="C92" s="15"/>
      <c r="D92" s="16">
        <v>1</v>
      </c>
      <c r="E92" s="17">
        <v>72972.831249999988</v>
      </c>
      <c r="F92" s="17">
        <v>72972.831249999988</v>
      </c>
      <c r="G92" s="80">
        <f t="shared" si="2"/>
        <v>67567</v>
      </c>
      <c r="H92" s="81">
        <f t="shared" si="3"/>
        <v>72972.36</v>
      </c>
    </row>
    <row r="93" spans="1:8" s="80" customFormat="1" x14ac:dyDescent="0.2">
      <c r="A93" s="83">
        <v>45809</v>
      </c>
      <c r="B93" s="84" t="s">
        <v>659</v>
      </c>
      <c r="C93" s="84" t="s">
        <v>347</v>
      </c>
      <c r="D93" s="84" t="s">
        <v>12</v>
      </c>
      <c r="E93" s="84" t="s">
        <v>262</v>
      </c>
      <c r="F93" s="84" t="s">
        <v>348</v>
      </c>
      <c r="H93" s="81"/>
    </row>
    <row r="94" spans="1:8" s="80" customFormat="1" x14ac:dyDescent="0.2">
      <c r="A94" s="84" t="s">
        <v>403</v>
      </c>
      <c r="B94" s="84" t="s">
        <v>404</v>
      </c>
      <c r="C94" s="84"/>
      <c r="D94" s="85">
        <v>2</v>
      </c>
      <c r="E94" s="86">
        <v>105361.14</v>
      </c>
      <c r="F94" s="86">
        <v>210722.28</v>
      </c>
      <c r="G94" s="80">
        <f t="shared" si="2"/>
        <v>97557</v>
      </c>
      <c r="H94" s="81">
        <f t="shared" si="3"/>
        <v>210723.12000000002</v>
      </c>
    </row>
    <row r="95" spans="1:8" s="80" customFormat="1" x14ac:dyDescent="0.2">
      <c r="A95" s="84" t="s">
        <v>98</v>
      </c>
      <c r="B95" s="84" t="s">
        <v>99</v>
      </c>
      <c r="C95" s="84"/>
      <c r="D95" s="85">
        <v>1</v>
      </c>
      <c r="E95" s="86">
        <v>58378.32</v>
      </c>
      <c r="F95" s="86">
        <v>58378.32</v>
      </c>
      <c r="G95" s="80">
        <f t="shared" si="2"/>
        <v>54054</v>
      </c>
      <c r="H95" s="81">
        <f t="shared" si="3"/>
        <v>58378.320000000007</v>
      </c>
    </row>
    <row r="96" spans="1:8" s="80" customFormat="1" x14ac:dyDescent="0.2">
      <c r="A96" s="84" t="s">
        <v>392</v>
      </c>
      <c r="B96" s="84" t="s">
        <v>393</v>
      </c>
      <c r="C96" s="84"/>
      <c r="D96" s="85">
        <v>3</v>
      </c>
      <c r="E96" s="86">
        <v>109686.21</v>
      </c>
      <c r="F96" s="86">
        <v>329058.63</v>
      </c>
      <c r="G96" s="80">
        <f t="shared" si="2"/>
        <v>101561</v>
      </c>
      <c r="H96" s="81">
        <f t="shared" si="3"/>
        <v>329057.64</v>
      </c>
    </row>
    <row r="97" spans="1:8" s="80" customFormat="1" x14ac:dyDescent="0.2">
      <c r="A97" s="84" t="s">
        <v>32</v>
      </c>
      <c r="B97" s="84" t="s">
        <v>33</v>
      </c>
      <c r="C97" s="84"/>
      <c r="D97" s="85">
        <v>1</v>
      </c>
      <c r="E97" s="86">
        <v>49318.801785714299</v>
      </c>
      <c r="F97" s="86">
        <v>49318.801785714299</v>
      </c>
      <c r="G97" s="80">
        <f t="shared" si="2"/>
        <v>45666</v>
      </c>
      <c r="H97" s="81">
        <f t="shared" si="3"/>
        <v>49319.280000000006</v>
      </c>
    </row>
    <row r="98" spans="1:8" s="80" customFormat="1" x14ac:dyDescent="0.2">
      <c r="A98" s="83">
        <v>45811</v>
      </c>
      <c r="B98" s="84" t="s">
        <v>660</v>
      </c>
      <c r="C98" s="84" t="s">
        <v>11</v>
      </c>
      <c r="D98" s="84" t="s">
        <v>12</v>
      </c>
      <c r="E98" s="84" t="s">
        <v>101</v>
      </c>
      <c r="F98" s="84" t="s">
        <v>102</v>
      </c>
      <c r="H98" s="81"/>
    </row>
    <row r="99" spans="1:8" s="80" customFormat="1" x14ac:dyDescent="0.2">
      <c r="A99" s="84" t="s">
        <v>54</v>
      </c>
      <c r="B99" s="84" t="s">
        <v>55</v>
      </c>
      <c r="C99" s="84"/>
      <c r="D99" s="85">
        <v>1</v>
      </c>
      <c r="E99" s="86">
        <v>72972.831250000003</v>
      </c>
      <c r="F99" s="86">
        <v>72972.831250000003</v>
      </c>
      <c r="G99" s="80">
        <f t="shared" si="2"/>
        <v>67567</v>
      </c>
      <c r="H99" s="81">
        <f t="shared" si="3"/>
        <v>72972.36</v>
      </c>
    </row>
    <row r="100" spans="1:8" s="80" customFormat="1" x14ac:dyDescent="0.2">
      <c r="A100" s="84" t="s">
        <v>16</v>
      </c>
      <c r="B100" s="84" t="s">
        <v>17</v>
      </c>
      <c r="C100" s="84"/>
      <c r="D100" s="85">
        <v>1</v>
      </c>
      <c r="E100" s="86">
        <v>117018.0221875</v>
      </c>
      <c r="F100" s="86">
        <v>117018.0221875</v>
      </c>
      <c r="G100" s="80">
        <f t="shared" si="2"/>
        <v>108350</v>
      </c>
      <c r="H100" s="81">
        <f t="shared" si="3"/>
        <v>117018.00000000001</v>
      </c>
    </row>
    <row r="101" spans="1:8" s="80" customFormat="1" x14ac:dyDescent="0.2">
      <c r="A101" s="84" t="s">
        <v>22</v>
      </c>
      <c r="B101" s="84" t="s">
        <v>23</v>
      </c>
      <c r="C101" s="84"/>
      <c r="D101" s="85">
        <v>1</v>
      </c>
      <c r="E101" s="86">
        <v>109147.818727273</v>
      </c>
      <c r="F101" s="86">
        <v>109147.818727273</v>
      </c>
      <c r="G101" s="80">
        <f t="shared" si="2"/>
        <v>106116</v>
      </c>
      <c r="H101" s="81">
        <f t="shared" si="3"/>
        <v>114605.28000000001</v>
      </c>
    </row>
    <row r="102" spans="1:8" s="80" customFormat="1" x14ac:dyDescent="0.2">
      <c r="A102" s="84" t="s">
        <v>392</v>
      </c>
      <c r="B102" s="84" t="s">
        <v>393</v>
      </c>
      <c r="C102" s="84"/>
      <c r="D102" s="85">
        <v>1</v>
      </c>
      <c r="E102" s="86">
        <v>109686.21</v>
      </c>
      <c r="F102" s="86">
        <v>109686.21</v>
      </c>
      <c r="G102" s="80">
        <f t="shared" si="2"/>
        <v>101561</v>
      </c>
      <c r="H102" s="81">
        <f t="shared" si="3"/>
        <v>109685.88</v>
      </c>
    </row>
    <row r="103" spans="1:8" s="80" customFormat="1" x14ac:dyDescent="0.2">
      <c r="A103" s="83">
        <v>45811</v>
      </c>
      <c r="B103" s="84" t="s">
        <v>661</v>
      </c>
      <c r="C103" s="84" t="s">
        <v>11</v>
      </c>
      <c r="D103" s="84" t="s">
        <v>12</v>
      </c>
      <c r="E103" s="84" t="s">
        <v>101</v>
      </c>
      <c r="F103" s="84" t="s">
        <v>102</v>
      </c>
      <c r="H103" s="81"/>
    </row>
    <row r="104" spans="1:8" s="80" customFormat="1" x14ac:dyDescent="0.2">
      <c r="A104" s="84" t="s">
        <v>60</v>
      </c>
      <c r="B104" s="84" t="s">
        <v>61</v>
      </c>
      <c r="C104" s="84"/>
      <c r="D104" s="85">
        <v>1</v>
      </c>
      <c r="E104" s="86">
        <v>54638.77</v>
      </c>
      <c r="F104" s="86">
        <v>54638.77</v>
      </c>
      <c r="G104" s="80">
        <f t="shared" si="2"/>
        <v>50591</v>
      </c>
      <c r="H104" s="81">
        <f t="shared" si="3"/>
        <v>54638.280000000006</v>
      </c>
    </row>
    <row r="105" spans="1:8" s="80" customFormat="1" x14ac:dyDescent="0.2">
      <c r="A105" s="84" t="s">
        <v>16</v>
      </c>
      <c r="B105" s="84" t="s">
        <v>17</v>
      </c>
      <c r="C105" s="84"/>
      <c r="D105" s="85">
        <v>1</v>
      </c>
      <c r="E105" s="86">
        <v>117018.0221875</v>
      </c>
      <c r="F105" s="86">
        <v>117018.0221875</v>
      </c>
      <c r="G105" s="80">
        <f t="shared" si="2"/>
        <v>108350</v>
      </c>
      <c r="H105" s="81">
        <f t="shared" si="3"/>
        <v>117018.00000000001</v>
      </c>
    </row>
    <row r="106" spans="1:8" s="80" customFormat="1" x14ac:dyDescent="0.2">
      <c r="A106" s="84" t="s">
        <v>431</v>
      </c>
      <c r="B106" s="84" t="s">
        <v>432</v>
      </c>
      <c r="C106" s="84"/>
      <c r="D106" s="85">
        <v>2</v>
      </c>
      <c r="E106" s="86">
        <v>68028.441322314</v>
      </c>
      <c r="F106" s="86">
        <v>136056.882644628</v>
      </c>
      <c r="G106" s="80">
        <f t="shared" si="2"/>
        <v>63700</v>
      </c>
      <c r="H106" s="81">
        <f t="shared" si="3"/>
        <v>137592</v>
      </c>
    </row>
    <row r="107" spans="1:8" s="80" customFormat="1" x14ac:dyDescent="0.2">
      <c r="A107" s="84" t="s">
        <v>22</v>
      </c>
      <c r="B107" s="84" t="s">
        <v>23</v>
      </c>
      <c r="C107" s="84"/>
      <c r="D107" s="85">
        <v>1</v>
      </c>
      <c r="E107" s="86">
        <v>109147.818727273</v>
      </c>
      <c r="F107" s="86">
        <v>109147.818727273</v>
      </c>
      <c r="G107" s="80">
        <f t="shared" si="2"/>
        <v>106116</v>
      </c>
      <c r="H107" s="81">
        <f t="shared" si="3"/>
        <v>114605.28000000001</v>
      </c>
    </row>
    <row r="108" spans="1:8" s="80" customFormat="1" x14ac:dyDescent="0.2">
      <c r="A108" s="83">
        <v>45812</v>
      </c>
      <c r="B108" s="84" t="s">
        <v>185</v>
      </c>
      <c r="C108" s="84" t="s">
        <v>585</v>
      </c>
      <c r="D108" s="84" t="s">
        <v>12</v>
      </c>
      <c r="E108" s="84" t="s">
        <v>216</v>
      </c>
      <c r="F108" s="84" t="s">
        <v>217</v>
      </c>
      <c r="H108" s="81"/>
    </row>
    <row r="109" spans="1:8" s="80" customFormat="1" x14ac:dyDescent="0.2">
      <c r="A109" s="84" t="s">
        <v>38</v>
      </c>
      <c r="B109" s="84" t="s">
        <v>39</v>
      </c>
      <c r="C109" s="84"/>
      <c r="D109" s="85">
        <v>1</v>
      </c>
      <c r="E109" s="86">
        <v>66078.497632812505</v>
      </c>
      <c r="F109" s="86">
        <v>66078.497632812505</v>
      </c>
      <c r="G109" s="80">
        <f t="shared" si="2"/>
        <v>66822</v>
      </c>
      <c r="H109" s="81">
        <f t="shared" si="3"/>
        <v>72167.760000000009</v>
      </c>
    </row>
    <row r="110" spans="1:8" s="80" customFormat="1" x14ac:dyDescent="0.2">
      <c r="A110" s="84" t="s">
        <v>32</v>
      </c>
      <c r="B110" s="84" t="s">
        <v>33</v>
      </c>
      <c r="C110" s="84"/>
      <c r="D110" s="85">
        <v>1</v>
      </c>
      <c r="E110" s="86">
        <v>49318.773999999998</v>
      </c>
      <c r="F110" s="86">
        <v>49318.773999999998</v>
      </c>
      <c r="G110" s="80">
        <f t="shared" si="2"/>
        <v>45666</v>
      </c>
      <c r="H110" s="81">
        <f t="shared" si="3"/>
        <v>49319.280000000006</v>
      </c>
    </row>
    <row r="111" spans="1:8" s="80" customFormat="1" x14ac:dyDescent="0.2">
      <c r="A111" s="84" t="s">
        <v>24</v>
      </c>
      <c r="B111" s="84" t="s">
        <v>25</v>
      </c>
      <c r="C111" s="84"/>
      <c r="D111" s="85">
        <v>2</v>
      </c>
      <c r="E111" s="86">
        <v>69729.62</v>
      </c>
      <c r="F111" s="86">
        <v>139459.24</v>
      </c>
      <c r="G111" s="80">
        <f t="shared" si="2"/>
        <v>64564</v>
      </c>
      <c r="H111" s="81">
        <f t="shared" si="3"/>
        <v>139458.24000000002</v>
      </c>
    </row>
    <row r="112" spans="1:8" s="80" customFormat="1" x14ac:dyDescent="0.2">
      <c r="A112" s="84" t="s">
        <v>392</v>
      </c>
      <c r="B112" s="84" t="s">
        <v>393</v>
      </c>
      <c r="C112" s="84"/>
      <c r="D112" s="85">
        <v>1</v>
      </c>
      <c r="E112" s="86">
        <v>109686.21</v>
      </c>
      <c r="F112" s="86">
        <v>109686.21</v>
      </c>
      <c r="G112" s="80">
        <f t="shared" si="2"/>
        <v>101561</v>
      </c>
      <c r="H112" s="81">
        <f t="shared" si="3"/>
        <v>109685.88</v>
      </c>
    </row>
    <row r="113" spans="1:8" s="80" customFormat="1" x14ac:dyDescent="0.2">
      <c r="A113" s="84" t="s">
        <v>98</v>
      </c>
      <c r="B113" s="84" t="s">
        <v>99</v>
      </c>
      <c r="C113" s="84"/>
      <c r="D113" s="85">
        <v>1</v>
      </c>
      <c r="E113" s="86">
        <v>58378.16</v>
      </c>
      <c r="F113" s="86">
        <v>58378.16</v>
      </c>
      <c r="G113" s="80">
        <f t="shared" si="2"/>
        <v>54054</v>
      </c>
      <c r="H113" s="81">
        <f t="shared" si="3"/>
        <v>58378.320000000007</v>
      </c>
    </row>
    <row r="114" spans="1:8" s="80" customFormat="1" x14ac:dyDescent="0.2">
      <c r="A114" s="83">
        <v>45822</v>
      </c>
      <c r="B114" s="84" t="s">
        <v>492</v>
      </c>
      <c r="C114" s="84" t="s">
        <v>11</v>
      </c>
      <c r="D114" s="84" t="s">
        <v>12</v>
      </c>
      <c r="E114" s="84" t="s">
        <v>153</v>
      </c>
      <c r="F114" s="84" t="s">
        <v>154</v>
      </c>
      <c r="H114" s="81"/>
    </row>
    <row r="115" spans="1:8" s="80" customFormat="1" x14ac:dyDescent="0.2">
      <c r="A115" s="84" t="s">
        <v>392</v>
      </c>
      <c r="B115" s="84" t="s">
        <v>393</v>
      </c>
      <c r="C115" s="84"/>
      <c r="D115" s="85">
        <v>1</v>
      </c>
      <c r="E115" s="86">
        <v>93233.527499999997</v>
      </c>
      <c r="F115" s="86">
        <v>93233.527499999997</v>
      </c>
      <c r="G115" s="80">
        <f t="shared" si="2"/>
        <v>101561</v>
      </c>
      <c r="H115" s="81">
        <f t="shared" si="3"/>
        <v>109685.88</v>
      </c>
    </row>
    <row r="116" spans="1:8" s="80" customFormat="1" x14ac:dyDescent="0.2">
      <c r="A116" s="84" t="s">
        <v>431</v>
      </c>
      <c r="B116" s="84" t="s">
        <v>432</v>
      </c>
      <c r="C116" s="84"/>
      <c r="D116" s="85">
        <v>2</v>
      </c>
      <c r="E116" s="86">
        <v>62604.36</v>
      </c>
      <c r="F116" s="86">
        <v>125208.72</v>
      </c>
      <c r="G116" s="80">
        <f t="shared" si="2"/>
        <v>63700</v>
      </c>
      <c r="H116" s="81">
        <f t="shared" si="3"/>
        <v>137592</v>
      </c>
    </row>
    <row r="117" spans="1:8" s="80" customFormat="1" x14ac:dyDescent="0.2">
      <c r="A117" s="84" t="s">
        <v>44</v>
      </c>
      <c r="B117" s="84" t="s">
        <v>45</v>
      </c>
      <c r="C117" s="84"/>
      <c r="D117" s="85">
        <v>1</v>
      </c>
      <c r="E117" s="86">
        <v>45208.800000000003</v>
      </c>
      <c r="F117" s="86">
        <v>45208.800000000003</v>
      </c>
      <c r="G117" s="80">
        <f t="shared" si="2"/>
        <v>41860</v>
      </c>
      <c r="H117" s="81">
        <f t="shared" si="3"/>
        <v>45208.800000000003</v>
      </c>
    </row>
    <row r="118" spans="1:8" s="80" customFormat="1" x14ac:dyDescent="0.2">
      <c r="A118" s="84" t="s">
        <v>32</v>
      </c>
      <c r="B118" s="84" t="s">
        <v>33</v>
      </c>
      <c r="C118" s="84"/>
      <c r="D118" s="85">
        <v>2</v>
      </c>
      <c r="E118" s="86">
        <v>49318.87</v>
      </c>
      <c r="F118" s="86">
        <v>98637.74</v>
      </c>
      <c r="G118" s="80">
        <f t="shared" si="2"/>
        <v>45666</v>
      </c>
      <c r="H118" s="81">
        <f t="shared" si="3"/>
        <v>98638.560000000012</v>
      </c>
    </row>
    <row r="119" spans="1:8" s="80" customFormat="1" x14ac:dyDescent="0.2">
      <c r="A119" s="83">
        <v>45822</v>
      </c>
      <c r="B119" s="84" t="s">
        <v>649</v>
      </c>
      <c r="C119" s="84" t="s">
        <v>11</v>
      </c>
      <c r="D119" s="84" t="s">
        <v>12</v>
      </c>
      <c r="E119" s="84" t="s">
        <v>289</v>
      </c>
      <c r="F119" s="84" t="s">
        <v>290</v>
      </c>
      <c r="H119" s="81"/>
    </row>
    <row r="120" spans="1:8" s="80" customFormat="1" x14ac:dyDescent="0.2">
      <c r="A120" s="84" t="s">
        <v>38</v>
      </c>
      <c r="B120" s="84" t="s">
        <v>39</v>
      </c>
      <c r="C120" s="84"/>
      <c r="D120" s="85">
        <v>4</v>
      </c>
      <c r="E120" s="86">
        <v>70179.201322989597</v>
      </c>
      <c r="F120" s="86">
        <v>280716.80529195798</v>
      </c>
      <c r="G120" s="80">
        <f t="shared" si="2"/>
        <v>66822</v>
      </c>
      <c r="H120" s="81">
        <f t="shared" si="3"/>
        <v>288671.04000000004</v>
      </c>
    </row>
    <row r="121" spans="1:8" s="80" customFormat="1" x14ac:dyDescent="0.2">
      <c r="A121" s="84" t="s">
        <v>431</v>
      </c>
      <c r="B121" s="84" t="s">
        <v>432</v>
      </c>
      <c r="C121" s="84"/>
      <c r="D121" s="85">
        <v>1</v>
      </c>
      <c r="E121" s="86">
        <v>62604.36</v>
      </c>
      <c r="F121" s="86">
        <v>62604.36</v>
      </c>
      <c r="G121" s="80">
        <f t="shared" si="2"/>
        <v>63700</v>
      </c>
      <c r="H121" s="81">
        <f t="shared" si="3"/>
        <v>68796</v>
      </c>
    </row>
    <row r="122" spans="1:8" s="80" customFormat="1" x14ac:dyDescent="0.2">
      <c r="A122" s="83">
        <v>45832</v>
      </c>
      <c r="B122" s="84" t="s">
        <v>662</v>
      </c>
      <c r="C122" s="84" t="s">
        <v>650</v>
      </c>
      <c r="D122" s="84" t="s">
        <v>12</v>
      </c>
      <c r="E122" s="84" t="s">
        <v>47</v>
      </c>
      <c r="F122" s="84" t="s">
        <v>48</v>
      </c>
      <c r="H122" s="81"/>
    </row>
    <row r="123" spans="1:8" s="80" customFormat="1" x14ac:dyDescent="0.2">
      <c r="A123" s="84" t="s">
        <v>60</v>
      </c>
      <c r="B123" s="84" t="s">
        <v>61</v>
      </c>
      <c r="C123" s="84"/>
      <c r="D123" s="85">
        <v>1</v>
      </c>
      <c r="E123" s="86">
        <v>54638.684999999998</v>
      </c>
      <c r="F123" s="86">
        <v>54638.684999999998</v>
      </c>
      <c r="G123" s="80">
        <f t="shared" si="2"/>
        <v>50591</v>
      </c>
      <c r="H123" s="81">
        <f t="shared" si="3"/>
        <v>54638.280000000006</v>
      </c>
    </row>
    <row r="124" spans="1:8" s="80" customFormat="1" x14ac:dyDescent="0.2">
      <c r="A124" s="84" t="s">
        <v>392</v>
      </c>
      <c r="B124" s="84" t="s">
        <v>393</v>
      </c>
      <c r="C124" s="84"/>
      <c r="D124" s="85">
        <v>3</v>
      </c>
      <c r="E124" s="86">
        <v>109686.36</v>
      </c>
      <c r="F124" s="86">
        <v>329059.08</v>
      </c>
      <c r="G124" s="80">
        <f t="shared" si="2"/>
        <v>101561</v>
      </c>
      <c r="H124" s="81">
        <f t="shared" si="3"/>
        <v>329057.64</v>
      </c>
    </row>
    <row r="125" spans="1:8" s="80" customFormat="1" x14ac:dyDescent="0.2">
      <c r="A125" s="83">
        <v>45836</v>
      </c>
      <c r="B125" s="84" t="s">
        <v>328</v>
      </c>
      <c r="C125" s="84" t="s">
        <v>375</v>
      </c>
      <c r="D125" s="84" t="s">
        <v>12</v>
      </c>
      <c r="E125" s="84" t="s">
        <v>285</v>
      </c>
      <c r="F125" s="84" t="s">
        <v>286</v>
      </c>
      <c r="H125" s="81"/>
    </row>
    <row r="126" spans="1:8" s="80" customFormat="1" x14ac:dyDescent="0.2">
      <c r="A126" s="84" t="s">
        <v>16</v>
      </c>
      <c r="B126" s="84" t="s">
        <v>17</v>
      </c>
      <c r="C126" s="84"/>
      <c r="D126" s="85">
        <v>1</v>
      </c>
      <c r="E126" s="86">
        <v>117018.006666667</v>
      </c>
      <c r="F126" s="86">
        <v>117018.006666667</v>
      </c>
      <c r="G126" s="80">
        <f t="shared" si="2"/>
        <v>108350</v>
      </c>
      <c r="H126" s="81">
        <f t="shared" si="3"/>
        <v>117018.00000000001</v>
      </c>
    </row>
    <row r="127" spans="1:8" s="80" customFormat="1" x14ac:dyDescent="0.2">
      <c r="A127" s="84" t="s">
        <v>392</v>
      </c>
      <c r="B127" s="84" t="s">
        <v>393</v>
      </c>
      <c r="C127" s="84"/>
      <c r="D127" s="85">
        <v>1</v>
      </c>
      <c r="E127" s="86">
        <v>109686.36</v>
      </c>
      <c r="F127" s="86">
        <v>109686.36</v>
      </c>
      <c r="G127" s="80">
        <f t="shared" si="2"/>
        <v>101561</v>
      </c>
      <c r="H127" s="81">
        <f t="shared" si="3"/>
        <v>109685.88</v>
      </c>
    </row>
    <row r="128" spans="1:8" s="80" customFormat="1" x14ac:dyDescent="0.2">
      <c r="A128" s="84" t="s">
        <v>493</v>
      </c>
      <c r="B128" s="84" t="s">
        <v>494</v>
      </c>
      <c r="C128" s="84"/>
      <c r="D128" s="85">
        <v>1</v>
      </c>
      <c r="E128" s="86">
        <v>24126.716250000001</v>
      </c>
      <c r="F128" s="86">
        <v>24126.716250000001</v>
      </c>
      <c r="G128" s="80">
        <f t="shared" si="2"/>
        <v>22340</v>
      </c>
      <c r="H128" s="81">
        <f t="shared" si="3"/>
        <v>24127.200000000001</v>
      </c>
    </row>
    <row r="129" spans="1:8" s="80" customFormat="1" x14ac:dyDescent="0.2">
      <c r="A129" s="6">
        <v>45841</v>
      </c>
      <c r="B129" s="7" t="s">
        <v>557</v>
      </c>
      <c r="C129" s="7" t="s">
        <v>11</v>
      </c>
      <c r="D129" s="7" t="s">
        <v>12</v>
      </c>
      <c r="E129" s="7" t="s">
        <v>202</v>
      </c>
      <c r="F129" s="7" t="s">
        <v>203</v>
      </c>
      <c r="H129" s="81"/>
    </row>
    <row r="130" spans="1:8" s="80" customFormat="1" x14ac:dyDescent="0.2">
      <c r="A130" s="7" t="s">
        <v>392</v>
      </c>
      <c r="B130" s="7" t="s">
        <v>393</v>
      </c>
      <c r="C130" s="7"/>
      <c r="D130" s="8">
        <v>3</v>
      </c>
      <c r="E130" s="9">
        <v>109686.36444444447</v>
      </c>
      <c r="F130" s="9">
        <v>329059.09333333338</v>
      </c>
      <c r="G130" s="80">
        <f t="shared" si="2"/>
        <v>101561</v>
      </c>
      <c r="H130" s="81">
        <f t="shared" si="3"/>
        <v>329057.64</v>
      </c>
    </row>
    <row r="131" spans="1:8" s="80" customFormat="1" x14ac:dyDescent="0.2">
      <c r="A131" s="6">
        <v>45843</v>
      </c>
      <c r="B131" s="7" t="s">
        <v>741</v>
      </c>
      <c r="C131" s="7" t="s">
        <v>612</v>
      </c>
      <c r="D131" s="7" t="s">
        <v>12</v>
      </c>
      <c r="E131" s="7" t="s">
        <v>519</v>
      </c>
      <c r="F131" s="7" t="s">
        <v>520</v>
      </c>
      <c r="H131" s="81"/>
    </row>
    <row r="132" spans="1:8" s="80" customFormat="1" x14ac:dyDescent="0.2">
      <c r="A132" s="7" t="s">
        <v>60</v>
      </c>
      <c r="B132" s="7" t="s">
        <v>61</v>
      </c>
      <c r="C132" s="7"/>
      <c r="D132" s="8">
        <v>1</v>
      </c>
      <c r="E132" s="9">
        <v>54638.752999999997</v>
      </c>
      <c r="F132" s="9">
        <v>54638.752999999997</v>
      </c>
      <c r="G132" s="80">
        <f t="shared" si="2"/>
        <v>50591</v>
      </c>
      <c r="H132" s="81">
        <f t="shared" si="3"/>
        <v>54638.280000000006</v>
      </c>
    </row>
    <row r="133" spans="1:8" s="80" customFormat="1" x14ac:dyDescent="0.2">
      <c r="A133" s="7" t="s">
        <v>431</v>
      </c>
      <c r="B133" s="7" t="s">
        <v>432</v>
      </c>
      <c r="C133" s="7"/>
      <c r="D133" s="8">
        <v>1</v>
      </c>
      <c r="E133" s="9">
        <v>60540.480000000003</v>
      </c>
      <c r="F133" s="9">
        <v>60540.480000000003</v>
      </c>
      <c r="G133" s="80">
        <f t="shared" ref="G133:G196" si="4">+VLOOKUP(B133,$B$491:$D$506,3,0)</f>
        <v>63700</v>
      </c>
      <c r="H133" s="81">
        <f t="shared" ref="H133:H196" si="5">+D133*G133*1.08</f>
        <v>68796</v>
      </c>
    </row>
    <row r="134" spans="1:8" s="80" customFormat="1" x14ac:dyDescent="0.2">
      <c r="A134" s="7" t="s">
        <v>403</v>
      </c>
      <c r="B134" s="7" t="s">
        <v>404</v>
      </c>
      <c r="C134" s="7"/>
      <c r="D134" s="8">
        <v>2</v>
      </c>
      <c r="E134" s="9">
        <v>105361.14000000001</v>
      </c>
      <c r="F134" s="9">
        <v>210722.28000000003</v>
      </c>
      <c r="G134" s="80">
        <f t="shared" si="4"/>
        <v>97557</v>
      </c>
      <c r="H134" s="81">
        <f t="shared" si="5"/>
        <v>210723.12000000002</v>
      </c>
    </row>
    <row r="135" spans="1:8" s="80" customFormat="1" x14ac:dyDescent="0.2">
      <c r="A135" s="6">
        <v>45847</v>
      </c>
      <c r="B135" s="7" t="s">
        <v>742</v>
      </c>
      <c r="C135" s="7" t="s">
        <v>421</v>
      </c>
      <c r="D135" s="7" t="s">
        <v>12</v>
      </c>
      <c r="E135" s="7" t="s">
        <v>76</v>
      </c>
      <c r="F135" s="7" t="s">
        <v>77</v>
      </c>
      <c r="H135" s="81"/>
    </row>
    <row r="136" spans="1:8" s="80" customFormat="1" x14ac:dyDescent="0.2">
      <c r="A136" s="7" t="s">
        <v>22</v>
      </c>
      <c r="B136" s="7" t="s">
        <v>23</v>
      </c>
      <c r="C136" s="7"/>
      <c r="D136" s="8">
        <v>2</v>
      </c>
      <c r="E136" s="9">
        <v>109147.8</v>
      </c>
      <c r="F136" s="9">
        <v>218295.6</v>
      </c>
      <c r="G136" s="80">
        <f t="shared" si="4"/>
        <v>106116</v>
      </c>
      <c r="H136" s="81">
        <f t="shared" si="5"/>
        <v>229210.56000000003</v>
      </c>
    </row>
    <row r="137" spans="1:8" s="80" customFormat="1" x14ac:dyDescent="0.2">
      <c r="A137" s="7" t="s">
        <v>392</v>
      </c>
      <c r="B137" s="7" t="s">
        <v>393</v>
      </c>
      <c r="C137" s="7"/>
      <c r="D137" s="8">
        <v>2</v>
      </c>
      <c r="E137" s="9">
        <v>109686.295</v>
      </c>
      <c r="F137" s="9">
        <v>219372.59</v>
      </c>
      <c r="G137" s="80">
        <f t="shared" si="4"/>
        <v>101561</v>
      </c>
      <c r="H137" s="81">
        <f t="shared" si="5"/>
        <v>219371.76</v>
      </c>
    </row>
    <row r="138" spans="1:8" s="80" customFormat="1" x14ac:dyDescent="0.2">
      <c r="A138" s="7" t="s">
        <v>54</v>
      </c>
      <c r="B138" s="7" t="s">
        <v>55</v>
      </c>
      <c r="C138" s="7"/>
      <c r="D138" s="8">
        <v>1</v>
      </c>
      <c r="E138" s="9">
        <v>72972.740000000005</v>
      </c>
      <c r="F138" s="9">
        <v>72972.740000000005</v>
      </c>
      <c r="G138" s="80">
        <f t="shared" si="4"/>
        <v>67567</v>
      </c>
      <c r="H138" s="81">
        <f t="shared" si="5"/>
        <v>72972.36</v>
      </c>
    </row>
    <row r="139" spans="1:8" s="80" customFormat="1" x14ac:dyDescent="0.2">
      <c r="A139" s="6">
        <v>45847</v>
      </c>
      <c r="B139" s="7" t="s">
        <v>743</v>
      </c>
      <c r="C139" s="7" t="s">
        <v>744</v>
      </c>
      <c r="D139" s="7" t="s">
        <v>12</v>
      </c>
      <c r="E139" s="7" t="s">
        <v>256</v>
      </c>
      <c r="F139" s="7" t="s">
        <v>257</v>
      </c>
      <c r="H139" s="81"/>
    </row>
    <row r="140" spans="1:8" s="80" customFormat="1" x14ac:dyDescent="0.2">
      <c r="A140" s="7" t="s">
        <v>32</v>
      </c>
      <c r="B140" s="7" t="s">
        <v>33</v>
      </c>
      <c r="C140" s="7"/>
      <c r="D140" s="8">
        <v>1</v>
      </c>
      <c r="E140" s="9">
        <v>49142.731785714292</v>
      </c>
      <c r="F140" s="9">
        <v>49142.731785714292</v>
      </c>
      <c r="G140" s="80">
        <f t="shared" si="4"/>
        <v>45666</v>
      </c>
      <c r="H140" s="81">
        <f t="shared" si="5"/>
        <v>49319.280000000006</v>
      </c>
    </row>
    <row r="141" spans="1:8" s="80" customFormat="1" x14ac:dyDescent="0.2">
      <c r="A141" s="7" t="s">
        <v>403</v>
      </c>
      <c r="B141" s="7" t="s">
        <v>404</v>
      </c>
      <c r="C141" s="7"/>
      <c r="D141" s="8">
        <v>1</v>
      </c>
      <c r="E141" s="9">
        <v>105361.14000000001</v>
      </c>
      <c r="F141" s="9">
        <v>105361.14000000001</v>
      </c>
      <c r="G141" s="80">
        <f t="shared" si="4"/>
        <v>97557</v>
      </c>
      <c r="H141" s="81">
        <f t="shared" si="5"/>
        <v>105361.56000000001</v>
      </c>
    </row>
    <row r="142" spans="1:8" s="80" customFormat="1" x14ac:dyDescent="0.2">
      <c r="A142" s="7" t="s">
        <v>16</v>
      </c>
      <c r="B142" s="7" t="s">
        <v>17</v>
      </c>
      <c r="C142" s="7"/>
      <c r="D142" s="8">
        <v>1</v>
      </c>
      <c r="E142" s="9">
        <v>117017.96742857141</v>
      </c>
      <c r="F142" s="9">
        <v>117017.96742857141</v>
      </c>
      <c r="G142" s="80">
        <f t="shared" si="4"/>
        <v>108350</v>
      </c>
      <c r="H142" s="81">
        <f t="shared" si="5"/>
        <v>117018.00000000001</v>
      </c>
    </row>
    <row r="143" spans="1:8" s="80" customFormat="1" x14ac:dyDescent="0.2">
      <c r="A143" s="7" t="s">
        <v>54</v>
      </c>
      <c r="B143" s="7" t="s">
        <v>55</v>
      </c>
      <c r="C143" s="7"/>
      <c r="D143" s="8">
        <v>1</v>
      </c>
      <c r="E143" s="9">
        <v>72972.740000000005</v>
      </c>
      <c r="F143" s="9">
        <v>72972.740000000005</v>
      </c>
      <c r="G143" s="80">
        <f t="shared" si="4"/>
        <v>67567</v>
      </c>
      <c r="H143" s="81">
        <f t="shared" si="5"/>
        <v>72972.36</v>
      </c>
    </row>
    <row r="144" spans="1:8" s="80" customFormat="1" x14ac:dyDescent="0.2">
      <c r="A144" s="6">
        <v>45853</v>
      </c>
      <c r="B144" s="7" t="s">
        <v>568</v>
      </c>
      <c r="C144" s="7" t="s">
        <v>396</v>
      </c>
      <c r="D144" s="7" t="s">
        <v>12</v>
      </c>
      <c r="E144" s="7" t="s">
        <v>397</v>
      </c>
      <c r="F144" s="7" t="s">
        <v>398</v>
      </c>
      <c r="H144" s="81"/>
    </row>
    <row r="145" spans="1:8" s="80" customFormat="1" x14ac:dyDescent="0.2">
      <c r="A145" s="7" t="s">
        <v>38</v>
      </c>
      <c r="B145" s="7" t="s">
        <v>39</v>
      </c>
      <c r="C145" s="7"/>
      <c r="D145" s="8">
        <v>1</v>
      </c>
      <c r="E145" s="9">
        <v>72167.952634565867</v>
      </c>
      <c r="F145" s="9">
        <v>72167.952634565867</v>
      </c>
      <c r="G145" s="80">
        <f t="shared" si="4"/>
        <v>66822</v>
      </c>
      <c r="H145" s="81">
        <f t="shared" si="5"/>
        <v>72167.760000000009</v>
      </c>
    </row>
    <row r="146" spans="1:8" s="80" customFormat="1" x14ac:dyDescent="0.2">
      <c r="A146" s="7" t="s">
        <v>22</v>
      </c>
      <c r="B146" s="7" t="s">
        <v>23</v>
      </c>
      <c r="C146" s="7"/>
      <c r="D146" s="8">
        <v>3</v>
      </c>
      <c r="E146" s="9">
        <v>109147.75150278295</v>
      </c>
      <c r="F146" s="9">
        <v>327443.25450834882</v>
      </c>
      <c r="G146" s="80">
        <f t="shared" si="4"/>
        <v>106116</v>
      </c>
      <c r="H146" s="81">
        <f t="shared" si="5"/>
        <v>343815.84</v>
      </c>
    </row>
    <row r="147" spans="1:8" s="80" customFormat="1" x14ac:dyDescent="0.2">
      <c r="A147" s="6">
        <v>45853</v>
      </c>
      <c r="B147" s="7" t="s">
        <v>705</v>
      </c>
      <c r="C147" s="7" t="s">
        <v>396</v>
      </c>
      <c r="D147" s="7" t="s">
        <v>12</v>
      </c>
      <c r="E147" s="7" t="s">
        <v>397</v>
      </c>
      <c r="F147" s="7" t="s">
        <v>398</v>
      </c>
      <c r="H147" s="81"/>
    </row>
    <row r="148" spans="1:8" s="80" customFormat="1" x14ac:dyDescent="0.2">
      <c r="A148" s="7" t="s">
        <v>403</v>
      </c>
      <c r="B148" s="7" t="s">
        <v>404</v>
      </c>
      <c r="C148" s="7"/>
      <c r="D148" s="8">
        <v>2</v>
      </c>
      <c r="E148" s="9">
        <v>105361.14000000001</v>
      </c>
      <c r="F148" s="9">
        <v>210722.28000000003</v>
      </c>
      <c r="G148" s="80">
        <f t="shared" si="4"/>
        <v>97557</v>
      </c>
      <c r="H148" s="81">
        <f t="shared" si="5"/>
        <v>210723.12000000002</v>
      </c>
    </row>
    <row r="149" spans="1:8" s="80" customFormat="1" x14ac:dyDescent="0.2">
      <c r="A149" s="7" t="s">
        <v>60</v>
      </c>
      <c r="B149" s="7" t="s">
        <v>61</v>
      </c>
      <c r="C149" s="7"/>
      <c r="D149" s="8">
        <v>2</v>
      </c>
      <c r="E149" s="9">
        <v>54638.814599999991</v>
      </c>
      <c r="F149" s="9">
        <v>109277.62919999998</v>
      </c>
      <c r="G149" s="80">
        <f t="shared" si="4"/>
        <v>50591</v>
      </c>
      <c r="H149" s="81">
        <f t="shared" si="5"/>
        <v>109276.56000000001</v>
      </c>
    </row>
    <row r="150" spans="1:8" s="80" customFormat="1" x14ac:dyDescent="0.2">
      <c r="A150" s="6">
        <v>45854</v>
      </c>
      <c r="B150" s="7" t="s">
        <v>745</v>
      </c>
      <c r="C150" s="7" t="s">
        <v>438</v>
      </c>
      <c r="D150" s="7" t="s">
        <v>12</v>
      </c>
      <c r="E150" s="7" t="s">
        <v>88</v>
      </c>
      <c r="F150" s="7" t="s">
        <v>89</v>
      </c>
      <c r="H150" s="81"/>
    </row>
    <row r="151" spans="1:8" s="80" customFormat="1" x14ac:dyDescent="0.2">
      <c r="A151" s="7" t="s">
        <v>60</v>
      </c>
      <c r="B151" s="7" t="s">
        <v>61</v>
      </c>
      <c r="C151" s="7"/>
      <c r="D151" s="8">
        <v>3</v>
      </c>
      <c r="E151" s="9">
        <v>54638.814599999991</v>
      </c>
      <c r="F151" s="9">
        <v>163916.44379999998</v>
      </c>
      <c r="G151" s="80">
        <f t="shared" si="4"/>
        <v>50591</v>
      </c>
      <c r="H151" s="81">
        <f t="shared" si="5"/>
        <v>163914.84</v>
      </c>
    </row>
    <row r="152" spans="1:8" s="80" customFormat="1" x14ac:dyDescent="0.2">
      <c r="A152" s="7" t="s">
        <v>54</v>
      </c>
      <c r="B152" s="7" t="s">
        <v>55</v>
      </c>
      <c r="C152" s="7"/>
      <c r="D152" s="8">
        <v>1</v>
      </c>
      <c r="E152" s="9">
        <v>72972.740000000005</v>
      </c>
      <c r="F152" s="9">
        <v>72972.740000000005</v>
      </c>
      <c r="G152" s="80">
        <f t="shared" si="4"/>
        <v>67567</v>
      </c>
      <c r="H152" s="81">
        <f t="shared" si="5"/>
        <v>72972.36</v>
      </c>
    </row>
    <row r="153" spans="1:8" s="80" customFormat="1" x14ac:dyDescent="0.2">
      <c r="A153" s="7" t="s">
        <v>392</v>
      </c>
      <c r="B153" s="7" t="s">
        <v>393</v>
      </c>
      <c r="C153" s="7"/>
      <c r="D153" s="8">
        <v>3</v>
      </c>
      <c r="E153" s="9">
        <v>96524.124000000011</v>
      </c>
      <c r="F153" s="9">
        <v>289572.37199999997</v>
      </c>
      <c r="G153" s="80">
        <f t="shared" si="4"/>
        <v>101561</v>
      </c>
      <c r="H153" s="81">
        <f t="shared" si="5"/>
        <v>329057.64</v>
      </c>
    </row>
    <row r="154" spans="1:8" s="80" customFormat="1" x14ac:dyDescent="0.2">
      <c r="A154" s="6">
        <v>45857</v>
      </c>
      <c r="B154" s="7" t="s">
        <v>746</v>
      </c>
      <c r="C154" s="7" t="s">
        <v>323</v>
      </c>
      <c r="D154" s="7" t="s">
        <v>12</v>
      </c>
      <c r="E154" s="7" t="s">
        <v>153</v>
      </c>
      <c r="F154" s="7" t="s">
        <v>154</v>
      </c>
      <c r="H154" s="81"/>
    </row>
    <row r="155" spans="1:8" s="80" customFormat="1" x14ac:dyDescent="0.2">
      <c r="A155" s="7" t="s">
        <v>431</v>
      </c>
      <c r="B155" s="7" t="s">
        <v>432</v>
      </c>
      <c r="C155" s="7"/>
      <c r="D155" s="8">
        <v>2</v>
      </c>
      <c r="E155" s="9">
        <v>68796</v>
      </c>
      <c r="F155" s="9">
        <v>137592</v>
      </c>
      <c r="G155" s="80">
        <f t="shared" si="4"/>
        <v>63700</v>
      </c>
      <c r="H155" s="81">
        <f t="shared" si="5"/>
        <v>137592</v>
      </c>
    </row>
    <row r="156" spans="1:8" s="80" customFormat="1" x14ac:dyDescent="0.2">
      <c r="A156" s="7" t="s">
        <v>22</v>
      </c>
      <c r="B156" s="7" t="s">
        <v>23</v>
      </c>
      <c r="C156" s="7"/>
      <c r="D156" s="8">
        <v>2</v>
      </c>
      <c r="E156" s="9">
        <v>109147.88666666666</v>
      </c>
      <c r="F156" s="9">
        <v>218295.77333333332</v>
      </c>
      <c r="G156" s="80">
        <f t="shared" si="4"/>
        <v>106116</v>
      </c>
      <c r="H156" s="81">
        <f t="shared" si="5"/>
        <v>229210.56000000003</v>
      </c>
    </row>
    <row r="157" spans="1:8" s="80" customFormat="1" x14ac:dyDescent="0.2">
      <c r="A157" s="6">
        <v>45865</v>
      </c>
      <c r="B157" s="7" t="s">
        <v>87</v>
      </c>
      <c r="C157" s="7" t="s">
        <v>407</v>
      </c>
      <c r="D157" s="7" t="s">
        <v>12</v>
      </c>
      <c r="E157" s="7" t="s">
        <v>228</v>
      </c>
      <c r="F157" s="7" t="s">
        <v>229</v>
      </c>
      <c r="H157" s="81"/>
    </row>
    <row r="158" spans="1:8" s="80" customFormat="1" x14ac:dyDescent="0.2">
      <c r="A158" s="7" t="s">
        <v>392</v>
      </c>
      <c r="B158" s="7" t="s">
        <v>393</v>
      </c>
      <c r="C158" s="7"/>
      <c r="D158" s="8">
        <v>1</v>
      </c>
      <c r="E158" s="9">
        <v>96524.261999999988</v>
      </c>
      <c r="F158" s="9">
        <v>96524.261999999988</v>
      </c>
      <c r="G158" s="80">
        <f t="shared" si="4"/>
        <v>101561</v>
      </c>
      <c r="H158" s="81">
        <f t="shared" si="5"/>
        <v>109685.88</v>
      </c>
    </row>
    <row r="159" spans="1:8" s="80" customFormat="1" x14ac:dyDescent="0.2">
      <c r="A159" s="7" t="s">
        <v>431</v>
      </c>
      <c r="B159" s="7" t="s">
        <v>432</v>
      </c>
      <c r="C159" s="7"/>
      <c r="D159" s="8">
        <v>1</v>
      </c>
      <c r="E159" s="9">
        <v>68796</v>
      </c>
      <c r="F159" s="9">
        <v>68796</v>
      </c>
      <c r="G159" s="80">
        <f t="shared" si="4"/>
        <v>63700</v>
      </c>
      <c r="H159" s="81">
        <f t="shared" si="5"/>
        <v>68796</v>
      </c>
    </row>
    <row r="160" spans="1:8" s="80" customFormat="1" x14ac:dyDescent="0.2">
      <c r="A160" s="7" t="s">
        <v>493</v>
      </c>
      <c r="B160" s="7" t="s">
        <v>494</v>
      </c>
      <c r="C160" s="7"/>
      <c r="D160" s="8">
        <v>1</v>
      </c>
      <c r="E160" s="9">
        <v>24126.744999999999</v>
      </c>
      <c r="F160" s="9">
        <v>24126.744999999999</v>
      </c>
      <c r="G160" s="80">
        <f t="shared" si="4"/>
        <v>22340</v>
      </c>
      <c r="H160" s="81">
        <f t="shared" si="5"/>
        <v>24127.200000000001</v>
      </c>
    </row>
    <row r="161" spans="1:8" s="80" customFormat="1" x14ac:dyDescent="0.2">
      <c r="A161" s="7" t="s">
        <v>16</v>
      </c>
      <c r="B161" s="7" t="s">
        <v>17</v>
      </c>
      <c r="C161" s="7"/>
      <c r="D161" s="8">
        <v>3</v>
      </c>
      <c r="E161" s="9">
        <v>117017.98070857141</v>
      </c>
      <c r="F161" s="9">
        <v>351053.94212571427</v>
      </c>
      <c r="G161" s="80">
        <f t="shared" si="4"/>
        <v>108350</v>
      </c>
      <c r="H161" s="81">
        <f t="shared" si="5"/>
        <v>351054</v>
      </c>
    </row>
    <row r="162" spans="1:8" s="80" customFormat="1" x14ac:dyDescent="0.2">
      <c r="A162" s="7" t="s">
        <v>60</v>
      </c>
      <c r="B162" s="7" t="s">
        <v>61</v>
      </c>
      <c r="C162" s="7"/>
      <c r="D162" s="8">
        <v>1</v>
      </c>
      <c r="E162" s="9">
        <v>54638.725976562499</v>
      </c>
      <c r="F162" s="9">
        <v>54638.725976562499</v>
      </c>
      <c r="G162" s="80">
        <f t="shared" si="4"/>
        <v>50591</v>
      </c>
      <c r="H162" s="81">
        <f t="shared" si="5"/>
        <v>54638.280000000006</v>
      </c>
    </row>
    <row r="163" spans="1:8" s="80" customFormat="1" x14ac:dyDescent="0.2">
      <c r="A163" s="6">
        <v>45866</v>
      </c>
      <c r="B163" s="7" t="s">
        <v>747</v>
      </c>
      <c r="C163" s="7" t="s">
        <v>401</v>
      </c>
      <c r="D163" s="7" t="s">
        <v>12</v>
      </c>
      <c r="E163" s="7" t="s">
        <v>267</v>
      </c>
      <c r="F163" s="7" t="s">
        <v>268</v>
      </c>
      <c r="H163" s="81"/>
    </row>
    <row r="164" spans="1:8" s="80" customFormat="1" x14ac:dyDescent="0.2">
      <c r="A164" s="7" t="s">
        <v>16</v>
      </c>
      <c r="B164" s="7" t="s">
        <v>17</v>
      </c>
      <c r="C164" s="7"/>
      <c r="D164" s="8">
        <v>2</v>
      </c>
      <c r="E164" s="9">
        <v>117017.96874999999</v>
      </c>
      <c r="F164" s="9">
        <v>234035.93749999997</v>
      </c>
      <c r="G164" s="80">
        <f t="shared" si="4"/>
        <v>108350</v>
      </c>
      <c r="H164" s="81">
        <f t="shared" si="5"/>
        <v>234036.00000000003</v>
      </c>
    </row>
    <row r="165" spans="1:8" s="80" customFormat="1" x14ac:dyDescent="0.2">
      <c r="A165" s="7" t="s">
        <v>392</v>
      </c>
      <c r="B165" s="7" t="s">
        <v>393</v>
      </c>
      <c r="C165" s="7"/>
      <c r="D165" s="8">
        <v>3</v>
      </c>
      <c r="E165" s="9">
        <v>96524.261999999988</v>
      </c>
      <c r="F165" s="9">
        <v>289572.78599999996</v>
      </c>
      <c r="G165" s="80">
        <f t="shared" si="4"/>
        <v>101561</v>
      </c>
      <c r="H165" s="81">
        <f t="shared" si="5"/>
        <v>329057.64</v>
      </c>
    </row>
    <row r="166" spans="1:8" s="80" customFormat="1" x14ac:dyDescent="0.2">
      <c r="A166" s="7" t="s">
        <v>54</v>
      </c>
      <c r="B166" s="7" t="s">
        <v>55</v>
      </c>
      <c r="C166" s="7"/>
      <c r="D166" s="8">
        <v>1</v>
      </c>
      <c r="E166" s="9">
        <v>72972.78857142858</v>
      </c>
      <c r="F166" s="9">
        <v>72972.78857142858</v>
      </c>
      <c r="G166" s="80">
        <f t="shared" si="4"/>
        <v>67567</v>
      </c>
      <c r="H166" s="81">
        <f t="shared" si="5"/>
        <v>72972.36</v>
      </c>
    </row>
    <row r="167" spans="1:8" s="80" customFormat="1" x14ac:dyDescent="0.2">
      <c r="A167" s="7" t="s">
        <v>32</v>
      </c>
      <c r="B167" s="7" t="s">
        <v>33</v>
      </c>
      <c r="C167" s="7"/>
      <c r="D167" s="8">
        <v>2</v>
      </c>
      <c r="E167" s="9">
        <v>49219.713214285715</v>
      </c>
      <c r="F167" s="9">
        <v>98439.426428571431</v>
      </c>
      <c r="G167" s="80">
        <f t="shared" si="4"/>
        <v>45666</v>
      </c>
      <c r="H167" s="81">
        <f t="shared" si="5"/>
        <v>98638.560000000012</v>
      </c>
    </row>
    <row r="168" spans="1:8" s="80" customFormat="1" x14ac:dyDescent="0.2">
      <c r="A168" s="6">
        <v>45868</v>
      </c>
      <c r="B168" s="7" t="s">
        <v>422</v>
      </c>
      <c r="C168" s="7" t="s">
        <v>748</v>
      </c>
      <c r="D168" s="7" t="s">
        <v>12</v>
      </c>
      <c r="E168" s="7" t="s">
        <v>202</v>
      </c>
      <c r="F168" s="7" t="s">
        <v>203</v>
      </c>
      <c r="H168" s="81"/>
    </row>
    <row r="169" spans="1:8" s="80" customFormat="1" x14ac:dyDescent="0.2">
      <c r="A169" s="7" t="s">
        <v>403</v>
      </c>
      <c r="B169" s="7" t="s">
        <v>404</v>
      </c>
      <c r="C169" s="7"/>
      <c r="D169" s="8">
        <v>2</v>
      </c>
      <c r="E169" s="9">
        <v>105361.14000000001</v>
      </c>
      <c r="F169" s="9">
        <v>210722.28000000003</v>
      </c>
      <c r="G169" s="80">
        <f t="shared" si="4"/>
        <v>97557</v>
      </c>
      <c r="H169" s="81">
        <f t="shared" si="5"/>
        <v>210723.12000000002</v>
      </c>
    </row>
    <row r="170" spans="1:8" s="80" customFormat="1" x14ac:dyDescent="0.2">
      <c r="A170" s="7" t="s">
        <v>54</v>
      </c>
      <c r="B170" s="7" t="s">
        <v>55</v>
      </c>
      <c r="C170" s="7"/>
      <c r="D170" s="8">
        <v>2</v>
      </c>
      <c r="E170" s="9">
        <v>72972.740000000005</v>
      </c>
      <c r="F170" s="9">
        <v>145945.48000000001</v>
      </c>
      <c r="G170" s="80">
        <f t="shared" si="4"/>
        <v>67567</v>
      </c>
      <c r="H170" s="81">
        <f t="shared" si="5"/>
        <v>145944.72</v>
      </c>
    </row>
    <row r="171" spans="1:8" s="80" customFormat="1" x14ac:dyDescent="0.2">
      <c r="A171" s="7" t="s">
        <v>24</v>
      </c>
      <c r="B171" s="7" t="s">
        <v>25</v>
      </c>
      <c r="C171" s="7"/>
      <c r="D171" s="8">
        <v>1</v>
      </c>
      <c r="E171" s="9">
        <v>69729.618333333332</v>
      </c>
      <c r="F171" s="9">
        <v>69729.618333333332</v>
      </c>
      <c r="G171" s="80">
        <f t="shared" si="4"/>
        <v>64564</v>
      </c>
      <c r="H171" s="81">
        <f t="shared" si="5"/>
        <v>69729.12000000001</v>
      </c>
    </row>
    <row r="172" spans="1:8" s="80" customFormat="1" x14ac:dyDescent="0.2">
      <c r="A172" s="6">
        <v>45871</v>
      </c>
      <c r="B172" s="7" t="s">
        <v>833</v>
      </c>
      <c r="C172" s="7" t="s">
        <v>748</v>
      </c>
      <c r="D172" s="7" t="s">
        <v>12</v>
      </c>
      <c r="E172" s="7" t="s">
        <v>202</v>
      </c>
      <c r="F172" s="7" t="s">
        <v>203</v>
      </c>
      <c r="H172" s="81"/>
    </row>
    <row r="173" spans="1:8" s="80" customFormat="1" x14ac:dyDescent="0.2">
      <c r="A173" s="7" t="s">
        <v>44</v>
      </c>
      <c r="B173" s="7" t="s">
        <v>45</v>
      </c>
      <c r="C173" s="7"/>
      <c r="D173" s="8">
        <v>4</v>
      </c>
      <c r="E173" s="9">
        <v>43513.47</v>
      </c>
      <c r="F173" s="9">
        <v>174053.88</v>
      </c>
      <c r="G173" s="80">
        <f t="shared" si="4"/>
        <v>41860</v>
      </c>
      <c r="H173" s="81">
        <f t="shared" si="5"/>
        <v>180835.20000000001</v>
      </c>
    </row>
    <row r="174" spans="1:8" s="80" customFormat="1" x14ac:dyDescent="0.2">
      <c r="A174" s="7" t="s">
        <v>54</v>
      </c>
      <c r="B174" s="7" t="s">
        <v>55</v>
      </c>
      <c r="C174" s="7"/>
      <c r="D174" s="8">
        <v>2</v>
      </c>
      <c r="E174" s="9">
        <v>72973.100000000006</v>
      </c>
      <c r="F174" s="9">
        <v>145946.20000000001</v>
      </c>
      <c r="G174" s="80">
        <f t="shared" si="4"/>
        <v>67567</v>
      </c>
      <c r="H174" s="81">
        <f t="shared" si="5"/>
        <v>145944.72</v>
      </c>
    </row>
    <row r="175" spans="1:8" s="80" customFormat="1" x14ac:dyDescent="0.2">
      <c r="A175" s="7" t="s">
        <v>24</v>
      </c>
      <c r="B175" s="7" t="s">
        <v>25</v>
      </c>
      <c r="C175" s="7"/>
      <c r="D175" s="8">
        <v>1</v>
      </c>
      <c r="E175" s="9">
        <v>69729.5</v>
      </c>
      <c r="F175" s="9">
        <v>69729.5</v>
      </c>
      <c r="G175" s="80">
        <f t="shared" si="4"/>
        <v>64564</v>
      </c>
      <c r="H175" s="81">
        <f t="shared" si="5"/>
        <v>69729.12000000001</v>
      </c>
    </row>
    <row r="176" spans="1:8" s="80" customFormat="1" x14ac:dyDescent="0.2">
      <c r="A176" s="7" t="s">
        <v>403</v>
      </c>
      <c r="B176" s="7" t="s">
        <v>404</v>
      </c>
      <c r="C176" s="7"/>
      <c r="D176" s="8">
        <v>2</v>
      </c>
      <c r="E176" s="9">
        <v>105361.14000000001</v>
      </c>
      <c r="F176" s="9">
        <v>210722.28000000003</v>
      </c>
      <c r="G176" s="80">
        <f t="shared" si="4"/>
        <v>97557</v>
      </c>
      <c r="H176" s="81">
        <f t="shared" si="5"/>
        <v>210723.12000000002</v>
      </c>
    </row>
    <row r="177" spans="1:8" s="80" customFormat="1" x14ac:dyDescent="0.2">
      <c r="A177" s="6">
        <v>45875</v>
      </c>
      <c r="B177" s="7" t="s">
        <v>435</v>
      </c>
      <c r="C177" s="7" t="s">
        <v>438</v>
      </c>
      <c r="D177" s="7" t="s">
        <v>12</v>
      </c>
      <c r="E177" s="7" t="s">
        <v>88</v>
      </c>
      <c r="F177" s="7" t="s">
        <v>89</v>
      </c>
      <c r="H177" s="81"/>
    </row>
    <row r="178" spans="1:8" s="80" customFormat="1" x14ac:dyDescent="0.2">
      <c r="A178" s="7" t="s">
        <v>32</v>
      </c>
      <c r="B178" s="7" t="s">
        <v>33</v>
      </c>
      <c r="C178" s="7"/>
      <c r="D178" s="8">
        <v>4</v>
      </c>
      <c r="E178" s="9">
        <v>47469.324999999997</v>
      </c>
      <c r="F178" s="9">
        <v>189877.3</v>
      </c>
      <c r="G178" s="80">
        <f t="shared" si="4"/>
        <v>45666</v>
      </c>
      <c r="H178" s="81">
        <f t="shared" si="5"/>
        <v>197277.12000000002</v>
      </c>
    </row>
    <row r="179" spans="1:8" s="80" customFormat="1" x14ac:dyDescent="0.2">
      <c r="A179" s="6">
        <v>45878</v>
      </c>
      <c r="B179" s="7" t="s">
        <v>836</v>
      </c>
      <c r="C179" s="7" t="s">
        <v>370</v>
      </c>
      <c r="D179" s="7" t="s">
        <v>12</v>
      </c>
      <c r="E179" s="7" t="s">
        <v>181</v>
      </c>
      <c r="F179" s="7" t="s">
        <v>182</v>
      </c>
      <c r="H179" s="81"/>
    </row>
    <row r="180" spans="1:8" s="80" customFormat="1" x14ac:dyDescent="0.2">
      <c r="A180" s="7" t="s">
        <v>44</v>
      </c>
      <c r="B180" s="7" t="s">
        <v>45</v>
      </c>
      <c r="C180" s="7"/>
      <c r="D180" s="8">
        <v>1</v>
      </c>
      <c r="E180" s="9">
        <v>45208.80000000001</v>
      </c>
      <c r="F180" s="9">
        <v>45208.80000000001</v>
      </c>
      <c r="G180" s="80">
        <f t="shared" si="4"/>
        <v>41860</v>
      </c>
      <c r="H180" s="81">
        <f t="shared" si="5"/>
        <v>45208.800000000003</v>
      </c>
    </row>
    <row r="181" spans="1:8" s="80" customFormat="1" x14ac:dyDescent="0.2">
      <c r="A181" s="7" t="s">
        <v>493</v>
      </c>
      <c r="B181" s="7" t="s">
        <v>494</v>
      </c>
      <c r="C181" s="7"/>
      <c r="D181" s="8">
        <v>1</v>
      </c>
      <c r="E181" s="9">
        <v>23861.336096156469</v>
      </c>
      <c r="F181" s="9">
        <v>23861.336096156469</v>
      </c>
      <c r="G181" s="80">
        <f t="shared" si="4"/>
        <v>22340</v>
      </c>
      <c r="H181" s="81">
        <f t="shared" si="5"/>
        <v>24127.200000000001</v>
      </c>
    </row>
    <row r="182" spans="1:8" s="80" customFormat="1" x14ac:dyDescent="0.2">
      <c r="A182" s="6">
        <v>45882</v>
      </c>
      <c r="B182" s="7" t="s">
        <v>838</v>
      </c>
      <c r="C182" s="7" t="s">
        <v>11</v>
      </c>
      <c r="D182" s="7" t="s">
        <v>12</v>
      </c>
      <c r="E182" s="7" t="s">
        <v>208</v>
      </c>
      <c r="F182" s="7" t="s">
        <v>209</v>
      </c>
      <c r="H182" s="81"/>
    </row>
    <row r="183" spans="1:8" s="80" customFormat="1" x14ac:dyDescent="0.2">
      <c r="A183" s="7" t="s">
        <v>431</v>
      </c>
      <c r="B183" s="7" t="s">
        <v>432</v>
      </c>
      <c r="C183" s="7"/>
      <c r="D183" s="8">
        <v>1</v>
      </c>
      <c r="E183" s="9">
        <v>68796.13</v>
      </c>
      <c r="F183" s="9">
        <v>68796.13</v>
      </c>
      <c r="G183" s="80">
        <f t="shared" si="4"/>
        <v>63700</v>
      </c>
      <c r="H183" s="81">
        <f t="shared" si="5"/>
        <v>68796</v>
      </c>
    </row>
    <row r="184" spans="1:8" s="80" customFormat="1" x14ac:dyDescent="0.2">
      <c r="A184" s="6">
        <v>45884</v>
      </c>
      <c r="B184" s="7" t="s">
        <v>326</v>
      </c>
      <c r="C184" s="7" t="s">
        <v>11</v>
      </c>
      <c r="D184" s="7" t="s">
        <v>12</v>
      </c>
      <c r="E184" s="7" t="s">
        <v>186</v>
      </c>
      <c r="F184" s="7" t="s">
        <v>187</v>
      </c>
      <c r="H184" s="81"/>
    </row>
    <row r="185" spans="1:8" s="80" customFormat="1" x14ac:dyDescent="0.2">
      <c r="A185" s="7" t="s">
        <v>32</v>
      </c>
      <c r="B185" s="7" t="s">
        <v>33</v>
      </c>
      <c r="C185" s="7"/>
      <c r="D185" s="8">
        <v>3</v>
      </c>
      <c r="E185" s="9">
        <v>49318.77</v>
      </c>
      <c r="F185" s="9">
        <v>147956.31</v>
      </c>
      <c r="G185" s="80">
        <f t="shared" si="4"/>
        <v>45666</v>
      </c>
      <c r="H185" s="81">
        <f t="shared" si="5"/>
        <v>147957.84</v>
      </c>
    </row>
    <row r="186" spans="1:8" s="80" customFormat="1" x14ac:dyDescent="0.2">
      <c r="A186" s="7" t="s">
        <v>431</v>
      </c>
      <c r="B186" s="7" t="s">
        <v>432</v>
      </c>
      <c r="C186" s="7"/>
      <c r="D186" s="8">
        <v>1</v>
      </c>
      <c r="E186" s="9">
        <v>68796</v>
      </c>
      <c r="F186" s="9">
        <v>68796</v>
      </c>
      <c r="G186" s="80">
        <f t="shared" si="4"/>
        <v>63700</v>
      </c>
      <c r="H186" s="81">
        <f t="shared" si="5"/>
        <v>68796</v>
      </c>
    </row>
    <row r="187" spans="1:8" s="80" customFormat="1" x14ac:dyDescent="0.2">
      <c r="A187" s="6">
        <v>45884</v>
      </c>
      <c r="B187" s="7" t="s">
        <v>839</v>
      </c>
      <c r="C187" s="7" t="s">
        <v>11</v>
      </c>
      <c r="D187" s="7" t="s">
        <v>12</v>
      </c>
      <c r="E187" s="7" t="s">
        <v>248</v>
      </c>
      <c r="F187" s="7" t="s">
        <v>249</v>
      </c>
      <c r="H187" s="81"/>
    </row>
    <row r="188" spans="1:8" s="80" customFormat="1" x14ac:dyDescent="0.2">
      <c r="A188" s="7" t="s">
        <v>778</v>
      </c>
      <c r="B188" s="7" t="s">
        <v>779</v>
      </c>
      <c r="C188" s="7"/>
      <c r="D188" s="8">
        <v>2</v>
      </c>
      <c r="E188" s="9">
        <v>23400</v>
      </c>
      <c r="F188" s="9">
        <v>46800</v>
      </c>
      <c r="G188" s="80">
        <f t="shared" si="4"/>
        <v>19717</v>
      </c>
      <c r="H188" s="81">
        <f t="shared" si="5"/>
        <v>42588.72</v>
      </c>
    </row>
    <row r="189" spans="1:8" s="80" customFormat="1" x14ac:dyDescent="0.2">
      <c r="A189" s="6">
        <v>45889</v>
      </c>
      <c r="B189" s="7" t="s">
        <v>389</v>
      </c>
      <c r="C189" s="7" t="s">
        <v>366</v>
      </c>
      <c r="D189" s="7" t="s">
        <v>12</v>
      </c>
      <c r="E189" s="7" t="s">
        <v>165</v>
      </c>
      <c r="F189" s="7" t="s">
        <v>166</v>
      </c>
      <c r="H189" s="81"/>
    </row>
    <row r="190" spans="1:8" s="80" customFormat="1" x14ac:dyDescent="0.2">
      <c r="A190" s="7" t="s">
        <v>778</v>
      </c>
      <c r="B190" s="7" t="s">
        <v>779</v>
      </c>
      <c r="C190" s="7"/>
      <c r="D190" s="8">
        <v>3</v>
      </c>
      <c r="E190" s="9">
        <v>23400</v>
      </c>
      <c r="F190" s="9">
        <v>70200</v>
      </c>
      <c r="G190" s="80">
        <f t="shared" si="4"/>
        <v>19717</v>
      </c>
      <c r="H190" s="81">
        <f t="shared" si="5"/>
        <v>63883.08</v>
      </c>
    </row>
    <row r="191" spans="1:8" s="80" customFormat="1" x14ac:dyDescent="0.2">
      <c r="A191" s="6">
        <v>45891</v>
      </c>
      <c r="B191" s="7" t="s">
        <v>346</v>
      </c>
      <c r="C191" s="7" t="s">
        <v>11</v>
      </c>
      <c r="D191" s="7" t="s">
        <v>12</v>
      </c>
      <c r="E191" s="7" t="s">
        <v>186</v>
      </c>
      <c r="F191" s="7" t="s">
        <v>187</v>
      </c>
      <c r="H191" s="81"/>
    </row>
    <row r="192" spans="1:8" s="80" customFormat="1" x14ac:dyDescent="0.2">
      <c r="A192" s="7" t="s">
        <v>778</v>
      </c>
      <c r="B192" s="7" t="s">
        <v>779</v>
      </c>
      <c r="C192" s="7"/>
      <c r="D192" s="8">
        <v>2</v>
      </c>
      <c r="E192" s="9">
        <v>23400</v>
      </c>
      <c r="F192" s="9">
        <v>46800</v>
      </c>
      <c r="G192" s="80">
        <f t="shared" si="4"/>
        <v>19717</v>
      </c>
      <c r="H192" s="81">
        <f t="shared" si="5"/>
        <v>42588.72</v>
      </c>
    </row>
    <row r="193" spans="1:8" s="80" customFormat="1" x14ac:dyDescent="0.2">
      <c r="A193" s="6">
        <v>45891</v>
      </c>
      <c r="B193" s="7" t="s">
        <v>841</v>
      </c>
      <c r="C193" s="7" t="s">
        <v>11</v>
      </c>
      <c r="D193" s="7" t="s">
        <v>12</v>
      </c>
      <c r="E193" s="7" t="s">
        <v>289</v>
      </c>
      <c r="F193" s="7" t="s">
        <v>290</v>
      </c>
      <c r="H193" s="81"/>
    </row>
    <row r="194" spans="1:8" s="80" customFormat="1" x14ac:dyDescent="0.2">
      <c r="A194" s="7" t="s">
        <v>22</v>
      </c>
      <c r="B194" s="7" t="s">
        <v>23</v>
      </c>
      <c r="C194" s="7"/>
      <c r="D194" s="8">
        <v>1</v>
      </c>
      <c r="E194" s="9">
        <v>109147.78000000001</v>
      </c>
      <c r="F194" s="9">
        <v>109147.78000000001</v>
      </c>
      <c r="G194" s="80">
        <f t="shared" si="4"/>
        <v>106116</v>
      </c>
      <c r="H194" s="81">
        <f t="shared" si="5"/>
        <v>114605.28000000001</v>
      </c>
    </row>
    <row r="195" spans="1:8" s="80" customFormat="1" x14ac:dyDescent="0.2">
      <c r="A195" s="6">
        <v>45891</v>
      </c>
      <c r="B195" s="7" t="s">
        <v>62</v>
      </c>
      <c r="C195" s="7" t="s">
        <v>11</v>
      </c>
      <c r="D195" s="7" t="s">
        <v>12</v>
      </c>
      <c r="E195" s="7" t="s">
        <v>68</v>
      </c>
      <c r="F195" s="7" t="s">
        <v>69</v>
      </c>
      <c r="H195" s="81"/>
    </row>
    <row r="196" spans="1:8" s="80" customFormat="1" x14ac:dyDescent="0.2">
      <c r="A196" s="7" t="s">
        <v>493</v>
      </c>
      <c r="B196" s="7" t="s">
        <v>494</v>
      </c>
      <c r="C196" s="7"/>
      <c r="D196" s="8">
        <v>4</v>
      </c>
      <c r="E196" s="9">
        <v>24049.788203083463</v>
      </c>
      <c r="F196" s="9">
        <v>96199.15281233385</v>
      </c>
      <c r="G196" s="80">
        <f t="shared" si="4"/>
        <v>22340</v>
      </c>
      <c r="H196" s="81">
        <f t="shared" si="5"/>
        <v>96508.800000000003</v>
      </c>
    </row>
    <row r="197" spans="1:8" s="80" customFormat="1" x14ac:dyDescent="0.2">
      <c r="A197" s="6">
        <v>45893</v>
      </c>
      <c r="B197" s="7" t="s">
        <v>843</v>
      </c>
      <c r="C197" s="7" t="s">
        <v>744</v>
      </c>
      <c r="D197" s="7" t="s">
        <v>12</v>
      </c>
      <c r="E197" s="7" t="s">
        <v>256</v>
      </c>
      <c r="F197" s="7" t="s">
        <v>257</v>
      </c>
      <c r="H197" s="81"/>
    </row>
    <row r="198" spans="1:8" s="80" customFormat="1" x14ac:dyDescent="0.2">
      <c r="A198" s="7" t="s">
        <v>54</v>
      </c>
      <c r="B198" s="7" t="s">
        <v>55</v>
      </c>
      <c r="C198" s="7"/>
      <c r="D198" s="8">
        <v>1</v>
      </c>
      <c r="E198" s="9">
        <v>72972.820000000007</v>
      </c>
      <c r="F198" s="9">
        <v>72972.820000000007</v>
      </c>
      <c r="G198" s="80">
        <f t="shared" ref="G198:G259" si="6">+VLOOKUP(B198,$B$491:$D$506,3,0)</f>
        <v>67567</v>
      </c>
      <c r="H198" s="81">
        <f t="shared" ref="H198:H259" si="7">+D198*G198*1.08</f>
        <v>72972.36</v>
      </c>
    </row>
    <row r="199" spans="1:8" s="80" customFormat="1" x14ac:dyDescent="0.2">
      <c r="A199" s="6">
        <v>45894</v>
      </c>
      <c r="B199" s="7" t="s">
        <v>87</v>
      </c>
      <c r="C199" s="7" t="s">
        <v>11</v>
      </c>
      <c r="D199" s="7" t="s">
        <v>12</v>
      </c>
      <c r="E199" s="7" t="s">
        <v>202</v>
      </c>
      <c r="F199" s="7" t="s">
        <v>203</v>
      </c>
      <c r="H199" s="81"/>
    </row>
    <row r="200" spans="1:8" s="80" customFormat="1" x14ac:dyDescent="0.2">
      <c r="A200" s="7" t="s">
        <v>778</v>
      </c>
      <c r="B200" s="7" t="s">
        <v>779</v>
      </c>
      <c r="C200" s="7"/>
      <c r="D200" s="8">
        <v>5</v>
      </c>
      <c r="E200" s="9">
        <v>23400</v>
      </c>
      <c r="F200" s="9">
        <v>117000</v>
      </c>
      <c r="G200" s="80">
        <f t="shared" si="6"/>
        <v>19717</v>
      </c>
      <c r="H200" s="81">
        <f t="shared" si="7"/>
        <v>106471.8</v>
      </c>
    </row>
    <row r="201" spans="1:8" s="80" customFormat="1" x14ac:dyDescent="0.2">
      <c r="A201" s="6">
        <v>45896</v>
      </c>
      <c r="B201" s="7" t="s">
        <v>846</v>
      </c>
      <c r="C201" s="7" t="s">
        <v>11</v>
      </c>
      <c r="D201" s="7" t="s">
        <v>12</v>
      </c>
      <c r="E201" s="7" t="s">
        <v>220</v>
      </c>
      <c r="F201" s="7" t="s">
        <v>221</v>
      </c>
      <c r="H201" s="81"/>
    </row>
    <row r="202" spans="1:8" s="80" customFormat="1" x14ac:dyDescent="0.2">
      <c r="A202" s="7" t="s">
        <v>392</v>
      </c>
      <c r="B202" s="7" t="s">
        <v>393</v>
      </c>
      <c r="C202" s="7"/>
      <c r="D202" s="8">
        <v>1</v>
      </c>
      <c r="E202" s="9">
        <v>104463.17523809524</v>
      </c>
      <c r="F202" s="9">
        <v>104463.17523809524</v>
      </c>
      <c r="G202" s="80">
        <f t="shared" si="6"/>
        <v>101561</v>
      </c>
      <c r="H202" s="81">
        <f t="shared" si="7"/>
        <v>109685.88</v>
      </c>
    </row>
    <row r="203" spans="1:8" s="80" customFormat="1" x14ac:dyDescent="0.2">
      <c r="A203" s="6">
        <v>45896</v>
      </c>
      <c r="B203" s="7" t="s">
        <v>156</v>
      </c>
      <c r="C203" s="7" t="s">
        <v>11</v>
      </c>
      <c r="D203" s="7" t="s">
        <v>12</v>
      </c>
      <c r="E203" s="7" t="s">
        <v>544</v>
      </c>
      <c r="F203" s="7" t="s">
        <v>545</v>
      </c>
      <c r="H203" s="81"/>
    </row>
    <row r="204" spans="1:8" s="80" customFormat="1" x14ac:dyDescent="0.2">
      <c r="A204" s="7" t="s">
        <v>778</v>
      </c>
      <c r="B204" s="7" t="s">
        <v>779</v>
      </c>
      <c r="C204" s="7"/>
      <c r="D204" s="8">
        <v>2</v>
      </c>
      <c r="E204" s="9">
        <v>19164.599999999999</v>
      </c>
      <c r="F204" s="9">
        <v>38329.199999999997</v>
      </c>
      <c r="G204" s="80">
        <f t="shared" si="6"/>
        <v>19717</v>
      </c>
      <c r="H204" s="81">
        <f t="shared" si="7"/>
        <v>42588.72</v>
      </c>
    </row>
    <row r="205" spans="1:8" s="80" customFormat="1" x14ac:dyDescent="0.2">
      <c r="A205" s="6">
        <v>45897</v>
      </c>
      <c r="B205" s="7" t="s">
        <v>67</v>
      </c>
      <c r="C205" s="7" t="s">
        <v>11</v>
      </c>
      <c r="D205" s="7" t="s">
        <v>12</v>
      </c>
      <c r="E205" s="7" t="s">
        <v>694</v>
      </c>
      <c r="F205" s="7" t="s">
        <v>695</v>
      </c>
      <c r="H205" s="81"/>
    </row>
    <row r="206" spans="1:8" s="80" customFormat="1" x14ac:dyDescent="0.2">
      <c r="A206" s="7" t="s">
        <v>810</v>
      </c>
      <c r="B206" s="7" t="s">
        <v>811</v>
      </c>
      <c r="C206" s="7"/>
      <c r="D206" s="8">
        <v>1</v>
      </c>
      <c r="E206" s="9">
        <v>19901.599999999999</v>
      </c>
      <c r="F206" s="9">
        <v>19901.599999999999</v>
      </c>
      <c r="G206" s="80">
        <f t="shared" si="6"/>
        <v>20475</v>
      </c>
      <c r="H206" s="81">
        <f t="shared" si="7"/>
        <v>22113</v>
      </c>
    </row>
    <row r="207" spans="1:8" s="80" customFormat="1" x14ac:dyDescent="0.2">
      <c r="A207" s="7" t="s">
        <v>778</v>
      </c>
      <c r="B207" s="7" t="s">
        <v>779</v>
      </c>
      <c r="C207" s="7"/>
      <c r="D207" s="8">
        <v>3</v>
      </c>
      <c r="E207" s="9">
        <v>19164.599999999999</v>
      </c>
      <c r="F207" s="9">
        <v>57493.8</v>
      </c>
      <c r="G207" s="80">
        <f t="shared" si="6"/>
        <v>19717</v>
      </c>
      <c r="H207" s="81">
        <f t="shared" si="7"/>
        <v>63883.08</v>
      </c>
    </row>
    <row r="208" spans="1:8" s="80" customFormat="1" x14ac:dyDescent="0.2">
      <c r="A208" s="7" t="s">
        <v>44</v>
      </c>
      <c r="B208" s="7" t="s">
        <v>45</v>
      </c>
      <c r="C208" s="7"/>
      <c r="D208" s="8">
        <v>1</v>
      </c>
      <c r="E208" s="9">
        <v>45208.800000000003</v>
      </c>
      <c r="F208" s="9">
        <v>45208.800000000003</v>
      </c>
      <c r="G208" s="80">
        <f t="shared" si="6"/>
        <v>41860</v>
      </c>
      <c r="H208" s="81">
        <f t="shared" si="7"/>
        <v>45208.800000000003</v>
      </c>
    </row>
    <row r="209" spans="1:8" s="80" customFormat="1" x14ac:dyDescent="0.2">
      <c r="A209" s="7" t="s">
        <v>431</v>
      </c>
      <c r="B209" s="7" t="s">
        <v>432</v>
      </c>
      <c r="C209" s="7"/>
      <c r="D209" s="8">
        <v>1</v>
      </c>
      <c r="E209" s="9">
        <v>62346.375</v>
      </c>
      <c r="F209" s="9">
        <v>62346.375</v>
      </c>
      <c r="G209" s="80">
        <f t="shared" si="6"/>
        <v>63700</v>
      </c>
      <c r="H209" s="81">
        <f t="shared" si="7"/>
        <v>68796</v>
      </c>
    </row>
    <row r="210" spans="1:8" s="80" customFormat="1" x14ac:dyDescent="0.2">
      <c r="A210" s="6">
        <v>45903</v>
      </c>
      <c r="B210" s="7" t="s">
        <v>363</v>
      </c>
      <c r="C210" s="7" t="s">
        <v>11</v>
      </c>
      <c r="D210" s="7" t="s">
        <v>12</v>
      </c>
      <c r="E210" s="7" t="s">
        <v>76</v>
      </c>
      <c r="F210" s="7" t="s">
        <v>77</v>
      </c>
      <c r="H210" s="81"/>
    </row>
    <row r="211" spans="1:8" s="80" customFormat="1" x14ac:dyDescent="0.2">
      <c r="A211" s="7" t="s">
        <v>778</v>
      </c>
      <c r="B211" s="7" t="s">
        <v>779</v>
      </c>
      <c r="C211" s="7"/>
      <c r="D211" s="8">
        <v>2</v>
      </c>
      <c r="E211" s="9">
        <v>17248</v>
      </c>
      <c r="F211" s="9">
        <v>34496</v>
      </c>
      <c r="G211" s="80">
        <f t="shared" si="6"/>
        <v>19717</v>
      </c>
      <c r="H211" s="81">
        <f t="shared" si="7"/>
        <v>42588.72</v>
      </c>
    </row>
    <row r="212" spans="1:8" s="80" customFormat="1" x14ac:dyDescent="0.2">
      <c r="A212" s="7" t="s">
        <v>431</v>
      </c>
      <c r="B212" s="7" t="s">
        <v>432</v>
      </c>
      <c r="C212" s="7"/>
      <c r="D212" s="8">
        <v>1</v>
      </c>
      <c r="E212" s="9">
        <v>68795.94</v>
      </c>
      <c r="F212" s="9">
        <v>68795.94</v>
      </c>
      <c r="G212" s="80">
        <f t="shared" si="6"/>
        <v>63700</v>
      </c>
      <c r="H212" s="81">
        <f t="shared" si="7"/>
        <v>68796</v>
      </c>
    </row>
    <row r="213" spans="1:8" s="80" customFormat="1" x14ac:dyDescent="0.2">
      <c r="A213" s="7" t="s">
        <v>493</v>
      </c>
      <c r="B213" s="7" t="s">
        <v>494</v>
      </c>
      <c r="C213" s="7"/>
      <c r="D213" s="8">
        <v>4</v>
      </c>
      <c r="E213" s="9">
        <v>24126.6855</v>
      </c>
      <c r="F213" s="9">
        <v>96506.741999999998</v>
      </c>
      <c r="G213" s="80">
        <f t="shared" si="6"/>
        <v>22340</v>
      </c>
      <c r="H213" s="81">
        <f t="shared" si="7"/>
        <v>96508.800000000003</v>
      </c>
    </row>
    <row r="214" spans="1:8" s="80" customFormat="1" x14ac:dyDescent="0.2">
      <c r="A214" s="7" t="s">
        <v>22</v>
      </c>
      <c r="B214" s="7" t="s">
        <v>23</v>
      </c>
      <c r="C214" s="7"/>
      <c r="D214" s="8">
        <v>1</v>
      </c>
      <c r="E214" s="9">
        <v>109147.77142857143</v>
      </c>
      <c r="F214" s="9">
        <v>109147.77142857143</v>
      </c>
      <c r="G214" s="80">
        <f t="shared" si="6"/>
        <v>106116</v>
      </c>
      <c r="H214" s="81">
        <f t="shared" si="7"/>
        <v>114605.28000000001</v>
      </c>
    </row>
    <row r="215" spans="1:8" s="80" customFormat="1" x14ac:dyDescent="0.2">
      <c r="A215" s="6">
        <v>45903</v>
      </c>
      <c r="B215" s="7" t="s">
        <v>599</v>
      </c>
      <c r="C215" s="7" t="s">
        <v>688</v>
      </c>
      <c r="D215" s="7" t="s">
        <v>12</v>
      </c>
      <c r="E215" s="7" t="s">
        <v>689</v>
      </c>
      <c r="F215" s="7" t="s">
        <v>690</v>
      </c>
      <c r="H215" s="81"/>
    </row>
    <row r="216" spans="1:8" s="80" customFormat="1" x14ac:dyDescent="0.2">
      <c r="A216" s="7" t="s">
        <v>44</v>
      </c>
      <c r="B216" s="7" t="s">
        <v>45</v>
      </c>
      <c r="C216" s="7"/>
      <c r="D216" s="8">
        <v>3</v>
      </c>
      <c r="E216" s="9">
        <v>40688</v>
      </c>
      <c r="F216" s="9">
        <v>122064</v>
      </c>
      <c r="G216" s="80">
        <f t="shared" si="6"/>
        <v>41860</v>
      </c>
      <c r="H216" s="81">
        <f t="shared" si="7"/>
        <v>135626.40000000002</v>
      </c>
    </row>
    <row r="217" spans="1:8" s="80" customFormat="1" x14ac:dyDescent="0.2">
      <c r="A217" s="6">
        <v>45903</v>
      </c>
      <c r="B217" s="7" t="s">
        <v>768</v>
      </c>
      <c r="C217" s="7" t="s">
        <v>560</v>
      </c>
      <c r="D217" s="7" t="s">
        <v>12</v>
      </c>
      <c r="E217" s="7" t="s">
        <v>378</v>
      </c>
      <c r="F217" s="7" t="s">
        <v>379</v>
      </c>
      <c r="H217" s="81"/>
    </row>
    <row r="218" spans="1:8" s="80" customFormat="1" x14ac:dyDescent="0.2">
      <c r="A218" s="6">
        <v>45903</v>
      </c>
      <c r="B218" s="7" t="s">
        <v>480</v>
      </c>
      <c r="C218" s="7" t="s">
        <v>11</v>
      </c>
      <c r="D218" s="7" t="s">
        <v>12</v>
      </c>
      <c r="E218" s="7" t="s">
        <v>220</v>
      </c>
      <c r="F218" s="7" t="s">
        <v>221</v>
      </c>
      <c r="H218" s="81"/>
    </row>
    <row r="219" spans="1:8" s="80" customFormat="1" x14ac:dyDescent="0.2">
      <c r="A219" s="7" t="s">
        <v>810</v>
      </c>
      <c r="B219" s="7" t="s">
        <v>811</v>
      </c>
      <c r="C219" s="7"/>
      <c r="D219" s="8">
        <v>1</v>
      </c>
      <c r="E219" s="9">
        <v>19901.54</v>
      </c>
      <c r="F219" s="9">
        <v>19901.54</v>
      </c>
      <c r="G219" s="80">
        <f t="shared" si="6"/>
        <v>20475</v>
      </c>
      <c r="H219" s="81">
        <f t="shared" si="7"/>
        <v>22113</v>
      </c>
    </row>
    <row r="220" spans="1:8" s="80" customFormat="1" x14ac:dyDescent="0.2">
      <c r="A220" s="7" t="s">
        <v>778</v>
      </c>
      <c r="B220" s="7" t="s">
        <v>779</v>
      </c>
      <c r="C220" s="7"/>
      <c r="D220" s="8">
        <v>1</v>
      </c>
      <c r="E220" s="9">
        <v>17248</v>
      </c>
      <c r="F220" s="9">
        <v>17248</v>
      </c>
      <c r="G220" s="80">
        <f t="shared" si="6"/>
        <v>19717</v>
      </c>
      <c r="H220" s="81">
        <f t="shared" si="7"/>
        <v>21294.36</v>
      </c>
    </row>
    <row r="221" spans="1:8" s="80" customFormat="1" x14ac:dyDescent="0.2">
      <c r="A221" s="6">
        <v>45904</v>
      </c>
      <c r="B221" s="7" t="s">
        <v>339</v>
      </c>
      <c r="C221" s="7" t="s">
        <v>11</v>
      </c>
      <c r="D221" s="7" t="s">
        <v>12</v>
      </c>
      <c r="E221" s="7" t="s">
        <v>41</v>
      </c>
      <c r="F221" s="7" t="s">
        <v>42</v>
      </c>
      <c r="H221" s="81"/>
    </row>
    <row r="222" spans="1:8" s="80" customFormat="1" x14ac:dyDescent="0.2">
      <c r="A222" s="7" t="s">
        <v>32</v>
      </c>
      <c r="B222" s="7" t="s">
        <v>33</v>
      </c>
      <c r="C222" s="7"/>
      <c r="D222" s="8">
        <v>2</v>
      </c>
      <c r="E222" s="9">
        <v>49318.71</v>
      </c>
      <c r="F222" s="9">
        <v>98637.42</v>
      </c>
      <c r="G222" s="80">
        <f t="shared" si="6"/>
        <v>45666</v>
      </c>
      <c r="H222" s="81">
        <f t="shared" si="7"/>
        <v>98638.560000000012</v>
      </c>
    </row>
    <row r="223" spans="1:8" s="80" customFormat="1" x14ac:dyDescent="0.2">
      <c r="A223" s="6">
        <v>45904</v>
      </c>
      <c r="B223" s="7" t="s">
        <v>946</v>
      </c>
      <c r="C223" s="7" t="s">
        <v>394</v>
      </c>
      <c r="D223" s="7" t="s">
        <v>12</v>
      </c>
      <c r="E223" s="7" t="s">
        <v>186</v>
      </c>
      <c r="F223" s="7" t="s">
        <v>187</v>
      </c>
      <c r="H223" s="81"/>
    </row>
    <row r="224" spans="1:8" s="80" customFormat="1" x14ac:dyDescent="0.2">
      <c r="A224" s="7" t="s">
        <v>38</v>
      </c>
      <c r="B224" s="7" t="s">
        <v>39</v>
      </c>
      <c r="C224" s="7"/>
      <c r="D224" s="8">
        <v>1</v>
      </c>
      <c r="E224" s="9">
        <v>72160.12629235677</v>
      </c>
      <c r="F224" s="9">
        <v>72160.12629235677</v>
      </c>
      <c r="G224" s="80">
        <f t="shared" si="6"/>
        <v>66822</v>
      </c>
      <c r="H224" s="81">
        <f t="shared" si="7"/>
        <v>72167.760000000009</v>
      </c>
    </row>
    <row r="225" spans="1:8" s="80" customFormat="1" x14ac:dyDescent="0.2">
      <c r="A225" s="7" t="s">
        <v>778</v>
      </c>
      <c r="B225" s="7" t="s">
        <v>779</v>
      </c>
      <c r="C225" s="7"/>
      <c r="D225" s="8">
        <v>3</v>
      </c>
      <c r="E225" s="9">
        <v>23400</v>
      </c>
      <c r="F225" s="9">
        <v>70200</v>
      </c>
      <c r="G225" s="80">
        <f t="shared" si="6"/>
        <v>19717</v>
      </c>
      <c r="H225" s="81">
        <f t="shared" si="7"/>
        <v>63883.08</v>
      </c>
    </row>
    <row r="226" spans="1:8" s="80" customFormat="1" x14ac:dyDescent="0.2">
      <c r="A226" s="6">
        <v>45908</v>
      </c>
      <c r="B226" s="7" t="s">
        <v>948</v>
      </c>
      <c r="C226" s="7" t="s">
        <v>475</v>
      </c>
      <c r="D226" s="7" t="s">
        <v>12</v>
      </c>
      <c r="E226" s="7" t="s">
        <v>51</v>
      </c>
      <c r="F226" s="7" t="s">
        <v>52</v>
      </c>
      <c r="H226" s="81"/>
    </row>
    <row r="227" spans="1:8" s="80" customFormat="1" x14ac:dyDescent="0.2">
      <c r="A227" s="7" t="s">
        <v>778</v>
      </c>
      <c r="B227" s="7" t="s">
        <v>779</v>
      </c>
      <c r="C227" s="7"/>
      <c r="D227" s="8">
        <v>5</v>
      </c>
      <c r="E227" s="9">
        <v>19164.599999999999</v>
      </c>
      <c r="F227" s="9">
        <v>95823</v>
      </c>
      <c r="G227" s="80">
        <f t="shared" si="6"/>
        <v>19717</v>
      </c>
      <c r="H227" s="81">
        <f t="shared" si="7"/>
        <v>106471.8</v>
      </c>
    </row>
    <row r="228" spans="1:8" s="80" customFormat="1" x14ac:dyDescent="0.2">
      <c r="A228" s="7" t="s">
        <v>431</v>
      </c>
      <c r="B228" s="7" t="s">
        <v>432</v>
      </c>
      <c r="C228" s="7"/>
      <c r="D228" s="8">
        <v>1</v>
      </c>
      <c r="E228" s="9">
        <v>68747.784242424241</v>
      </c>
      <c r="F228" s="9">
        <v>68747.784242424241</v>
      </c>
      <c r="G228" s="80">
        <f t="shared" si="6"/>
        <v>63700</v>
      </c>
      <c r="H228" s="81">
        <f t="shared" si="7"/>
        <v>68796</v>
      </c>
    </row>
    <row r="229" spans="1:8" s="80" customFormat="1" x14ac:dyDescent="0.2">
      <c r="A229" s="7" t="s">
        <v>54</v>
      </c>
      <c r="B229" s="7" t="s">
        <v>55</v>
      </c>
      <c r="C229" s="7"/>
      <c r="D229" s="8">
        <v>3</v>
      </c>
      <c r="E229" s="9">
        <v>72972.780688571424</v>
      </c>
      <c r="F229" s="9">
        <v>218918.34206571427</v>
      </c>
      <c r="G229" s="80">
        <f t="shared" si="6"/>
        <v>67567</v>
      </c>
      <c r="H229" s="81">
        <f t="shared" si="7"/>
        <v>218917.08000000002</v>
      </c>
    </row>
    <row r="230" spans="1:8" s="80" customFormat="1" x14ac:dyDescent="0.2">
      <c r="A230" s="6">
        <v>45909</v>
      </c>
      <c r="B230" s="7" t="s">
        <v>950</v>
      </c>
      <c r="C230" s="7" t="s">
        <v>951</v>
      </c>
      <c r="D230" s="7" t="s">
        <v>12</v>
      </c>
      <c r="E230" s="7" t="s">
        <v>289</v>
      </c>
      <c r="F230" s="7" t="s">
        <v>290</v>
      </c>
      <c r="H230" s="81"/>
    </row>
    <row r="231" spans="1:8" s="80" customFormat="1" x14ac:dyDescent="0.2">
      <c r="A231" s="7" t="s">
        <v>24</v>
      </c>
      <c r="B231" s="7" t="s">
        <v>25</v>
      </c>
      <c r="C231" s="7"/>
      <c r="D231" s="8">
        <v>1</v>
      </c>
      <c r="E231" s="9">
        <v>69729.504749999993</v>
      </c>
      <c r="F231" s="9">
        <v>69729.504749999993</v>
      </c>
      <c r="G231" s="80">
        <f t="shared" si="6"/>
        <v>64564</v>
      </c>
      <c r="H231" s="81">
        <f t="shared" si="7"/>
        <v>69729.12000000001</v>
      </c>
    </row>
    <row r="232" spans="1:8" s="80" customFormat="1" x14ac:dyDescent="0.2">
      <c r="A232" s="7" t="s">
        <v>392</v>
      </c>
      <c r="B232" s="7" t="s">
        <v>393</v>
      </c>
      <c r="C232" s="7"/>
      <c r="D232" s="8">
        <v>1</v>
      </c>
      <c r="E232" s="9">
        <v>94017.060000000012</v>
      </c>
      <c r="F232" s="9">
        <v>94017.060000000012</v>
      </c>
      <c r="G232" s="80">
        <f t="shared" si="6"/>
        <v>101561</v>
      </c>
      <c r="H232" s="81">
        <f t="shared" si="7"/>
        <v>109685.88</v>
      </c>
    </row>
    <row r="233" spans="1:8" s="80" customFormat="1" x14ac:dyDescent="0.2">
      <c r="A233" s="6">
        <v>45909</v>
      </c>
      <c r="B233" s="7" t="s">
        <v>953</v>
      </c>
      <c r="C233" s="7" t="s">
        <v>11</v>
      </c>
      <c r="D233" s="7" t="s">
        <v>12</v>
      </c>
      <c r="E233" s="7" t="s">
        <v>101</v>
      </c>
      <c r="F233" s="7" t="s">
        <v>102</v>
      </c>
      <c r="H233" s="81"/>
    </row>
    <row r="234" spans="1:8" s="80" customFormat="1" x14ac:dyDescent="0.2">
      <c r="A234" s="7" t="s">
        <v>44</v>
      </c>
      <c r="B234" s="7" t="s">
        <v>45</v>
      </c>
      <c r="C234" s="7"/>
      <c r="D234" s="8">
        <v>1</v>
      </c>
      <c r="E234" s="9">
        <v>45208.694999999992</v>
      </c>
      <c r="F234" s="9">
        <v>45208.694999999992</v>
      </c>
      <c r="G234" s="80">
        <f t="shared" si="6"/>
        <v>41860</v>
      </c>
      <c r="H234" s="81">
        <f t="shared" si="7"/>
        <v>45208.800000000003</v>
      </c>
    </row>
    <row r="235" spans="1:8" s="80" customFormat="1" x14ac:dyDescent="0.2">
      <c r="A235" s="6">
        <v>45910</v>
      </c>
      <c r="B235" s="7" t="s">
        <v>430</v>
      </c>
      <c r="C235" s="7" t="s">
        <v>423</v>
      </c>
      <c r="D235" s="7" t="s">
        <v>12</v>
      </c>
      <c r="E235" s="7" t="s">
        <v>68</v>
      </c>
      <c r="F235" s="7" t="s">
        <v>69</v>
      </c>
      <c r="H235" s="81"/>
    </row>
    <row r="236" spans="1:8" s="80" customFormat="1" x14ac:dyDescent="0.2">
      <c r="A236" s="7" t="s">
        <v>44</v>
      </c>
      <c r="B236" s="7" t="s">
        <v>45</v>
      </c>
      <c r="C236" s="7"/>
      <c r="D236" s="8">
        <v>1</v>
      </c>
      <c r="E236" s="9">
        <v>45208.800000000003</v>
      </c>
      <c r="F236" s="9">
        <v>45208.800000000003</v>
      </c>
      <c r="G236" s="80">
        <f t="shared" si="6"/>
        <v>41860</v>
      </c>
      <c r="H236" s="81">
        <f t="shared" si="7"/>
        <v>45208.800000000003</v>
      </c>
    </row>
    <row r="237" spans="1:8" s="80" customFormat="1" x14ac:dyDescent="0.2">
      <c r="A237" s="7" t="s">
        <v>24</v>
      </c>
      <c r="B237" s="7" t="s">
        <v>25</v>
      </c>
      <c r="C237" s="7"/>
      <c r="D237" s="8">
        <v>1</v>
      </c>
      <c r="E237" s="9">
        <v>62756.666700000002</v>
      </c>
      <c r="F237" s="9">
        <v>62756.666700000002</v>
      </c>
      <c r="G237" s="80">
        <f t="shared" si="6"/>
        <v>64564</v>
      </c>
      <c r="H237" s="81">
        <f t="shared" si="7"/>
        <v>69729.12000000001</v>
      </c>
    </row>
    <row r="238" spans="1:8" s="80" customFormat="1" x14ac:dyDescent="0.2">
      <c r="A238" s="6">
        <v>45916</v>
      </c>
      <c r="B238" s="7" t="s">
        <v>687</v>
      </c>
      <c r="C238" s="7" t="s">
        <v>612</v>
      </c>
      <c r="D238" s="7" t="s">
        <v>12</v>
      </c>
      <c r="E238" s="7" t="s">
        <v>519</v>
      </c>
      <c r="F238" s="7" t="s">
        <v>520</v>
      </c>
      <c r="H238" s="81"/>
    </row>
    <row r="239" spans="1:8" s="80" customFormat="1" x14ac:dyDescent="0.2">
      <c r="A239" s="7" t="s">
        <v>431</v>
      </c>
      <c r="B239" s="7" t="s">
        <v>432</v>
      </c>
      <c r="C239" s="7"/>
      <c r="D239" s="8">
        <v>1</v>
      </c>
      <c r="E239" s="9">
        <v>66319.453200000004</v>
      </c>
      <c r="F239" s="9">
        <v>66319.453200000004</v>
      </c>
      <c r="G239" s="80">
        <f t="shared" si="6"/>
        <v>63700</v>
      </c>
      <c r="H239" s="81">
        <f t="shared" si="7"/>
        <v>68796</v>
      </c>
    </row>
    <row r="240" spans="1:8" s="80" customFormat="1" x14ac:dyDescent="0.2">
      <c r="A240" s="7" t="s">
        <v>810</v>
      </c>
      <c r="B240" s="7" t="s">
        <v>811</v>
      </c>
      <c r="C240" s="7"/>
      <c r="D240" s="8">
        <v>2</v>
      </c>
      <c r="E240" s="9">
        <v>19901.75</v>
      </c>
      <c r="F240" s="9">
        <v>39803.5</v>
      </c>
      <c r="G240" s="80">
        <f t="shared" si="6"/>
        <v>20475</v>
      </c>
      <c r="H240" s="81">
        <f t="shared" si="7"/>
        <v>44226</v>
      </c>
    </row>
    <row r="241" spans="1:8" s="80" customFormat="1" x14ac:dyDescent="0.2">
      <c r="A241" s="6">
        <v>45916</v>
      </c>
      <c r="B241" s="7" t="s">
        <v>211</v>
      </c>
      <c r="C241" s="7" t="s">
        <v>11</v>
      </c>
      <c r="D241" s="7" t="s">
        <v>12</v>
      </c>
      <c r="E241" s="7" t="s">
        <v>101</v>
      </c>
      <c r="F241" s="7" t="s">
        <v>102</v>
      </c>
      <c r="H241" s="81"/>
    </row>
    <row r="242" spans="1:8" s="80" customFormat="1" x14ac:dyDescent="0.2">
      <c r="A242" s="7" t="s">
        <v>431</v>
      </c>
      <c r="B242" s="7" t="s">
        <v>432</v>
      </c>
      <c r="C242" s="7"/>
      <c r="D242" s="8">
        <v>2</v>
      </c>
      <c r="E242" s="9">
        <v>66646.125</v>
      </c>
      <c r="F242" s="9">
        <v>133292.25</v>
      </c>
      <c r="G242" s="80">
        <f t="shared" si="6"/>
        <v>63700</v>
      </c>
      <c r="H242" s="81">
        <f t="shared" si="7"/>
        <v>137592</v>
      </c>
    </row>
    <row r="243" spans="1:8" s="80" customFormat="1" x14ac:dyDescent="0.2">
      <c r="A243" s="6">
        <v>45929</v>
      </c>
      <c r="B243" s="7" t="s">
        <v>441</v>
      </c>
      <c r="C243" s="7" t="s">
        <v>647</v>
      </c>
      <c r="D243" s="7" t="s">
        <v>12</v>
      </c>
      <c r="E243" s="7" t="s">
        <v>101</v>
      </c>
      <c r="F243" s="7" t="s">
        <v>102</v>
      </c>
      <c r="H243" s="81"/>
    </row>
    <row r="244" spans="1:8" s="80" customFormat="1" x14ac:dyDescent="0.2">
      <c r="A244" s="7" t="s">
        <v>44</v>
      </c>
      <c r="B244" s="7" t="s">
        <v>45</v>
      </c>
      <c r="C244" s="7"/>
      <c r="D244" s="8">
        <v>1</v>
      </c>
      <c r="E244" s="9">
        <v>45208.69999999999</v>
      </c>
      <c r="F244" s="9">
        <v>45208.69999999999</v>
      </c>
      <c r="G244" s="80">
        <f t="shared" si="6"/>
        <v>41860</v>
      </c>
      <c r="H244" s="81">
        <f t="shared" si="7"/>
        <v>45208.800000000003</v>
      </c>
    </row>
    <row r="245" spans="1:8" s="80" customFormat="1" x14ac:dyDescent="0.2">
      <c r="A245" s="6">
        <v>45931</v>
      </c>
      <c r="B245" s="7" t="s">
        <v>913</v>
      </c>
      <c r="C245" s="7" t="s">
        <v>394</v>
      </c>
      <c r="D245" s="7" t="s">
        <v>12</v>
      </c>
      <c r="E245" s="7" t="s">
        <v>186</v>
      </c>
      <c r="F245" s="7" t="s">
        <v>187</v>
      </c>
      <c r="H245" s="81"/>
    </row>
    <row r="246" spans="1:8" s="80" customFormat="1" x14ac:dyDescent="0.2">
      <c r="A246" s="7" t="s">
        <v>810</v>
      </c>
      <c r="B246" s="7" t="s">
        <v>811</v>
      </c>
      <c r="C246" s="7"/>
      <c r="D246" s="8">
        <v>1</v>
      </c>
      <c r="E246" s="9">
        <v>19901.7</v>
      </c>
      <c r="F246" s="9">
        <v>19901.7</v>
      </c>
      <c r="G246" s="80">
        <f t="shared" si="6"/>
        <v>20475</v>
      </c>
      <c r="H246" s="81">
        <f t="shared" si="7"/>
        <v>22113</v>
      </c>
    </row>
    <row r="247" spans="1:8" s="80" customFormat="1" x14ac:dyDescent="0.2">
      <c r="A247" s="7" t="s">
        <v>44</v>
      </c>
      <c r="B247" s="7" t="s">
        <v>45</v>
      </c>
      <c r="C247" s="7"/>
      <c r="D247" s="8">
        <v>1</v>
      </c>
      <c r="E247" s="9">
        <v>45208.7</v>
      </c>
      <c r="F247" s="9">
        <v>45208.7</v>
      </c>
      <c r="G247" s="80">
        <f t="shared" si="6"/>
        <v>41860</v>
      </c>
      <c r="H247" s="81">
        <f t="shared" si="7"/>
        <v>45208.800000000003</v>
      </c>
    </row>
    <row r="248" spans="1:8" s="80" customFormat="1" x14ac:dyDescent="0.2">
      <c r="A248" s="6">
        <v>45936</v>
      </c>
      <c r="B248" s="7" t="s">
        <v>1074</v>
      </c>
      <c r="C248" s="7" t="s">
        <v>526</v>
      </c>
      <c r="D248" s="7" t="s">
        <v>12</v>
      </c>
      <c r="E248" s="7" t="s">
        <v>117</v>
      </c>
      <c r="F248" s="7" t="s">
        <v>335</v>
      </c>
      <c r="H248" s="81"/>
    </row>
    <row r="249" spans="1:8" s="80" customFormat="1" x14ac:dyDescent="0.2">
      <c r="A249" s="7" t="s">
        <v>431</v>
      </c>
      <c r="B249" s="7" t="s">
        <v>432</v>
      </c>
      <c r="C249" s="7"/>
      <c r="D249" s="8">
        <v>1</v>
      </c>
      <c r="E249" s="9">
        <v>64926.224999999999</v>
      </c>
      <c r="F249" s="9">
        <v>64926.224999999999</v>
      </c>
      <c r="G249" s="80">
        <f t="shared" si="6"/>
        <v>63700</v>
      </c>
      <c r="H249" s="81">
        <f t="shared" si="7"/>
        <v>68796</v>
      </c>
    </row>
    <row r="250" spans="1:8" s="80" customFormat="1" x14ac:dyDescent="0.2">
      <c r="A250" s="7" t="s">
        <v>22</v>
      </c>
      <c r="B250" s="7" t="s">
        <v>23</v>
      </c>
      <c r="C250" s="7"/>
      <c r="D250" s="8">
        <v>1</v>
      </c>
      <c r="E250" s="9">
        <v>109147.729107576</v>
      </c>
      <c r="F250" s="9">
        <v>109147.729107576</v>
      </c>
      <c r="G250" s="80">
        <f t="shared" si="6"/>
        <v>106116</v>
      </c>
      <c r="H250" s="81">
        <f t="shared" si="7"/>
        <v>114605.28000000001</v>
      </c>
    </row>
    <row r="251" spans="1:8" s="80" customFormat="1" x14ac:dyDescent="0.2">
      <c r="A251" s="7" t="s">
        <v>44</v>
      </c>
      <c r="B251" s="7" t="s">
        <v>45</v>
      </c>
      <c r="C251" s="7"/>
      <c r="D251" s="8">
        <v>1</v>
      </c>
      <c r="E251" s="9">
        <v>45208.7</v>
      </c>
      <c r="F251" s="9">
        <v>45208.7</v>
      </c>
      <c r="G251" s="80">
        <f t="shared" si="6"/>
        <v>41860</v>
      </c>
      <c r="H251" s="81">
        <f t="shared" si="7"/>
        <v>45208.800000000003</v>
      </c>
    </row>
    <row r="252" spans="1:8" s="80" customFormat="1" x14ac:dyDescent="0.2">
      <c r="A252" s="7" t="s">
        <v>60</v>
      </c>
      <c r="B252" s="7" t="s">
        <v>61</v>
      </c>
      <c r="C252" s="7"/>
      <c r="D252" s="8">
        <v>2</v>
      </c>
      <c r="E252" s="9">
        <v>54638.77</v>
      </c>
      <c r="F252" s="9">
        <v>109277.54</v>
      </c>
      <c r="G252" s="80">
        <f t="shared" si="6"/>
        <v>50591</v>
      </c>
      <c r="H252" s="81">
        <f t="shared" si="7"/>
        <v>109276.56000000001</v>
      </c>
    </row>
    <row r="253" spans="1:8" s="80" customFormat="1" x14ac:dyDescent="0.2">
      <c r="A253" s="6">
        <v>45937</v>
      </c>
      <c r="B253" s="7" t="s">
        <v>1076</v>
      </c>
      <c r="C253" s="7" t="s">
        <v>396</v>
      </c>
      <c r="D253" s="7" t="s">
        <v>12</v>
      </c>
      <c r="E253" s="7" t="s">
        <v>397</v>
      </c>
      <c r="F253" s="7" t="s">
        <v>398</v>
      </c>
      <c r="H253" s="81"/>
    </row>
    <row r="254" spans="1:8" s="80" customFormat="1" x14ac:dyDescent="0.2">
      <c r="A254" s="7" t="s">
        <v>778</v>
      </c>
      <c r="B254" s="7" t="s">
        <v>779</v>
      </c>
      <c r="C254" s="7"/>
      <c r="D254" s="8">
        <v>1</v>
      </c>
      <c r="E254" s="9">
        <v>19164.599999999999</v>
      </c>
      <c r="F254" s="9">
        <v>19164.599999999999</v>
      </c>
      <c r="G254" s="80">
        <f t="shared" si="6"/>
        <v>19717</v>
      </c>
      <c r="H254" s="81">
        <f t="shared" si="7"/>
        <v>21294.36</v>
      </c>
    </row>
    <row r="255" spans="1:8" s="80" customFormat="1" x14ac:dyDescent="0.2">
      <c r="A255" s="6">
        <v>45939</v>
      </c>
      <c r="B255" s="7" t="s">
        <v>265</v>
      </c>
      <c r="C255" s="7" t="s">
        <v>920</v>
      </c>
      <c r="D255" s="7" t="s">
        <v>12</v>
      </c>
      <c r="E255" s="7" t="s">
        <v>131</v>
      </c>
      <c r="F255" s="7" t="s">
        <v>132</v>
      </c>
      <c r="H255" s="81"/>
    </row>
    <row r="256" spans="1:8" s="80" customFormat="1" x14ac:dyDescent="0.2">
      <c r="A256" s="7" t="s">
        <v>60</v>
      </c>
      <c r="B256" s="7" t="s">
        <v>61</v>
      </c>
      <c r="C256" s="7"/>
      <c r="D256" s="8">
        <v>1</v>
      </c>
      <c r="E256" s="9">
        <v>54638.77</v>
      </c>
      <c r="F256" s="9">
        <v>54638.77</v>
      </c>
      <c r="G256" s="80">
        <f t="shared" si="6"/>
        <v>50591</v>
      </c>
      <c r="H256" s="81">
        <f t="shared" si="7"/>
        <v>54638.280000000006</v>
      </c>
    </row>
    <row r="257" spans="1:8" s="80" customFormat="1" x14ac:dyDescent="0.2">
      <c r="A257" s="6">
        <v>45940</v>
      </c>
      <c r="B257" s="7" t="s">
        <v>1078</v>
      </c>
      <c r="C257" s="7" t="s">
        <v>421</v>
      </c>
      <c r="D257" s="7" t="s">
        <v>12</v>
      </c>
      <c r="E257" s="7" t="s">
        <v>76</v>
      </c>
      <c r="F257" s="7" t="s">
        <v>77</v>
      </c>
      <c r="H257" s="81"/>
    </row>
    <row r="258" spans="1:8" s="80" customFormat="1" x14ac:dyDescent="0.2">
      <c r="A258" s="7" t="s">
        <v>810</v>
      </c>
      <c r="B258" s="7" t="s">
        <v>811</v>
      </c>
      <c r="C258" s="7"/>
      <c r="D258" s="8">
        <v>3</v>
      </c>
      <c r="E258" s="9">
        <v>19901.7</v>
      </c>
      <c r="F258" s="9">
        <v>59705.1</v>
      </c>
      <c r="G258" s="80">
        <f t="shared" si="6"/>
        <v>20475</v>
      </c>
      <c r="H258" s="81">
        <f t="shared" si="7"/>
        <v>66339</v>
      </c>
    </row>
    <row r="259" spans="1:8" s="80" customFormat="1" x14ac:dyDescent="0.2">
      <c r="A259" s="7" t="s">
        <v>38</v>
      </c>
      <c r="B259" s="7" t="s">
        <v>39</v>
      </c>
      <c r="C259" s="7"/>
      <c r="D259" s="8">
        <v>2</v>
      </c>
      <c r="E259" s="9">
        <v>72070.362262290102</v>
      </c>
      <c r="F259" s="9">
        <v>144140.72452458</v>
      </c>
      <c r="G259" s="80">
        <f t="shared" si="6"/>
        <v>66822</v>
      </c>
      <c r="H259" s="81">
        <f t="shared" si="7"/>
        <v>144335.52000000002</v>
      </c>
    </row>
    <row r="260" spans="1:8" s="80" customFormat="1" x14ac:dyDescent="0.2">
      <c r="A260" s="6">
        <v>45940</v>
      </c>
      <c r="B260" s="7" t="s">
        <v>1079</v>
      </c>
      <c r="C260" s="7" t="s">
        <v>526</v>
      </c>
      <c r="D260" s="7" t="s">
        <v>12</v>
      </c>
      <c r="E260" s="7" t="s">
        <v>190</v>
      </c>
      <c r="F260" s="7" t="s">
        <v>191</v>
      </c>
      <c r="H260" s="81"/>
    </row>
    <row r="261" spans="1:8" s="80" customFormat="1" x14ac:dyDescent="0.2">
      <c r="A261" s="7" t="s">
        <v>44</v>
      </c>
      <c r="B261" s="7" t="s">
        <v>45</v>
      </c>
      <c r="C261" s="7"/>
      <c r="D261" s="8">
        <v>1</v>
      </c>
      <c r="E261" s="9">
        <v>45208.7</v>
      </c>
      <c r="F261" s="9">
        <v>45208.7</v>
      </c>
      <c r="G261" s="80">
        <f t="shared" ref="G261:G324" si="8">+VLOOKUP(B261,$B$491:$D$506,3,0)</f>
        <v>41860</v>
      </c>
      <c r="H261" s="81">
        <f t="shared" ref="H261:H324" si="9">+D261*G261*1.08</f>
        <v>45208.800000000003</v>
      </c>
    </row>
    <row r="262" spans="1:8" s="80" customFormat="1" x14ac:dyDescent="0.2">
      <c r="A262" s="6">
        <v>45940</v>
      </c>
      <c r="B262" s="7" t="s">
        <v>1081</v>
      </c>
      <c r="C262" s="7" t="s">
        <v>585</v>
      </c>
      <c r="D262" s="7" t="s">
        <v>12</v>
      </c>
      <c r="E262" s="7" t="s">
        <v>216</v>
      </c>
      <c r="F262" s="7" t="s">
        <v>217</v>
      </c>
      <c r="H262" s="81"/>
    </row>
    <row r="263" spans="1:8" s="80" customFormat="1" x14ac:dyDescent="0.2">
      <c r="A263" s="7" t="s">
        <v>810</v>
      </c>
      <c r="B263" s="7" t="s">
        <v>811</v>
      </c>
      <c r="C263" s="7"/>
      <c r="D263" s="8">
        <v>3</v>
      </c>
      <c r="E263" s="9">
        <v>19901.7</v>
      </c>
      <c r="F263" s="9">
        <v>59705.1</v>
      </c>
      <c r="G263" s="80">
        <f t="shared" si="8"/>
        <v>20475</v>
      </c>
      <c r="H263" s="81">
        <f t="shared" si="9"/>
        <v>66339</v>
      </c>
    </row>
    <row r="264" spans="1:8" s="80" customFormat="1" x14ac:dyDescent="0.2">
      <c r="A264" s="7" t="s">
        <v>778</v>
      </c>
      <c r="B264" s="7" t="s">
        <v>779</v>
      </c>
      <c r="C264" s="7"/>
      <c r="D264" s="8">
        <v>2</v>
      </c>
      <c r="E264" s="9">
        <v>19164.599999999999</v>
      </c>
      <c r="F264" s="9">
        <v>38329.199999999997</v>
      </c>
      <c r="G264" s="80">
        <f t="shared" si="8"/>
        <v>19717</v>
      </c>
      <c r="H264" s="81">
        <f t="shared" si="9"/>
        <v>42588.72</v>
      </c>
    </row>
    <row r="265" spans="1:8" s="80" customFormat="1" x14ac:dyDescent="0.2">
      <c r="A265" s="6">
        <v>45940</v>
      </c>
      <c r="B265" s="7" t="s">
        <v>637</v>
      </c>
      <c r="C265" s="7" t="s">
        <v>748</v>
      </c>
      <c r="D265" s="7" t="s">
        <v>12</v>
      </c>
      <c r="E265" s="7" t="s">
        <v>202</v>
      </c>
      <c r="F265" s="7" t="s">
        <v>203</v>
      </c>
      <c r="H265" s="81"/>
    </row>
    <row r="266" spans="1:8" s="80" customFormat="1" x14ac:dyDescent="0.2">
      <c r="A266" s="7" t="s">
        <v>431</v>
      </c>
      <c r="B266" s="7" t="s">
        <v>432</v>
      </c>
      <c r="C266" s="7"/>
      <c r="D266" s="8">
        <v>1</v>
      </c>
      <c r="E266" s="9">
        <v>64926.224999999999</v>
      </c>
      <c r="F266" s="9">
        <v>64926.224999999999</v>
      </c>
      <c r="G266" s="80">
        <f t="shared" si="8"/>
        <v>63700</v>
      </c>
      <c r="H266" s="81">
        <f t="shared" si="9"/>
        <v>68796</v>
      </c>
    </row>
    <row r="267" spans="1:8" s="80" customFormat="1" x14ac:dyDescent="0.2">
      <c r="A267" s="6">
        <v>45945</v>
      </c>
      <c r="B267" s="7" t="s">
        <v>1084</v>
      </c>
      <c r="C267" s="7" t="s">
        <v>407</v>
      </c>
      <c r="D267" s="7" t="s">
        <v>12</v>
      </c>
      <c r="E267" s="7" t="s">
        <v>228</v>
      </c>
      <c r="F267" s="7" t="s">
        <v>229</v>
      </c>
      <c r="H267" s="81"/>
    </row>
    <row r="268" spans="1:8" s="80" customFormat="1" x14ac:dyDescent="0.2">
      <c r="A268" s="7" t="s">
        <v>22</v>
      </c>
      <c r="B268" s="7" t="s">
        <v>23</v>
      </c>
      <c r="C268" s="7"/>
      <c r="D268" s="8">
        <v>1</v>
      </c>
      <c r="E268" s="9">
        <v>109147.729107576</v>
      </c>
      <c r="F268" s="9">
        <v>109147.729107576</v>
      </c>
      <c r="G268" s="80">
        <f t="shared" si="8"/>
        <v>106116</v>
      </c>
      <c r="H268" s="81">
        <f t="shared" si="9"/>
        <v>114605.28000000001</v>
      </c>
    </row>
    <row r="269" spans="1:8" s="80" customFormat="1" x14ac:dyDescent="0.2">
      <c r="A269" s="7" t="s">
        <v>493</v>
      </c>
      <c r="B269" s="7" t="s">
        <v>494</v>
      </c>
      <c r="C269" s="7"/>
      <c r="D269" s="8">
        <v>3</v>
      </c>
      <c r="E269" s="9">
        <v>24126.788333333301</v>
      </c>
      <c r="F269" s="9">
        <v>72380.365000000005</v>
      </c>
      <c r="G269" s="80">
        <f t="shared" si="8"/>
        <v>22340</v>
      </c>
      <c r="H269" s="81">
        <f t="shared" si="9"/>
        <v>72381.600000000006</v>
      </c>
    </row>
    <row r="270" spans="1:8" s="80" customFormat="1" x14ac:dyDescent="0.2">
      <c r="A270" s="7" t="s">
        <v>24</v>
      </c>
      <c r="B270" s="7" t="s">
        <v>25</v>
      </c>
      <c r="C270" s="7"/>
      <c r="D270" s="8">
        <v>1</v>
      </c>
      <c r="E270" s="9">
        <v>69729.66</v>
      </c>
      <c r="F270" s="9">
        <v>69729.66</v>
      </c>
      <c r="G270" s="80">
        <f t="shared" si="8"/>
        <v>64564</v>
      </c>
      <c r="H270" s="81">
        <f t="shared" si="9"/>
        <v>69729.12000000001</v>
      </c>
    </row>
    <row r="271" spans="1:8" s="80" customFormat="1" x14ac:dyDescent="0.2">
      <c r="A271" s="7" t="s">
        <v>54</v>
      </c>
      <c r="B271" s="7" t="s">
        <v>55</v>
      </c>
      <c r="C271" s="7"/>
      <c r="D271" s="8">
        <v>2</v>
      </c>
      <c r="E271" s="9">
        <v>72972.740000000005</v>
      </c>
      <c r="F271" s="9">
        <v>145945.48000000001</v>
      </c>
      <c r="G271" s="80">
        <f t="shared" si="8"/>
        <v>67567</v>
      </c>
      <c r="H271" s="81">
        <f t="shared" si="9"/>
        <v>145944.72</v>
      </c>
    </row>
    <row r="272" spans="1:8" s="80" customFormat="1" x14ac:dyDescent="0.2">
      <c r="A272" s="7" t="s">
        <v>810</v>
      </c>
      <c r="B272" s="7" t="s">
        <v>811</v>
      </c>
      <c r="C272" s="7"/>
      <c r="D272" s="8">
        <v>1</v>
      </c>
      <c r="E272" s="9">
        <v>19901.7</v>
      </c>
      <c r="F272" s="9">
        <v>19901.7</v>
      </c>
      <c r="G272" s="80">
        <f t="shared" si="8"/>
        <v>20475</v>
      </c>
      <c r="H272" s="81">
        <f t="shared" si="9"/>
        <v>22113</v>
      </c>
    </row>
    <row r="273" spans="1:8" s="80" customFormat="1" x14ac:dyDescent="0.2">
      <c r="A273" s="6">
        <v>45946</v>
      </c>
      <c r="B273" s="7" t="s">
        <v>380</v>
      </c>
      <c r="C273" s="7" t="s">
        <v>526</v>
      </c>
      <c r="D273" s="7" t="s">
        <v>12</v>
      </c>
      <c r="E273" s="7" t="s">
        <v>256</v>
      </c>
      <c r="F273" s="7" t="s">
        <v>257</v>
      </c>
      <c r="H273" s="81"/>
    </row>
    <row r="274" spans="1:8" s="80" customFormat="1" x14ac:dyDescent="0.2">
      <c r="A274" s="7" t="s">
        <v>431</v>
      </c>
      <c r="B274" s="7" t="s">
        <v>432</v>
      </c>
      <c r="C274" s="7"/>
      <c r="D274" s="8">
        <v>2</v>
      </c>
      <c r="E274" s="9">
        <v>58476.666700000002</v>
      </c>
      <c r="F274" s="9">
        <v>116953.3334</v>
      </c>
      <c r="G274" s="80">
        <f t="shared" si="8"/>
        <v>63700</v>
      </c>
      <c r="H274" s="81">
        <f t="shared" si="9"/>
        <v>137592</v>
      </c>
    </row>
    <row r="275" spans="1:8" s="80" customFormat="1" x14ac:dyDescent="0.2">
      <c r="A275" s="6">
        <v>45948</v>
      </c>
      <c r="B275" s="7" t="s">
        <v>939</v>
      </c>
      <c r="C275" s="7" t="s">
        <v>698</v>
      </c>
      <c r="D275" s="7" t="s">
        <v>12</v>
      </c>
      <c r="E275" s="7" t="s">
        <v>13</v>
      </c>
      <c r="F275" s="7" t="s">
        <v>14</v>
      </c>
      <c r="H275" s="81"/>
    </row>
    <row r="276" spans="1:8" s="80" customFormat="1" x14ac:dyDescent="0.2">
      <c r="A276" s="7" t="s">
        <v>431</v>
      </c>
      <c r="B276" s="7" t="s">
        <v>432</v>
      </c>
      <c r="C276" s="7"/>
      <c r="D276" s="8">
        <v>2</v>
      </c>
      <c r="E276" s="9">
        <v>58476.666700000002</v>
      </c>
      <c r="F276" s="9">
        <v>116953.3334</v>
      </c>
      <c r="G276" s="80">
        <f t="shared" si="8"/>
        <v>63700</v>
      </c>
      <c r="H276" s="81">
        <f t="shared" si="9"/>
        <v>137592</v>
      </c>
    </row>
    <row r="277" spans="1:8" s="80" customFormat="1" x14ac:dyDescent="0.2">
      <c r="A277" s="6">
        <v>45950</v>
      </c>
      <c r="B277" s="7" t="s">
        <v>625</v>
      </c>
      <c r="C277" s="7" t="s">
        <v>688</v>
      </c>
      <c r="D277" s="7" t="s">
        <v>12</v>
      </c>
      <c r="E277" s="7" t="s">
        <v>689</v>
      </c>
      <c r="F277" s="7" t="s">
        <v>690</v>
      </c>
      <c r="H277" s="81"/>
    </row>
    <row r="278" spans="1:8" s="80" customFormat="1" x14ac:dyDescent="0.2">
      <c r="A278" s="7" t="s">
        <v>32</v>
      </c>
      <c r="B278" s="7" t="s">
        <v>33</v>
      </c>
      <c r="C278" s="7"/>
      <c r="D278" s="8">
        <v>2</v>
      </c>
      <c r="E278" s="9">
        <v>49319</v>
      </c>
      <c r="F278" s="9">
        <v>98638</v>
      </c>
      <c r="G278" s="80">
        <f t="shared" si="8"/>
        <v>45666</v>
      </c>
      <c r="H278" s="81">
        <f t="shared" si="9"/>
        <v>98638.560000000012</v>
      </c>
    </row>
    <row r="279" spans="1:8" s="80" customFormat="1" x14ac:dyDescent="0.2">
      <c r="A279" s="6">
        <v>45951</v>
      </c>
      <c r="B279" s="7" t="s">
        <v>509</v>
      </c>
      <c r="C279" s="7" t="s">
        <v>802</v>
      </c>
      <c r="D279" s="7" t="s">
        <v>12</v>
      </c>
      <c r="E279" s="7" t="s">
        <v>57</v>
      </c>
      <c r="F279" s="7" t="s">
        <v>58</v>
      </c>
      <c r="H279" s="81"/>
    </row>
    <row r="280" spans="1:8" s="80" customFormat="1" x14ac:dyDescent="0.2">
      <c r="A280" s="7" t="s">
        <v>60</v>
      </c>
      <c r="B280" s="7" t="s">
        <v>61</v>
      </c>
      <c r="C280" s="7"/>
      <c r="D280" s="8">
        <v>3</v>
      </c>
      <c r="E280" s="9">
        <v>54638.77</v>
      </c>
      <c r="F280" s="9">
        <v>163916.31</v>
      </c>
      <c r="G280" s="80">
        <f t="shared" si="8"/>
        <v>50591</v>
      </c>
      <c r="H280" s="81">
        <f t="shared" si="9"/>
        <v>163914.84</v>
      </c>
    </row>
    <row r="281" spans="1:8" s="80" customFormat="1" x14ac:dyDescent="0.2">
      <c r="A281" s="7" t="s">
        <v>44</v>
      </c>
      <c r="B281" s="7" t="s">
        <v>45</v>
      </c>
      <c r="C281" s="7"/>
      <c r="D281" s="8">
        <v>2</v>
      </c>
      <c r="E281" s="9">
        <v>45208.7</v>
      </c>
      <c r="F281" s="9">
        <v>90417.4</v>
      </c>
      <c r="G281" s="80">
        <f t="shared" si="8"/>
        <v>41860</v>
      </c>
      <c r="H281" s="81">
        <f t="shared" si="9"/>
        <v>90417.600000000006</v>
      </c>
    </row>
    <row r="282" spans="1:8" s="80" customFormat="1" x14ac:dyDescent="0.2">
      <c r="A282" s="7" t="s">
        <v>54</v>
      </c>
      <c r="B282" s="7" t="s">
        <v>55</v>
      </c>
      <c r="C282" s="7"/>
      <c r="D282" s="8">
        <v>4</v>
      </c>
      <c r="E282" s="9">
        <v>72972.740000000005</v>
      </c>
      <c r="F282" s="9">
        <v>291890.96000000002</v>
      </c>
      <c r="G282" s="80">
        <f t="shared" si="8"/>
        <v>67567</v>
      </c>
      <c r="H282" s="81">
        <f t="shared" si="9"/>
        <v>291889.44</v>
      </c>
    </row>
    <row r="283" spans="1:8" s="80" customFormat="1" x14ac:dyDescent="0.2">
      <c r="A283" s="7" t="s">
        <v>431</v>
      </c>
      <c r="B283" s="7" t="s">
        <v>432</v>
      </c>
      <c r="C283" s="7"/>
      <c r="D283" s="8">
        <v>1</v>
      </c>
      <c r="E283" s="9">
        <v>79495.768150000004</v>
      </c>
      <c r="F283" s="9">
        <v>79495.768150000004</v>
      </c>
      <c r="G283" s="80">
        <f t="shared" si="8"/>
        <v>63700</v>
      </c>
      <c r="H283" s="81">
        <f t="shared" si="9"/>
        <v>68796</v>
      </c>
    </row>
    <row r="284" spans="1:8" s="80" customFormat="1" x14ac:dyDescent="0.2">
      <c r="A284" s="7" t="s">
        <v>392</v>
      </c>
      <c r="B284" s="7" t="s">
        <v>393</v>
      </c>
      <c r="C284" s="7"/>
      <c r="D284" s="8">
        <v>2</v>
      </c>
      <c r="E284" s="9">
        <v>109686.21</v>
      </c>
      <c r="F284" s="9">
        <v>219372.42</v>
      </c>
      <c r="G284" s="80">
        <f t="shared" si="8"/>
        <v>101561</v>
      </c>
      <c r="H284" s="81">
        <f t="shared" si="9"/>
        <v>219371.76</v>
      </c>
    </row>
    <row r="285" spans="1:8" s="80" customFormat="1" x14ac:dyDescent="0.2">
      <c r="A285" s="7" t="s">
        <v>810</v>
      </c>
      <c r="B285" s="7" t="s">
        <v>811</v>
      </c>
      <c r="C285" s="7"/>
      <c r="D285" s="8">
        <v>4</v>
      </c>
      <c r="E285" s="9">
        <v>21228.44</v>
      </c>
      <c r="F285" s="9">
        <v>84913.76</v>
      </c>
      <c r="G285" s="80">
        <f t="shared" si="8"/>
        <v>20475</v>
      </c>
      <c r="H285" s="81">
        <f t="shared" si="9"/>
        <v>88452</v>
      </c>
    </row>
    <row r="286" spans="1:8" s="80" customFormat="1" x14ac:dyDescent="0.2">
      <c r="A286" s="7" t="s">
        <v>778</v>
      </c>
      <c r="B286" s="7" t="s">
        <v>779</v>
      </c>
      <c r="C286" s="7"/>
      <c r="D286" s="8">
        <v>2</v>
      </c>
      <c r="E286" s="9">
        <v>20229.466649999998</v>
      </c>
      <c r="F286" s="9">
        <v>40458.933299999997</v>
      </c>
      <c r="G286" s="80">
        <f t="shared" si="8"/>
        <v>19717</v>
      </c>
      <c r="H286" s="81">
        <f t="shared" si="9"/>
        <v>42588.72</v>
      </c>
    </row>
    <row r="287" spans="1:8" s="80" customFormat="1" x14ac:dyDescent="0.2">
      <c r="A287" s="6">
        <v>45952</v>
      </c>
      <c r="B287" s="7" t="s">
        <v>636</v>
      </c>
      <c r="C287" s="7" t="s">
        <v>526</v>
      </c>
      <c r="D287" s="7" t="s">
        <v>12</v>
      </c>
      <c r="E287" s="7" t="s">
        <v>194</v>
      </c>
      <c r="F287" s="7" t="s">
        <v>195</v>
      </c>
      <c r="H287" s="81"/>
    </row>
    <row r="288" spans="1:8" s="80" customFormat="1" x14ac:dyDescent="0.2">
      <c r="A288" s="7" t="s">
        <v>431</v>
      </c>
      <c r="B288" s="7" t="s">
        <v>432</v>
      </c>
      <c r="C288" s="7"/>
      <c r="D288" s="8">
        <v>2</v>
      </c>
      <c r="E288" s="9">
        <v>79495.768150000004</v>
      </c>
      <c r="F288" s="9">
        <v>158991.53630000001</v>
      </c>
      <c r="G288" s="80">
        <f t="shared" si="8"/>
        <v>63700</v>
      </c>
      <c r="H288" s="81">
        <f t="shared" si="9"/>
        <v>137592</v>
      </c>
    </row>
    <row r="289" spans="1:8" s="80" customFormat="1" x14ac:dyDescent="0.2">
      <c r="A289" s="6">
        <v>45952</v>
      </c>
      <c r="B289" s="7" t="s">
        <v>1090</v>
      </c>
      <c r="C289" s="7" t="s">
        <v>394</v>
      </c>
      <c r="D289" s="7" t="s">
        <v>12</v>
      </c>
      <c r="E289" s="7" t="s">
        <v>186</v>
      </c>
      <c r="F289" s="7" t="s">
        <v>187</v>
      </c>
      <c r="H289" s="81"/>
    </row>
    <row r="290" spans="1:8" s="80" customFormat="1" x14ac:dyDescent="0.2">
      <c r="A290" s="7" t="s">
        <v>778</v>
      </c>
      <c r="B290" s="7" t="s">
        <v>779</v>
      </c>
      <c r="C290" s="7"/>
      <c r="D290" s="8">
        <v>2</v>
      </c>
      <c r="E290" s="9">
        <v>20229.466649999998</v>
      </c>
      <c r="F290" s="9">
        <v>40458.933299999997</v>
      </c>
      <c r="G290" s="80">
        <f t="shared" si="8"/>
        <v>19717</v>
      </c>
      <c r="H290" s="81">
        <f t="shared" si="9"/>
        <v>42588.72</v>
      </c>
    </row>
    <row r="291" spans="1:8" s="80" customFormat="1" x14ac:dyDescent="0.2">
      <c r="A291" s="7" t="s">
        <v>32</v>
      </c>
      <c r="B291" s="7" t="s">
        <v>33</v>
      </c>
      <c r="C291" s="7"/>
      <c r="D291" s="8">
        <v>1</v>
      </c>
      <c r="E291" s="9">
        <v>49319</v>
      </c>
      <c r="F291" s="9">
        <v>49319</v>
      </c>
      <c r="G291" s="80">
        <f t="shared" si="8"/>
        <v>45666</v>
      </c>
      <c r="H291" s="81">
        <f t="shared" si="9"/>
        <v>49319.280000000006</v>
      </c>
    </row>
    <row r="292" spans="1:8" s="80" customFormat="1" x14ac:dyDescent="0.2">
      <c r="A292" s="6">
        <v>45954</v>
      </c>
      <c r="B292" s="7" t="s">
        <v>1091</v>
      </c>
      <c r="C292" s="7" t="s">
        <v>366</v>
      </c>
      <c r="D292" s="7" t="s">
        <v>12</v>
      </c>
      <c r="E292" s="7" t="s">
        <v>165</v>
      </c>
      <c r="F292" s="7" t="s">
        <v>166</v>
      </c>
      <c r="H292" s="81"/>
    </row>
    <row r="293" spans="1:8" s="80" customFormat="1" x14ac:dyDescent="0.2">
      <c r="A293" s="7" t="s">
        <v>431</v>
      </c>
      <c r="B293" s="7" t="s">
        <v>432</v>
      </c>
      <c r="C293" s="7"/>
      <c r="D293" s="8">
        <v>1</v>
      </c>
      <c r="E293" s="9">
        <v>79495.768150000004</v>
      </c>
      <c r="F293" s="9">
        <v>79495.768150000004</v>
      </c>
      <c r="G293" s="80">
        <f t="shared" si="8"/>
        <v>63700</v>
      </c>
      <c r="H293" s="81">
        <f t="shared" si="9"/>
        <v>68796</v>
      </c>
    </row>
    <row r="294" spans="1:8" s="80" customFormat="1" x14ac:dyDescent="0.2">
      <c r="A294" s="6">
        <v>45954</v>
      </c>
      <c r="B294" s="7" t="s">
        <v>1093</v>
      </c>
      <c r="C294" s="7" t="s">
        <v>394</v>
      </c>
      <c r="D294" s="7" t="s">
        <v>12</v>
      </c>
      <c r="E294" s="7" t="s">
        <v>186</v>
      </c>
      <c r="F294" s="7" t="s">
        <v>187</v>
      </c>
      <c r="H294" s="81"/>
    </row>
    <row r="295" spans="1:8" s="80" customFormat="1" x14ac:dyDescent="0.2">
      <c r="A295" s="7" t="s">
        <v>810</v>
      </c>
      <c r="B295" s="7" t="s">
        <v>811</v>
      </c>
      <c r="C295" s="7"/>
      <c r="D295" s="8">
        <v>3</v>
      </c>
      <c r="E295" s="9">
        <v>21228.44</v>
      </c>
      <c r="F295" s="9">
        <v>63685.32</v>
      </c>
      <c r="G295" s="80">
        <f t="shared" si="8"/>
        <v>20475</v>
      </c>
      <c r="H295" s="81">
        <f t="shared" si="9"/>
        <v>66339</v>
      </c>
    </row>
    <row r="296" spans="1:8" s="80" customFormat="1" x14ac:dyDescent="0.2">
      <c r="A296" s="7" t="s">
        <v>778</v>
      </c>
      <c r="B296" s="7" t="s">
        <v>779</v>
      </c>
      <c r="C296" s="7"/>
      <c r="D296" s="8">
        <v>1</v>
      </c>
      <c r="E296" s="9">
        <v>20229.466649999998</v>
      </c>
      <c r="F296" s="9">
        <v>20229.466649999998</v>
      </c>
      <c r="G296" s="80">
        <f t="shared" si="8"/>
        <v>19717</v>
      </c>
      <c r="H296" s="81">
        <f t="shared" si="9"/>
        <v>21294.36</v>
      </c>
    </row>
    <row r="297" spans="1:8" s="80" customFormat="1" x14ac:dyDescent="0.2">
      <c r="A297" s="7" t="s">
        <v>493</v>
      </c>
      <c r="B297" s="7" t="s">
        <v>494</v>
      </c>
      <c r="C297" s="7"/>
      <c r="D297" s="8">
        <v>1</v>
      </c>
      <c r="E297" s="9">
        <v>23716.7204250295</v>
      </c>
      <c r="F297" s="9">
        <v>23716.7204250295</v>
      </c>
      <c r="G297" s="80">
        <f t="shared" si="8"/>
        <v>22340</v>
      </c>
      <c r="H297" s="81">
        <f t="shared" si="9"/>
        <v>24127.200000000001</v>
      </c>
    </row>
    <row r="298" spans="1:8" s="80" customFormat="1" x14ac:dyDescent="0.2">
      <c r="A298" s="6">
        <v>45957</v>
      </c>
      <c r="B298" s="7" t="s">
        <v>1090</v>
      </c>
      <c r="C298" s="7" t="s">
        <v>368</v>
      </c>
      <c r="D298" s="7" t="s">
        <v>12</v>
      </c>
      <c r="E298" s="7" t="s">
        <v>27</v>
      </c>
      <c r="F298" s="7" t="s">
        <v>28</v>
      </c>
      <c r="H298" s="81"/>
    </row>
    <row r="299" spans="1:8" s="80" customFormat="1" x14ac:dyDescent="0.2">
      <c r="A299" s="7" t="s">
        <v>431</v>
      </c>
      <c r="B299" s="7" t="s">
        <v>432</v>
      </c>
      <c r="C299" s="7"/>
      <c r="D299" s="8">
        <v>3</v>
      </c>
      <c r="E299" s="9">
        <v>79495.768150000004</v>
      </c>
      <c r="F299" s="9">
        <v>238487.30445</v>
      </c>
      <c r="G299" s="80">
        <f t="shared" si="8"/>
        <v>63700</v>
      </c>
      <c r="H299" s="81">
        <f t="shared" si="9"/>
        <v>206388</v>
      </c>
    </row>
    <row r="300" spans="1:8" s="80" customFormat="1" x14ac:dyDescent="0.2">
      <c r="A300" s="7" t="s">
        <v>392</v>
      </c>
      <c r="B300" s="7" t="s">
        <v>393</v>
      </c>
      <c r="C300" s="7"/>
      <c r="D300" s="8">
        <v>1</v>
      </c>
      <c r="E300" s="9">
        <v>109686.21</v>
      </c>
      <c r="F300" s="9">
        <v>109686.21</v>
      </c>
      <c r="G300" s="80">
        <f t="shared" si="8"/>
        <v>101561</v>
      </c>
      <c r="H300" s="81">
        <f t="shared" si="9"/>
        <v>109685.88</v>
      </c>
    </row>
    <row r="301" spans="1:8" s="80" customFormat="1" x14ac:dyDescent="0.2">
      <c r="A301" s="7" t="s">
        <v>810</v>
      </c>
      <c r="B301" s="7" t="s">
        <v>811</v>
      </c>
      <c r="C301" s="7"/>
      <c r="D301" s="8">
        <v>1</v>
      </c>
      <c r="E301" s="9">
        <v>21228.44</v>
      </c>
      <c r="F301" s="9">
        <v>21228.44</v>
      </c>
      <c r="G301" s="80">
        <f t="shared" si="8"/>
        <v>20475</v>
      </c>
      <c r="H301" s="81">
        <f t="shared" si="9"/>
        <v>22113</v>
      </c>
    </row>
    <row r="302" spans="1:8" s="80" customFormat="1" x14ac:dyDescent="0.2">
      <c r="A302" s="7" t="s">
        <v>778</v>
      </c>
      <c r="B302" s="7" t="s">
        <v>779</v>
      </c>
      <c r="C302" s="7"/>
      <c r="D302" s="8">
        <v>4</v>
      </c>
      <c r="E302" s="9">
        <v>20229.466649999998</v>
      </c>
      <c r="F302" s="9">
        <v>80917.866599999994</v>
      </c>
      <c r="G302" s="80">
        <f t="shared" si="8"/>
        <v>19717</v>
      </c>
      <c r="H302" s="81">
        <f t="shared" si="9"/>
        <v>85177.44</v>
      </c>
    </row>
    <row r="303" spans="1:8" s="80" customFormat="1" x14ac:dyDescent="0.2">
      <c r="A303" s="6">
        <v>45957</v>
      </c>
      <c r="B303" s="7" t="s">
        <v>598</v>
      </c>
      <c r="C303" s="7" t="s">
        <v>368</v>
      </c>
      <c r="D303" s="7" t="s">
        <v>12</v>
      </c>
      <c r="E303" s="7" t="s">
        <v>27</v>
      </c>
      <c r="F303" s="7" t="s">
        <v>28</v>
      </c>
      <c r="H303" s="81"/>
    </row>
    <row r="304" spans="1:8" s="80" customFormat="1" x14ac:dyDescent="0.2">
      <c r="A304" s="7" t="s">
        <v>24</v>
      </c>
      <c r="B304" s="7" t="s">
        <v>25</v>
      </c>
      <c r="C304" s="7"/>
      <c r="D304" s="8">
        <v>1</v>
      </c>
      <c r="E304" s="9">
        <v>69729.66</v>
      </c>
      <c r="F304" s="9">
        <v>69729.66</v>
      </c>
      <c r="G304" s="80">
        <f t="shared" si="8"/>
        <v>64564</v>
      </c>
      <c r="H304" s="81">
        <f t="shared" si="9"/>
        <v>69729.12000000001</v>
      </c>
    </row>
    <row r="305" spans="1:8" s="80" customFormat="1" x14ac:dyDescent="0.2">
      <c r="A305" s="7" t="s">
        <v>810</v>
      </c>
      <c r="B305" s="7" t="s">
        <v>811</v>
      </c>
      <c r="C305" s="7"/>
      <c r="D305" s="8">
        <v>4</v>
      </c>
      <c r="E305" s="9">
        <v>21228.44</v>
      </c>
      <c r="F305" s="9">
        <v>84913.76</v>
      </c>
      <c r="G305" s="80">
        <f t="shared" si="8"/>
        <v>20475</v>
      </c>
      <c r="H305" s="81">
        <f t="shared" si="9"/>
        <v>88452</v>
      </c>
    </row>
    <row r="306" spans="1:8" s="80" customFormat="1" x14ac:dyDescent="0.2">
      <c r="A306" s="7" t="s">
        <v>778</v>
      </c>
      <c r="B306" s="7" t="s">
        <v>779</v>
      </c>
      <c r="C306" s="7"/>
      <c r="D306" s="8">
        <v>2</v>
      </c>
      <c r="E306" s="9">
        <v>20229.466649999998</v>
      </c>
      <c r="F306" s="9">
        <v>40458.933299999997</v>
      </c>
      <c r="G306" s="80">
        <f t="shared" si="8"/>
        <v>19717</v>
      </c>
      <c r="H306" s="81">
        <f t="shared" si="9"/>
        <v>42588.72</v>
      </c>
    </row>
    <row r="307" spans="1:8" s="80" customFormat="1" x14ac:dyDescent="0.2">
      <c r="A307" s="6">
        <v>45958</v>
      </c>
      <c r="B307" s="7" t="s">
        <v>661</v>
      </c>
      <c r="C307" s="7" t="s">
        <v>475</v>
      </c>
      <c r="D307" s="7" t="s">
        <v>12</v>
      </c>
      <c r="E307" s="7" t="s">
        <v>51</v>
      </c>
      <c r="F307" s="7" t="s">
        <v>52</v>
      </c>
      <c r="H307" s="81"/>
    </row>
    <row r="308" spans="1:8" s="80" customFormat="1" x14ac:dyDescent="0.2">
      <c r="A308" s="7" t="s">
        <v>810</v>
      </c>
      <c r="B308" s="7" t="s">
        <v>811</v>
      </c>
      <c r="C308" s="7"/>
      <c r="D308" s="8">
        <v>3</v>
      </c>
      <c r="E308" s="9">
        <v>21228.44</v>
      </c>
      <c r="F308" s="9">
        <v>63685.32</v>
      </c>
      <c r="G308" s="80">
        <f t="shared" si="8"/>
        <v>20475</v>
      </c>
      <c r="H308" s="81">
        <f t="shared" si="9"/>
        <v>66339</v>
      </c>
    </row>
    <row r="309" spans="1:8" s="80" customFormat="1" x14ac:dyDescent="0.2">
      <c r="A309" s="6">
        <v>45958</v>
      </c>
      <c r="B309" s="7" t="s">
        <v>486</v>
      </c>
      <c r="C309" s="7" t="s">
        <v>526</v>
      </c>
      <c r="D309" s="7" t="s">
        <v>12</v>
      </c>
      <c r="E309" s="7" t="s">
        <v>256</v>
      </c>
      <c r="F309" s="7" t="s">
        <v>257</v>
      </c>
      <c r="H309" s="81"/>
    </row>
    <row r="310" spans="1:8" s="80" customFormat="1" x14ac:dyDescent="0.2">
      <c r="A310" s="7" t="s">
        <v>32</v>
      </c>
      <c r="B310" s="7" t="s">
        <v>33</v>
      </c>
      <c r="C310" s="7"/>
      <c r="D310" s="8">
        <v>1</v>
      </c>
      <c r="E310" s="9">
        <v>49319</v>
      </c>
      <c r="F310" s="9">
        <v>49319</v>
      </c>
      <c r="G310" s="80">
        <f t="shared" si="8"/>
        <v>45666</v>
      </c>
      <c r="H310" s="81">
        <f t="shared" si="9"/>
        <v>49319.280000000006</v>
      </c>
    </row>
    <row r="311" spans="1:8" s="80" customFormat="1" x14ac:dyDescent="0.2">
      <c r="A311" s="7" t="s">
        <v>22</v>
      </c>
      <c r="B311" s="7" t="s">
        <v>23</v>
      </c>
      <c r="C311" s="7"/>
      <c r="D311" s="8">
        <v>1</v>
      </c>
      <c r="E311" s="9">
        <v>103908.498368575</v>
      </c>
      <c r="F311" s="9">
        <v>103908.498368575</v>
      </c>
      <c r="G311" s="80">
        <f t="shared" si="8"/>
        <v>106116</v>
      </c>
      <c r="H311" s="81">
        <f t="shared" si="9"/>
        <v>114605.28000000001</v>
      </c>
    </row>
    <row r="312" spans="1:8" s="80" customFormat="1" x14ac:dyDescent="0.2">
      <c r="A312" s="6">
        <v>45962</v>
      </c>
      <c r="B312" s="7" t="s">
        <v>608</v>
      </c>
      <c r="C312" s="7" t="s">
        <v>401</v>
      </c>
      <c r="D312" s="7" t="s">
        <v>12</v>
      </c>
      <c r="E312" s="7" t="s">
        <v>267</v>
      </c>
      <c r="F312" s="7" t="s">
        <v>268</v>
      </c>
      <c r="H312" s="81"/>
    </row>
    <row r="313" spans="1:8" s="80" customFormat="1" x14ac:dyDescent="0.2">
      <c r="A313" s="7" t="s">
        <v>44</v>
      </c>
      <c r="B313" s="7" t="s">
        <v>45</v>
      </c>
      <c r="C313" s="7"/>
      <c r="D313" s="8">
        <v>1</v>
      </c>
      <c r="E313" s="9">
        <v>45208.7</v>
      </c>
      <c r="F313" s="9">
        <v>45208.7</v>
      </c>
      <c r="G313" s="80">
        <f t="shared" si="8"/>
        <v>41860</v>
      </c>
      <c r="H313" s="81">
        <f t="shared" si="9"/>
        <v>45208.800000000003</v>
      </c>
    </row>
    <row r="314" spans="1:8" s="80" customFormat="1" x14ac:dyDescent="0.2">
      <c r="A314" s="7" t="s">
        <v>810</v>
      </c>
      <c r="B314" s="7" t="s">
        <v>811</v>
      </c>
      <c r="C314" s="7"/>
      <c r="D314" s="8">
        <v>2</v>
      </c>
      <c r="E314" s="9">
        <v>21228.44</v>
      </c>
      <c r="F314" s="9">
        <v>42456.88</v>
      </c>
      <c r="G314" s="80">
        <f t="shared" si="8"/>
        <v>20475</v>
      </c>
      <c r="H314" s="81">
        <f t="shared" si="9"/>
        <v>44226</v>
      </c>
    </row>
    <row r="315" spans="1:8" s="80" customFormat="1" x14ac:dyDescent="0.2">
      <c r="A315" s="7" t="s">
        <v>778</v>
      </c>
      <c r="B315" s="7" t="s">
        <v>779</v>
      </c>
      <c r="C315" s="7"/>
      <c r="D315" s="8">
        <v>2</v>
      </c>
      <c r="E315" s="9">
        <v>20229.466649999998</v>
      </c>
      <c r="F315" s="9">
        <v>40458.933299999997</v>
      </c>
      <c r="G315" s="80">
        <f t="shared" si="8"/>
        <v>19717</v>
      </c>
      <c r="H315" s="81">
        <f t="shared" si="9"/>
        <v>42588.72</v>
      </c>
    </row>
    <row r="316" spans="1:8" s="80" customFormat="1" x14ac:dyDescent="0.2">
      <c r="A316" s="6">
        <v>45962</v>
      </c>
      <c r="B316" s="7" t="s">
        <v>525</v>
      </c>
      <c r="C316" s="7" t="s">
        <v>401</v>
      </c>
      <c r="D316" s="7" t="s">
        <v>12</v>
      </c>
      <c r="E316" s="7" t="s">
        <v>267</v>
      </c>
      <c r="F316" s="7" t="s">
        <v>268</v>
      </c>
      <c r="H316" s="81"/>
    </row>
    <row r="317" spans="1:8" s="80" customFormat="1" x14ac:dyDescent="0.2">
      <c r="A317" s="7" t="s">
        <v>16</v>
      </c>
      <c r="B317" s="7" t="s">
        <v>17</v>
      </c>
      <c r="C317" s="7"/>
      <c r="D317" s="8">
        <v>1</v>
      </c>
      <c r="E317" s="9">
        <v>105316.26</v>
      </c>
      <c r="F317" s="9">
        <v>105316.26</v>
      </c>
      <c r="G317" s="80">
        <f t="shared" si="8"/>
        <v>108350</v>
      </c>
      <c r="H317" s="81">
        <f t="shared" si="9"/>
        <v>117018.00000000001</v>
      </c>
    </row>
    <row r="318" spans="1:8" s="80" customFormat="1" x14ac:dyDescent="0.2">
      <c r="A318" s="7" t="s">
        <v>493</v>
      </c>
      <c r="B318" s="7" t="s">
        <v>494</v>
      </c>
      <c r="C318" s="7"/>
      <c r="D318" s="8">
        <v>6</v>
      </c>
      <c r="E318" s="9">
        <v>23716.7204250295</v>
      </c>
      <c r="F318" s="9">
        <v>142300.32255017699</v>
      </c>
      <c r="G318" s="80">
        <f t="shared" si="8"/>
        <v>22340</v>
      </c>
      <c r="H318" s="81">
        <f t="shared" si="9"/>
        <v>144763.20000000001</v>
      </c>
    </row>
    <row r="319" spans="1:8" s="80" customFormat="1" x14ac:dyDescent="0.2">
      <c r="A319" s="7" t="s">
        <v>431</v>
      </c>
      <c r="B319" s="7" t="s">
        <v>432</v>
      </c>
      <c r="C319" s="7"/>
      <c r="D319" s="8">
        <v>2</v>
      </c>
      <c r="E319" s="9">
        <v>79495.768150000004</v>
      </c>
      <c r="F319" s="9">
        <v>158991.53630000001</v>
      </c>
      <c r="G319" s="80">
        <f t="shared" si="8"/>
        <v>63700</v>
      </c>
      <c r="H319" s="81">
        <f t="shared" si="9"/>
        <v>137592</v>
      </c>
    </row>
    <row r="320" spans="1:8" s="80" customFormat="1" x14ac:dyDescent="0.2">
      <c r="A320" s="6">
        <v>45962</v>
      </c>
      <c r="B320" s="7" t="s">
        <v>462</v>
      </c>
      <c r="C320" s="7" t="s">
        <v>401</v>
      </c>
      <c r="D320" s="7" t="s">
        <v>12</v>
      </c>
      <c r="E320" s="7" t="s">
        <v>267</v>
      </c>
      <c r="F320" s="7" t="s">
        <v>268</v>
      </c>
      <c r="H320" s="81"/>
    </row>
    <row r="321" spans="1:8" s="80" customFormat="1" x14ac:dyDescent="0.2">
      <c r="A321" s="7" t="s">
        <v>493</v>
      </c>
      <c r="B321" s="7" t="s">
        <v>494</v>
      </c>
      <c r="C321" s="7"/>
      <c r="D321" s="8">
        <v>4</v>
      </c>
      <c r="E321" s="9">
        <v>23716.7204250295</v>
      </c>
      <c r="F321" s="9">
        <v>94866.881700118101</v>
      </c>
      <c r="G321" s="80">
        <f t="shared" si="8"/>
        <v>22340</v>
      </c>
      <c r="H321" s="81">
        <f t="shared" si="9"/>
        <v>96508.800000000003</v>
      </c>
    </row>
    <row r="322" spans="1:8" s="80" customFormat="1" x14ac:dyDescent="0.2">
      <c r="A322" s="7" t="s">
        <v>431</v>
      </c>
      <c r="B322" s="7" t="s">
        <v>432</v>
      </c>
      <c r="C322" s="7"/>
      <c r="D322" s="8">
        <v>5</v>
      </c>
      <c r="E322" s="9">
        <v>79495.768150000004</v>
      </c>
      <c r="F322" s="9">
        <v>397478.84074999997</v>
      </c>
      <c r="G322" s="80">
        <f t="shared" si="8"/>
        <v>63700</v>
      </c>
      <c r="H322" s="81">
        <f t="shared" si="9"/>
        <v>343980</v>
      </c>
    </row>
    <row r="323" spans="1:8" s="80" customFormat="1" x14ac:dyDescent="0.2">
      <c r="A323" s="6">
        <v>45962</v>
      </c>
      <c r="B323" s="7" t="s">
        <v>1005</v>
      </c>
      <c r="C323" s="7" t="s">
        <v>401</v>
      </c>
      <c r="D323" s="7" t="s">
        <v>12</v>
      </c>
      <c r="E323" s="7" t="s">
        <v>267</v>
      </c>
      <c r="F323" s="7" t="s">
        <v>268</v>
      </c>
      <c r="H323" s="81"/>
    </row>
    <row r="324" spans="1:8" s="80" customFormat="1" x14ac:dyDescent="0.2">
      <c r="A324" s="7" t="s">
        <v>778</v>
      </c>
      <c r="B324" s="7" t="s">
        <v>779</v>
      </c>
      <c r="C324" s="7"/>
      <c r="D324" s="8">
        <v>6</v>
      </c>
      <c r="E324" s="9">
        <v>20229.466649999998</v>
      </c>
      <c r="F324" s="9">
        <v>121376.7999</v>
      </c>
      <c r="G324" s="80">
        <f t="shared" si="8"/>
        <v>19717</v>
      </c>
      <c r="H324" s="81">
        <f t="shared" si="9"/>
        <v>127766.16</v>
      </c>
    </row>
    <row r="325" spans="1:8" s="80" customFormat="1" x14ac:dyDescent="0.2">
      <c r="A325" s="6">
        <v>45965</v>
      </c>
      <c r="B325" s="7" t="s">
        <v>469</v>
      </c>
      <c r="C325" s="7" t="s">
        <v>988</v>
      </c>
      <c r="D325" s="7" t="s">
        <v>12</v>
      </c>
      <c r="E325" s="7" t="s">
        <v>632</v>
      </c>
      <c r="F325" s="7" t="s">
        <v>633</v>
      </c>
      <c r="H325" s="81"/>
    </row>
    <row r="326" spans="1:8" s="80" customFormat="1" x14ac:dyDescent="0.2">
      <c r="A326" s="7" t="s">
        <v>44</v>
      </c>
      <c r="B326" s="7" t="s">
        <v>45</v>
      </c>
      <c r="C326" s="7"/>
      <c r="D326" s="8">
        <v>1</v>
      </c>
      <c r="E326" s="9">
        <v>45208.7</v>
      </c>
      <c r="F326" s="9">
        <v>45208.7</v>
      </c>
      <c r="G326" s="80">
        <f t="shared" ref="G326:G387" si="10">+VLOOKUP(B326,$B$491:$D$506,3,0)</f>
        <v>41860</v>
      </c>
      <c r="H326" s="81">
        <f t="shared" ref="H326:H387" si="11">+D326*G326*1.08</f>
        <v>45208.800000000003</v>
      </c>
    </row>
    <row r="327" spans="1:8" s="80" customFormat="1" x14ac:dyDescent="0.2">
      <c r="A327" s="7" t="s">
        <v>54</v>
      </c>
      <c r="B327" s="7" t="s">
        <v>55</v>
      </c>
      <c r="C327" s="7"/>
      <c r="D327" s="8">
        <v>1</v>
      </c>
      <c r="E327" s="9">
        <v>72972.740000000005</v>
      </c>
      <c r="F327" s="9">
        <v>72972.740000000005</v>
      </c>
      <c r="G327" s="80">
        <f t="shared" si="10"/>
        <v>67567</v>
      </c>
      <c r="H327" s="81">
        <f t="shared" si="11"/>
        <v>72972.36</v>
      </c>
    </row>
    <row r="328" spans="1:8" s="80" customFormat="1" x14ac:dyDescent="0.2">
      <c r="A328" s="6">
        <v>45965</v>
      </c>
      <c r="B328" s="7" t="s">
        <v>807</v>
      </c>
      <c r="C328" s="7" t="s">
        <v>717</v>
      </c>
      <c r="D328" s="7" t="s">
        <v>12</v>
      </c>
      <c r="E328" s="7" t="s">
        <v>277</v>
      </c>
      <c r="F328" s="7" t="s">
        <v>278</v>
      </c>
      <c r="H328" s="81"/>
    </row>
    <row r="329" spans="1:8" s="80" customFormat="1" x14ac:dyDescent="0.2">
      <c r="A329" s="7" t="s">
        <v>431</v>
      </c>
      <c r="B329" s="7" t="s">
        <v>432</v>
      </c>
      <c r="C329" s="7"/>
      <c r="D329" s="8">
        <v>1</v>
      </c>
      <c r="E329" s="9">
        <v>79495.768150000004</v>
      </c>
      <c r="F329" s="9">
        <v>79495.768150000004</v>
      </c>
      <c r="G329" s="80">
        <f t="shared" si="10"/>
        <v>63700</v>
      </c>
      <c r="H329" s="81">
        <f t="shared" si="11"/>
        <v>68796</v>
      </c>
    </row>
    <row r="330" spans="1:8" s="80" customFormat="1" x14ac:dyDescent="0.2">
      <c r="A330" s="6">
        <v>45967</v>
      </c>
      <c r="B330" s="7" t="s">
        <v>1171</v>
      </c>
      <c r="C330" s="7" t="s">
        <v>1037</v>
      </c>
      <c r="D330" s="7" t="s">
        <v>12</v>
      </c>
      <c r="E330" s="7" t="s">
        <v>694</v>
      </c>
      <c r="F330" s="7" t="s">
        <v>695</v>
      </c>
      <c r="H330" s="81"/>
    </row>
    <row r="331" spans="1:8" s="80" customFormat="1" x14ac:dyDescent="0.2">
      <c r="A331" s="7" t="s">
        <v>38</v>
      </c>
      <c r="B331" s="7" t="s">
        <v>39</v>
      </c>
      <c r="C331" s="7"/>
      <c r="D331" s="8">
        <v>5</v>
      </c>
      <c r="E331" s="9">
        <v>61342.400000000001</v>
      </c>
      <c r="F331" s="9">
        <v>306712</v>
      </c>
      <c r="G331" s="80">
        <f t="shared" si="10"/>
        <v>66822</v>
      </c>
      <c r="H331" s="81">
        <f t="shared" si="11"/>
        <v>360838.80000000005</v>
      </c>
    </row>
    <row r="332" spans="1:8" s="80" customFormat="1" x14ac:dyDescent="0.2">
      <c r="A332" s="6">
        <v>45967</v>
      </c>
      <c r="B332" s="7" t="s">
        <v>79</v>
      </c>
      <c r="C332" s="7" t="s">
        <v>438</v>
      </c>
      <c r="D332" s="7" t="s">
        <v>12</v>
      </c>
      <c r="E332" s="7" t="s">
        <v>88</v>
      </c>
      <c r="F332" s="7" t="s">
        <v>89</v>
      </c>
      <c r="H332" s="81"/>
    </row>
    <row r="333" spans="1:8" s="80" customFormat="1" x14ac:dyDescent="0.2">
      <c r="A333" s="7" t="s">
        <v>60</v>
      </c>
      <c r="B333" s="7" t="s">
        <v>61</v>
      </c>
      <c r="C333" s="7"/>
      <c r="D333" s="8">
        <v>2</v>
      </c>
      <c r="E333" s="9">
        <v>54638.77</v>
      </c>
      <c r="F333" s="9">
        <v>109277.54</v>
      </c>
      <c r="G333" s="80">
        <f t="shared" si="10"/>
        <v>50591</v>
      </c>
      <c r="H333" s="81">
        <f t="shared" si="11"/>
        <v>109276.56000000001</v>
      </c>
    </row>
    <row r="334" spans="1:8" s="80" customFormat="1" x14ac:dyDescent="0.2">
      <c r="A334" s="7" t="s">
        <v>32</v>
      </c>
      <c r="B334" s="7" t="s">
        <v>33</v>
      </c>
      <c r="C334" s="7"/>
      <c r="D334" s="8">
        <v>1</v>
      </c>
      <c r="E334" s="9">
        <v>49319</v>
      </c>
      <c r="F334" s="9">
        <v>49319</v>
      </c>
      <c r="G334" s="80">
        <f t="shared" si="10"/>
        <v>45666</v>
      </c>
      <c r="H334" s="81">
        <f t="shared" si="11"/>
        <v>49319.280000000006</v>
      </c>
    </row>
    <row r="335" spans="1:8" s="80" customFormat="1" x14ac:dyDescent="0.2">
      <c r="A335" s="7" t="s">
        <v>44</v>
      </c>
      <c r="B335" s="7" t="s">
        <v>45</v>
      </c>
      <c r="C335" s="7"/>
      <c r="D335" s="8">
        <v>1</v>
      </c>
      <c r="E335" s="9">
        <v>45208.7</v>
      </c>
      <c r="F335" s="9">
        <v>45208.7</v>
      </c>
      <c r="G335" s="80">
        <f t="shared" si="10"/>
        <v>41860</v>
      </c>
      <c r="H335" s="81">
        <f t="shared" si="11"/>
        <v>45208.800000000003</v>
      </c>
    </row>
    <row r="336" spans="1:8" s="80" customFormat="1" x14ac:dyDescent="0.2">
      <c r="A336" s="7" t="s">
        <v>778</v>
      </c>
      <c r="B336" s="7" t="s">
        <v>779</v>
      </c>
      <c r="C336" s="7"/>
      <c r="D336" s="8">
        <v>1</v>
      </c>
      <c r="E336" s="9">
        <v>20229.466649999998</v>
      </c>
      <c r="F336" s="9">
        <v>20229.466649999998</v>
      </c>
      <c r="G336" s="80">
        <f t="shared" si="10"/>
        <v>19717</v>
      </c>
      <c r="H336" s="81">
        <f t="shared" si="11"/>
        <v>21294.36</v>
      </c>
    </row>
    <row r="337" spans="1:8" s="80" customFormat="1" x14ac:dyDescent="0.2">
      <c r="A337" s="6">
        <v>45967</v>
      </c>
      <c r="B337" s="7" t="s">
        <v>994</v>
      </c>
      <c r="C337" s="7" t="s">
        <v>932</v>
      </c>
      <c r="D337" s="7" t="s">
        <v>12</v>
      </c>
      <c r="E337" s="7" t="s">
        <v>933</v>
      </c>
      <c r="F337" s="7" t="s">
        <v>934</v>
      </c>
      <c r="H337" s="81"/>
    </row>
    <row r="338" spans="1:8" s="80" customFormat="1" x14ac:dyDescent="0.2">
      <c r="A338" s="7" t="s">
        <v>16</v>
      </c>
      <c r="B338" s="7" t="s">
        <v>17</v>
      </c>
      <c r="C338" s="7"/>
      <c r="D338" s="8">
        <v>1</v>
      </c>
      <c r="E338" s="9">
        <v>105316.26</v>
      </c>
      <c r="F338" s="9">
        <v>105316.26</v>
      </c>
      <c r="G338" s="80">
        <f t="shared" si="10"/>
        <v>108350</v>
      </c>
      <c r="H338" s="81">
        <f t="shared" si="11"/>
        <v>117018.00000000001</v>
      </c>
    </row>
    <row r="339" spans="1:8" s="80" customFormat="1" x14ac:dyDescent="0.2">
      <c r="A339" s="7" t="s">
        <v>24</v>
      </c>
      <c r="B339" s="7" t="s">
        <v>25</v>
      </c>
      <c r="C339" s="7"/>
      <c r="D339" s="8">
        <v>1</v>
      </c>
      <c r="E339" s="9">
        <v>69729.66</v>
      </c>
      <c r="F339" s="9">
        <v>69729.66</v>
      </c>
      <c r="G339" s="80">
        <f t="shared" si="10"/>
        <v>64564</v>
      </c>
      <c r="H339" s="81">
        <f t="shared" si="11"/>
        <v>69729.12000000001</v>
      </c>
    </row>
    <row r="340" spans="1:8" s="80" customFormat="1" x14ac:dyDescent="0.2">
      <c r="A340" s="7" t="s">
        <v>431</v>
      </c>
      <c r="B340" s="7" t="s">
        <v>432</v>
      </c>
      <c r="C340" s="7"/>
      <c r="D340" s="8">
        <v>1</v>
      </c>
      <c r="E340" s="9">
        <v>79495.768150000004</v>
      </c>
      <c r="F340" s="9">
        <v>79495.768150000004</v>
      </c>
      <c r="G340" s="80">
        <f t="shared" si="10"/>
        <v>63700</v>
      </c>
      <c r="H340" s="81">
        <f t="shared" si="11"/>
        <v>68796</v>
      </c>
    </row>
    <row r="341" spans="1:8" s="80" customFormat="1" x14ac:dyDescent="0.2">
      <c r="A341" s="7" t="s">
        <v>810</v>
      </c>
      <c r="B341" s="7" t="s">
        <v>811</v>
      </c>
      <c r="C341" s="7"/>
      <c r="D341" s="8">
        <v>1</v>
      </c>
      <c r="E341" s="9">
        <v>21228.44</v>
      </c>
      <c r="F341" s="9">
        <v>21228.44</v>
      </c>
      <c r="G341" s="80">
        <f t="shared" si="10"/>
        <v>20475</v>
      </c>
      <c r="H341" s="81">
        <f t="shared" si="11"/>
        <v>22113</v>
      </c>
    </row>
    <row r="342" spans="1:8" s="80" customFormat="1" x14ac:dyDescent="0.2">
      <c r="A342" s="6">
        <v>45969</v>
      </c>
      <c r="B342" s="7" t="s">
        <v>634</v>
      </c>
      <c r="C342" s="7" t="s">
        <v>394</v>
      </c>
      <c r="D342" s="7" t="s">
        <v>12</v>
      </c>
      <c r="E342" s="7" t="s">
        <v>186</v>
      </c>
      <c r="F342" s="7" t="s">
        <v>187</v>
      </c>
      <c r="H342" s="81"/>
    </row>
    <row r="343" spans="1:8" s="80" customFormat="1" x14ac:dyDescent="0.2">
      <c r="A343" s="7" t="s">
        <v>32</v>
      </c>
      <c r="B343" s="7" t="s">
        <v>33</v>
      </c>
      <c r="C343" s="7"/>
      <c r="D343" s="8">
        <v>2</v>
      </c>
      <c r="E343" s="9">
        <v>49319</v>
      </c>
      <c r="F343" s="9">
        <v>98638</v>
      </c>
      <c r="G343" s="80">
        <f t="shared" si="10"/>
        <v>45666</v>
      </c>
      <c r="H343" s="81">
        <f t="shared" si="11"/>
        <v>98638.560000000012</v>
      </c>
    </row>
    <row r="344" spans="1:8" s="80" customFormat="1" x14ac:dyDescent="0.2">
      <c r="A344" s="7" t="s">
        <v>44</v>
      </c>
      <c r="B344" s="7" t="s">
        <v>45</v>
      </c>
      <c r="C344" s="7"/>
      <c r="D344" s="8">
        <v>1</v>
      </c>
      <c r="E344" s="9">
        <v>45208.7</v>
      </c>
      <c r="F344" s="9">
        <v>45208.7</v>
      </c>
      <c r="G344" s="80">
        <f t="shared" si="10"/>
        <v>41860</v>
      </c>
      <c r="H344" s="81">
        <f t="shared" si="11"/>
        <v>45208.800000000003</v>
      </c>
    </row>
    <row r="345" spans="1:8" s="80" customFormat="1" x14ac:dyDescent="0.2">
      <c r="A345" s="6">
        <v>45974</v>
      </c>
      <c r="B345" s="7" t="s">
        <v>619</v>
      </c>
      <c r="C345" s="7" t="s">
        <v>401</v>
      </c>
      <c r="D345" s="7" t="s">
        <v>12</v>
      </c>
      <c r="E345" s="7" t="s">
        <v>267</v>
      </c>
      <c r="F345" s="7" t="s">
        <v>268</v>
      </c>
      <c r="H345" s="81"/>
    </row>
    <row r="346" spans="1:8" s="80" customFormat="1" x14ac:dyDescent="0.2">
      <c r="A346" s="7" t="s">
        <v>38</v>
      </c>
      <c r="B346" s="7" t="s">
        <v>39</v>
      </c>
      <c r="C346" s="7"/>
      <c r="D346" s="8">
        <v>1</v>
      </c>
      <c r="E346" s="9">
        <v>61342.400000000001</v>
      </c>
      <c r="F346" s="9">
        <v>61342.400000000001</v>
      </c>
      <c r="G346" s="80">
        <f t="shared" si="10"/>
        <v>66822</v>
      </c>
      <c r="H346" s="81">
        <f t="shared" si="11"/>
        <v>72167.760000000009</v>
      </c>
    </row>
    <row r="347" spans="1:8" s="80" customFormat="1" x14ac:dyDescent="0.2">
      <c r="A347" s="7" t="s">
        <v>778</v>
      </c>
      <c r="B347" s="7" t="s">
        <v>779</v>
      </c>
      <c r="C347" s="7"/>
      <c r="D347" s="8">
        <v>1</v>
      </c>
      <c r="E347" s="9">
        <v>20229.466649999998</v>
      </c>
      <c r="F347" s="9">
        <v>20229.466649999998</v>
      </c>
      <c r="G347" s="80">
        <f t="shared" si="10"/>
        <v>19717</v>
      </c>
      <c r="H347" s="81">
        <f t="shared" si="11"/>
        <v>21294.36</v>
      </c>
    </row>
    <row r="348" spans="1:8" s="80" customFormat="1" x14ac:dyDescent="0.2">
      <c r="A348" s="6">
        <v>45975</v>
      </c>
      <c r="B348" s="7" t="s">
        <v>345</v>
      </c>
      <c r="C348" s="7" t="s">
        <v>443</v>
      </c>
      <c r="D348" s="7" t="s">
        <v>12</v>
      </c>
      <c r="E348" s="7" t="s">
        <v>170</v>
      </c>
      <c r="F348" s="7" t="s">
        <v>171</v>
      </c>
      <c r="H348" s="81"/>
    </row>
    <row r="349" spans="1:8" s="80" customFormat="1" x14ac:dyDescent="0.2">
      <c r="A349" s="7" t="s">
        <v>810</v>
      </c>
      <c r="B349" s="7" t="s">
        <v>811</v>
      </c>
      <c r="C349" s="7"/>
      <c r="D349" s="8">
        <v>6</v>
      </c>
      <c r="E349" s="9">
        <v>21228.44</v>
      </c>
      <c r="F349" s="9">
        <v>127370.64</v>
      </c>
      <c r="G349" s="80">
        <f t="shared" si="10"/>
        <v>20475</v>
      </c>
      <c r="H349" s="81">
        <f t="shared" si="11"/>
        <v>132678</v>
      </c>
    </row>
    <row r="350" spans="1:8" s="80" customFormat="1" x14ac:dyDescent="0.2">
      <c r="A350" s="6">
        <v>45977</v>
      </c>
      <c r="B350" s="7" t="s">
        <v>1174</v>
      </c>
      <c r="C350" s="7" t="s">
        <v>375</v>
      </c>
      <c r="D350" s="7" t="s">
        <v>12</v>
      </c>
      <c r="E350" s="7" t="s">
        <v>285</v>
      </c>
      <c r="F350" s="7" t="s">
        <v>286</v>
      </c>
      <c r="H350" s="81"/>
    </row>
    <row r="351" spans="1:8" s="80" customFormat="1" x14ac:dyDescent="0.2">
      <c r="A351" s="7" t="s">
        <v>493</v>
      </c>
      <c r="B351" s="7" t="s">
        <v>494</v>
      </c>
      <c r="C351" s="7"/>
      <c r="D351" s="8">
        <v>4</v>
      </c>
      <c r="E351" s="9">
        <v>23716.7204250295</v>
      </c>
      <c r="F351" s="9">
        <v>94866.881700118101</v>
      </c>
      <c r="G351" s="80">
        <f t="shared" si="10"/>
        <v>22340</v>
      </c>
      <c r="H351" s="81">
        <f t="shared" si="11"/>
        <v>96508.800000000003</v>
      </c>
    </row>
    <row r="352" spans="1:8" s="80" customFormat="1" x14ac:dyDescent="0.2">
      <c r="A352" s="6">
        <v>45979</v>
      </c>
      <c r="B352" s="7" t="s">
        <v>1175</v>
      </c>
      <c r="C352" s="7" t="s">
        <v>375</v>
      </c>
      <c r="D352" s="7" t="s">
        <v>12</v>
      </c>
      <c r="E352" s="7" t="s">
        <v>285</v>
      </c>
      <c r="F352" s="7" t="s">
        <v>286</v>
      </c>
      <c r="H352" s="81"/>
    </row>
    <row r="353" spans="1:8" s="80" customFormat="1" x14ac:dyDescent="0.2">
      <c r="A353" s="7" t="s">
        <v>22</v>
      </c>
      <c r="B353" s="7" t="s">
        <v>23</v>
      </c>
      <c r="C353" s="7"/>
      <c r="D353" s="8">
        <v>1</v>
      </c>
      <c r="E353" s="9">
        <v>103908.498368575</v>
      </c>
      <c r="F353" s="9">
        <v>103908.498368575</v>
      </c>
      <c r="G353" s="80">
        <f t="shared" si="10"/>
        <v>106116</v>
      </c>
      <c r="H353" s="81">
        <f t="shared" si="11"/>
        <v>114605.28000000001</v>
      </c>
    </row>
    <row r="354" spans="1:8" s="80" customFormat="1" x14ac:dyDescent="0.2">
      <c r="A354" s="6">
        <v>45979</v>
      </c>
      <c r="B354" s="7" t="s">
        <v>108</v>
      </c>
      <c r="C354" s="7" t="s">
        <v>647</v>
      </c>
      <c r="D354" s="7" t="s">
        <v>12</v>
      </c>
      <c r="E354" s="7" t="s">
        <v>101</v>
      </c>
      <c r="F354" s="7" t="s">
        <v>102</v>
      </c>
      <c r="H354" s="81"/>
    </row>
    <row r="355" spans="1:8" s="80" customFormat="1" x14ac:dyDescent="0.2">
      <c r="A355" s="7" t="s">
        <v>32</v>
      </c>
      <c r="B355" s="7" t="s">
        <v>33</v>
      </c>
      <c r="C355" s="7"/>
      <c r="D355" s="8">
        <v>1</v>
      </c>
      <c r="E355" s="9">
        <v>49317.996783882802</v>
      </c>
      <c r="F355" s="9">
        <v>49317.996783882802</v>
      </c>
      <c r="G355" s="80">
        <f t="shared" si="10"/>
        <v>45666</v>
      </c>
      <c r="H355" s="81">
        <f t="shared" si="11"/>
        <v>49319.280000000006</v>
      </c>
    </row>
    <row r="356" spans="1:8" s="80" customFormat="1" x14ac:dyDescent="0.2">
      <c r="A356" s="6">
        <v>45981</v>
      </c>
      <c r="B356" s="7" t="s">
        <v>729</v>
      </c>
      <c r="C356" s="7" t="s">
        <v>688</v>
      </c>
      <c r="D356" s="7" t="s">
        <v>12</v>
      </c>
      <c r="E356" s="7" t="s">
        <v>689</v>
      </c>
      <c r="F356" s="7" t="s">
        <v>690</v>
      </c>
      <c r="H356" s="81"/>
    </row>
    <row r="357" spans="1:8" s="80" customFormat="1" x14ac:dyDescent="0.2">
      <c r="A357" s="7" t="s">
        <v>810</v>
      </c>
      <c r="B357" s="7" t="s">
        <v>811</v>
      </c>
      <c r="C357" s="7"/>
      <c r="D357" s="8">
        <v>1</v>
      </c>
      <c r="E357" s="9">
        <v>21582.288</v>
      </c>
      <c r="F357" s="9">
        <v>21582.288</v>
      </c>
      <c r="G357" s="80">
        <f t="shared" si="10"/>
        <v>20475</v>
      </c>
      <c r="H357" s="81">
        <f t="shared" si="11"/>
        <v>22113</v>
      </c>
    </row>
    <row r="358" spans="1:8" s="80" customFormat="1" x14ac:dyDescent="0.2">
      <c r="A358" s="6">
        <v>45981</v>
      </c>
      <c r="B358" s="7" t="s">
        <v>1178</v>
      </c>
      <c r="C358" s="7" t="s">
        <v>394</v>
      </c>
      <c r="D358" s="7" t="s">
        <v>12</v>
      </c>
      <c r="E358" s="7" t="s">
        <v>186</v>
      </c>
      <c r="F358" s="7" t="s">
        <v>187</v>
      </c>
      <c r="H358" s="81"/>
    </row>
    <row r="359" spans="1:8" s="80" customFormat="1" x14ac:dyDescent="0.2">
      <c r="A359" s="7" t="s">
        <v>24</v>
      </c>
      <c r="B359" s="7" t="s">
        <v>25</v>
      </c>
      <c r="C359" s="7"/>
      <c r="D359" s="8">
        <v>9</v>
      </c>
      <c r="E359" s="9">
        <v>69729.333299999998</v>
      </c>
      <c r="F359" s="9">
        <v>627563.99970000004</v>
      </c>
      <c r="G359" s="80">
        <f t="shared" si="10"/>
        <v>64564</v>
      </c>
      <c r="H359" s="81">
        <f t="shared" si="11"/>
        <v>627562.08000000007</v>
      </c>
    </row>
    <row r="360" spans="1:8" s="80" customFormat="1" x14ac:dyDescent="0.2">
      <c r="A360" s="7" t="s">
        <v>431</v>
      </c>
      <c r="B360" s="7" t="s">
        <v>432</v>
      </c>
      <c r="C360" s="7"/>
      <c r="D360" s="8">
        <v>1</v>
      </c>
      <c r="E360" s="9">
        <v>79495.768150000004</v>
      </c>
      <c r="F360" s="9">
        <v>79495.768150000004</v>
      </c>
      <c r="G360" s="80">
        <f t="shared" si="10"/>
        <v>63700</v>
      </c>
      <c r="H360" s="81">
        <f t="shared" si="11"/>
        <v>68796</v>
      </c>
    </row>
    <row r="361" spans="1:8" s="80" customFormat="1" x14ac:dyDescent="0.2">
      <c r="A361" s="6">
        <v>45982</v>
      </c>
      <c r="B361" s="7" t="s">
        <v>492</v>
      </c>
      <c r="C361" s="7" t="s">
        <v>396</v>
      </c>
      <c r="D361" s="7" t="s">
        <v>12</v>
      </c>
      <c r="E361" s="7" t="s">
        <v>397</v>
      </c>
      <c r="F361" s="7" t="s">
        <v>398</v>
      </c>
      <c r="H361" s="81"/>
    </row>
    <row r="362" spans="1:8" s="80" customFormat="1" x14ac:dyDescent="0.2">
      <c r="A362" s="7" t="s">
        <v>810</v>
      </c>
      <c r="B362" s="7" t="s">
        <v>811</v>
      </c>
      <c r="C362" s="7"/>
      <c r="D362" s="8">
        <v>1</v>
      </c>
      <c r="E362" s="9">
        <v>21582.288</v>
      </c>
      <c r="F362" s="9">
        <v>21582.288</v>
      </c>
      <c r="G362" s="80">
        <f t="shared" si="10"/>
        <v>20475</v>
      </c>
      <c r="H362" s="81">
        <f t="shared" si="11"/>
        <v>22113</v>
      </c>
    </row>
    <row r="363" spans="1:8" s="80" customFormat="1" x14ac:dyDescent="0.2">
      <c r="A363" s="6">
        <v>45985</v>
      </c>
      <c r="B363" s="7" t="s">
        <v>998</v>
      </c>
      <c r="C363" s="7" t="s">
        <v>375</v>
      </c>
      <c r="D363" s="7" t="s">
        <v>12</v>
      </c>
      <c r="E363" s="7" t="s">
        <v>285</v>
      </c>
      <c r="F363" s="7" t="s">
        <v>286</v>
      </c>
      <c r="H363" s="81"/>
    </row>
    <row r="364" spans="1:8" s="80" customFormat="1" x14ac:dyDescent="0.2">
      <c r="A364" s="7" t="s">
        <v>493</v>
      </c>
      <c r="B364" s="7" t="s">
        <v>494</v>
      </c>
      <c r="C364" s="7"/>
      <c r="D364" s="8">
        <v>1</v>
      </c>
      <c r="E364" s="9">
        <v>23716.7204250295</v>
      </c>
      <c r="F364" s="9">
        <v>23716.7204250295</v>
      </c>
      <c r="G364" s="80">
        <f t="shared" si="10"/>
        <v>22340</v>
      </c>
      <c r="H364" s="81">
        <f t="shared" si="11"/>
        <v>24127.200000000001</v>
      </c>
    </row>
    <row r="365" spans="1:8" s="80" customFormat="1" x14ac:dyDescent="0.2">
      <c r="A365" s="6">
        <v>45985</v>
      </c>
      <c r="B365" s="7" t="s">
        <v>701</v>
      </c>
      <c r="C365" s="7" t="s">
        <v>446</v>
      </c>
      <c r="D365" s="7" t="s">
        <v>12</v>
      </c>
      <c r="E365" s="7" t="s">
        <v>248</v>
      </c>
      <c r="F365" s="7" t="s">
        <v>249</v>
      </c>
      <c r="H365" s="81"/>
    </row>
    <row r="366" spans="1:8" s="80" customFormat="1" x14ac:dyDescent="0.2">
      <c r="A366" s="7" t="s">
        <v>44</v>
      </c>
      <c r="B366" s="7" t="s">
        <v>45</v>
      </c>
      <c r="C366" s="7"/>
      <c r="D366" s="8">
        <v>2</v>
      </c>
      <c r="E366" s="9">
        <v>45208.700024999998</v>
      </c>
      <c r="F366" s="9">
        <v>90417.400049999997</v>
      </c>
      <c r="G366" s="80">
        <f t="shared" si="10"/>
        <v>41860</v>
      </c>
      <c r="H366" s="81">
        <f t="shared" si="11"/>
        <v>90417.600000000006</v>
      </c>
    </row>
    <row r="367" spans="1:8" s="80" customFormat="1" x14ac:dyDescent="0.2">
      <c r="A367" s="6">
        <v>45986</v>
      </c>
      <c r="B367" s="7" t="s">
        <v>602</v>
      </c>
      <c r="C367" s="7" t="s">
        <v>446</v>
      </c>
      <c r="D367" s="7" t="s">
        <v>12</v>
      </c>
      <c r="E367" s="7" t="s">
        <v>248</v>
      </c>
      <c r="F367" s="7" t="s">
        <v>249</v>
      </c>
      <c r="H367" s="81"/>
    </row>
    <row r="368" spans="1:8" s="80" customFormat="1" x14ac:dyDescent="0.2">
      <c r="A368" s="7" t="s">
        <v>32</v>
      </c>
      <c r="B368" s="7" t="s">
        <v>33</v>
      </c>
      <c r="C368" s="7"/>
      <c r="D368" s="8">
        <v>1</v>
      </c>
      <c r="E368" s="9">
        <v>49319</v>
      </c>
      <c r="F368" s="9">
        <v>49319</v>
      </c>
      <c r="G368" s="80">
        <f t="shared" si="10"/>
        <v>45666</v>
      </c>
      <c r="H368" s="81">
        <f t="shared" si="11"/>
        <v>49319.280000000006</v>
      </c>
    </row>
    <row r="369" spans="1:8" s="80" customFormat="1" x14ac:dyDescent="0.2">
      <c r="A369" s="7" t="s">
        <v>44</v>
      </c>
      <c r="B369" s="7" t="s">
        <v>45</v>
      </c>
      <c r="C369" s="7"/>
      <c r="D369" s="8">
        <v>1</v>
      </c>
      <c r="E369" s="9">
        <v>45208.700024999998</v>
      </c>
      <c r="F369" s="9">
        <v>45208.700024999998</v>
      </c>
      <c r="G369" s="80">
        <f t="shared" si="10"/>
        <v>41860</v>
      </c>
      <c r="H369" s="81">
        <f t="shared" si="11"/>
        <v>45208.800000000003</v>
      </c>
    </row>
    <row r="370" spans="1:8" s="80" customFormat="1" x14ac:dyDescent="0.2">
      <c r="A370" s="7" t="s">
        <v>54</v>
      </c>
      <c r="B370" s="7" t="s">
        <v>55</v>
      </c>
      <c r="C370" s="7"/>
      <c r="D370" s="8">
        <v>1</v>
      </c>
      <c r="E370" s="9">
        <v>72972.848066666702</v>
      </c>
      <c r="F370" s="9">
        <v>72972.848066666702</v>
      </c>
      <c r="G370" s="80">
        <f t="shared" si="10"/>
        <v>67567</v>
      </c>
      <c r="H370" s="81">
        <f t="shared" si="11"/>
        <v>72972.36</v>
      </c>
    </row>
    <row r="371" spans="1:8" s="80" customFormat="1" x14ac:dyDescent="0.2">
      <c r="A371" s="6">
        <v>45986</v>
      </c>
      <c r="B371" s="7" t="s">
        <v>365</v>
      </c>
      <c r="C371" s="7" t="s">
        <v>826</v>
      </c>
      <c r="D371" s="7" t="s">
        <v>12</v>
      </c>
      <c r="E371" s="7" t="s">
        <v>483</v>
      </c>
      <c r="F371" s="7" t="s">
        <v>484</v>
      </c>
      <c r="H371" s="81"/>
    </row>
    <row r="372" spans="1:8" s="80" customFormat="1" x14ac:dyDescent="0.2">
      <c r="A372" s="7" t="s">
        <v>493</v>
      </c>
      <c r="B372" s="7" t="s">
        <v>494</v>
      </c>
      <c r="C372" s="7"/>
      <c r="D372" s="8">
        <v>4</v>
      </c>
      <c r="E372" s="9">
        <v>23716.7204250295</v>
      </c>
      <c r="F372" s="9">
        <v>94866.881700118101</v>
      </c>
      <c r="G372" s="80">
        <f t="shared" si="10"/>
        <v>22340</v>
      </c>
      <c r="H372" s="81">
        <f t="shared" si="11"/>
        <v>96508.800000000003</v>
      </c>
    </row>
    <row r="373" spans="1:8" s="80" customFormat="1" x14ac:dyDescent="0.2">
      <c r="A373" s="6">
        <v>45986</v>
      </c>
      <c r="B373" s="7" t="s">
        <v>1183</v>
      </c>
      <c r="C373" s="7" t="s">
        <v>744</v>
      </c>
      <c r="D373" s="7" t="s">
        <v>12</v>
      </c>
      <c r="E373" s="7" t="s">
        <v>256</v>
      </c>
      <c r="F373" s="7" t="s">
        <v>257</v>
      </c>
      <c r="H373" s="81"/>
    </row>
    <row r="374" spans="1:8" s="80" customFormat="1" x14ac:dyDescent="0.2">
      <c r="A374" s="7" t="s">
        <v>60</v>
      </c>
      <c r="B374" s="7" t="s">
        <v>61</v>
      </c>
      <c r="C374" s="7"/>
      <c r="D374" s="8">
        <v>1</v>
      </c>
      <c r="E374" s="9">
        <v>54638.775804398101</v>
      </c>
      <c r="F374" s="9">
        <v>54638.775804398101</v>
      </c>
      <c r="G374" s="80">
        <f t="shared" si="10"/>
        <v>50591</v>
      </c>
      <c r="H374" s="81">
        <f t="shared" si="11"/>
        <v>54638.280000000006</v>
      </c>
    </row>
    <row r="375" spans="1:8" s="80" customFormat="1" x14ac:dyDescent="0.2">
      <c r="A375" s="7" t="s">
        <v>24</v>
      </c>
      <c r="B375" s="7" t="s">
        <v>25</v>
      </c>
      <c r="C375" s="7"/>
      <c r="D375" s="8">
        <v>1</v>
      </c>
      <c r="E375" s="9">
        <v>69729.333299999998</v>
      </c>
      <c r="F375" s="9">
        <v>69729.333299999998</v>
      </c>
      <c r="G375" s="80">
        <f t="shared" si="10"/>
        <v>64564</v>
      </c>
      <c r="H375" s="81">
        <f t="shared" si="11"/>
        <v>69729.12000000001</v>
      </c>
    </row>
    <row r="376" spans="1:8" s="80" customFormat="1" x14ac:dyDescent="0.2">
      <c r="A376" s="6">
        <v>45986</v>
      </c>
      <c r="B376" s="7" t="s">
        <v>376</v>
      </c>
      <c r="C376" s="7" t="s">
        <v>375</v>
      </c>
      <c r="D376" s="7" t="s">
        <v>12</v>
      </c>
      <c r="E376" s="7" t="s">
        <v>285</v>
      </c>
      <c r="F376" s="7" t="s">
        <v>286</v>
      </c>
      <c r="H376" s="81"/>
    </row>
    <row r="377" spans="1:8" s="80" customFormat="1" x14ac:dyDescent="0.2">
      <c r="A377" s="7" t="s">
        <v>54</v>
      </c>
      <c r="B377" s="7" t="s">
        <v>55</v>
      </c>
      <c r="C377" s="7"/>
      <c r="D377" s="8">
        <v>1</v>
      </c>
      <c r="E377" s="9">
        <v>72972.848066666702</v>
      </c>
      <c r="F377" s="9">
        <v>72972.848066666702</v>
      </c>
      <c r="G377" s="80">
        <f t="shared" si="10"/>
        <v>67567</v>
      </c>
      <c r="H377" s="81">
        <f t="shared" si="11"/>
        <v>72972.36</v>
      </c>
    </row>
    <row r="378" spans="1:8" s="80" customFormat="1" x14ac:dyDescent="0.2">
      <c r="A378" s="7" t="s">
        <v>810</v>
      </c>
      <c r="B378" s="7" t="s">
        <v>811</v>
      </c>
      <c r="C378" s="7"/>
      <c r="D378" s="8">
        <v>1</v>
      </c>
      <c r="E378" s="9">
        <v>21582.288</v>
      </c>
      <c r="F378" s="9">
        <v>21582.288</v>
      </c>
      <c r="G378" s="80">
        <f t="shared" si="10"/>
        <v>20475</v>
      </c>
      <c r="H378" s="81">
        <f t="shared" si="11"/>
        <v>22113</v>
      </c>
    </row>
    <row r="379" spans="1:8" s="80" customFormat="1" x14ac:dyDescent="0.2">
      <c r="A379" s="6">
        <v>45988</v>
      </c>
      <c r="B379" s="7" t="s">
        <v>489</v>
      </c>
      <c r="C379" s="7" t="s">
        <v>418</v>
      </c>
      <c r="D379" s="7" t="s">
        <v>12</v>
      </c>
      <c r="E379" s="7" t="s">
        <v>80</v>
      </c>
      <c r="F379" s="7" t="s">
        <v>81</v>
      </c>
      <c r="H379" s="81"/>
    </row>
    <row r="380" spans="1:8" s="80" customFormat="1" x14ac:dyDescent="0.2">
      <c r="A380" s="7" t="s">
        <v>60</v>
      </c>
      <c r="B380" s="7" t="s">
        <v>61</v>
      </c>
      <c r="C380" s="7"/>
      <c r="D380" s="8">
        <v>1</v>
      </c>
      <c r="E380" s="9">
        <v>54638.775804398101</v>
      </c>
      <c r="F380" s="9">
        <v>54638.775804398101</v>
      </c>
      <c r="G380" s="80">
        <f t="shared" si="10"/>
        <v>50591</v>
      </c>
      <c r="H380" s="81">
        <f t="shared" si="11"/>
        <v>54638.280000000006</v>
      </c>
    </row>
    <row r="381" spans="1:8" s="80" customFormat="1" x14ac:dyDescent="0.2">
      <c r="A381" s="7" t="s">
        <v>32</v>
      </c>
      <c r="B381" s="7" t="s">
        <v>33</v>
      </c>
      <c r="C381" s="7"/>
      <c r="D381" s="8">
        <v>4</v>
      </c>
      <c r="E381" s="9">
        <v>49319</v>
      </c>
      <c r="F381" s="9">
        <v>197276</v>
      </c>
      <c r="G381" s="80">
        <f t="shared" si="10"/>
        <v>45666</v>
      </c>
      <c r="H381" s="81">
        <f t="shared" si="11"/>
        <v>197277.12000000002</v>
      </c>
    </row>
    <row r="382" spans="1:8" s="80" customFormat="1" x14ac:dyDescent="0.2">
      <c r="A382" s="6">
        <v>45988</v>
      </c>
      <c r="B382" s="7" t="s">
        <v>1186</v>
      </c>
      <c r="C382" s="7" t="s">
        <v>418</v>
      </c>
      <c r="D382" s="7" t="s">
        <v>12</v>
      </c>
      <c r="E382" s="7" t="s">
        <v>80</v>
      </c>
      <c r="F382" s="7" t="s">
        <v>81</v>
      </c>
      <c r="H382" s="81"/>
    </row>
    <row r="383" spans="1:8" s="80" customFormat="1" x14ac:dyDescent="0.2">
      <c r="A383" s="7" t="s">
        <v>16</v>
      </c>
      <c r="B383" s="7" t="s">
        <v>17</v>
      </c>
      <c r="C383" s="7"/>
      <c r="D383" s="8">
        <v>1</v>
      </c>
      <c r="E383" s="9">
        <v>105316.26</v>
      </c>
      <c r="F383" s="9">
        <v>105316.26</v>
      </c>
      <c r="G383" s="80">
        <f t="shared" si="10"/>
        <v>108350</v>
      </c>
      <c r="H383" s="81">
        <f t="shared" si="11"/>
        <v>117018.00000000001</v>
      </c>
    </row>
    <row r="384" spans="1:8" s="80" customFormat="1" x14ac:dyDescent="0.2">
      <c r="A384" s="7" t="s">
        <v>54</v>
      </c>
      <c r="B384" s="7" t="s">
        <v>55</v>
      </c>
      <c r="C384" s="7"/>
      <c r="D384" s="8">
        <v>2</v>
      </c>
      <c r="E384" s="9">
        <v>72972.848066666702</v>
      </c>
      <c r="F384" s="9">
        <v>145945.696133333</v>
      </c>
      <c r="G384" s="80">
        <f t="shared" si="10"/>
        <v>67567</v>
      </c>
      <c r="H384" s="81">
        <f t="shared" si="11"/>
        <v>145944.72</v>
      </c>
    </row>
    <row r="385" spans="1:8" s="80" customFormat="1" x14ac:dyDescent="0.2">
      <c r="A385" s="7" t="s">
        <v>493</v>
      </c>
      <c r="B385" s="7" t="s">
        <v>494</v>
      </c>
      <c r="C385" s="7"/>
      <c r="D385" s="8">
        <v>1</v>
      </c>
      <c r="E385" s="9">
        <v>23716.7204250295</v>
      </c>
      <c r="F385" s="9">
        <v>23716.7204250295</v>
      </c>
      <c r="G385" s="80">
        <f t="shared" si="10"/>
        <v>22340</v>
      </c>
      <c r="H385" s="81">
        <f t="shared" si="11"/>
        <v>24127.200000000001</v>
      </c>
    </row>
    <row r="386" spans="1:8" s="80" customFormat="1" x14ac:dyDescent="0.2">
      <c r="A386" s="6">
        <v>45988</v>
      </c>
      <c r="B386" s="7" t="s">
        <v>243</v>
      </c>
      <c r="C386" s="7" t="s">
        <v>418</v>
      </c>
      <c r="D386" s="7" t="s">
        <v>12</v>
      </c>
      <c r="E386" s="7" t="s">
        <v>80</v>
      </c>
      <c r="F386" s="7" t="s">
        <v>81</v>
      </c>
      <c r="H386" s="81"/>
    </row>
    <row r="387" spans="1:8" s="80" customFormat="1" x14ac:dyDescent="0.2">
      <c r="A387" s="7" t="s">
        <v>493</v>
      </c>
      <c r="B387" s="7" t="s">
        <v>494</v>
      </c>
      <c r="C387" s="7"/>
      <c r="D387" s="8">
        <v>2</v>
      </c>
      <c r="E387" s="9">
        <v>23716.7204250295</v>
      </c>
      <c r="F387" s="9">
        <v>47433.440850059</v>
      </c>
      <c r="G387" s="80">
        <f t="shared" si="10"/>
        <v>22340</v>
      </c>
      <c r="H387" s="81">
        <f t="shared" si="11"/>
        <v>48254.400000000001</v>
      </c>
    </row>
    <row r="388" spans="1:8" s="80" customFormat="1" x14ac:dyDescent="0.2">
      <c r="A388" s="6">
        <v>45988</v>
      </c>
      <c r="B388" s="7" t="s">
        <v>75</v>
      </c>
      <c r="C388" s="7" t="s">
        <v>824</v>
      </c>
      <c r="D388" s="7" t="s">
        <v>12</v>
      </c>
      <c r="E388" s="7" t="s">
        <v>146</v>
      </c>
      <c r="F388" s="7" t="s">
        <v>147</v>
      </c>
      <c r="H388" s="81"/>
    </row>
    <row r="389" spans="1:8" s="80" customFormat="1" x14ac:dyDescent="0.2">
      <c r="A389" s="7" t="s">
        <v>431</v>
      </c>
      <c r="B389" s="7" t="s">
        <v>432</v>
      </c>
      <c r="C389" s="7"/>
      <c r="D389" s="8">
        <v>3</v>
      </c>
      <c r="E389" s="9">
        <v>79495.768150000004</v>
      </c>
      <c r="F389" s="9">
        <v>238487.30445</v>
      </c>
      <c r="G389" s="80">
        <f t="shared" ref="G389:G452" si="12">+VLOOKUP(B389,$B$491:$D$506,3,0)</f>
        <v>63700</v>
      </c>
      <c r="H389" s="81">
        <f t="shared" ref="H389:H452" si="13">+D389*G389*1.08</f>
        <v>206388</v>
      </c>
    </row>
    <row r="390" spans="1:8" s="80" customFormat="1" x14ac:dyDescent="0.2">
      <c r="A390" s="6">
        <v>45989</v>
      </c>
      <c r="B390" s="7" t="s">
        <v>904</v>
      </c>
      <c r="C390" s="7" t="s">
        <v>642</v>
      </c>
      <c r="D390" s="7" t="s">
        <v>12</v>
      </c>
      <c r="E390" s="7" t="s">
        <v>157</v>
      </c>
      <c r="F390" s="7" t="s">
        <v>158</v>
      </c>
      <c r="H390" s="81"/>
    </row>
    <row r="391" spans="1:8" s="80" customFormat="1" x14ac:dyDescent="0.2">
      <c r="A391" s="7" t="s">
        <v>22</v>
      </c>
      <c r="B391" s="7" t="s">
        <v>23</v>
      </c>
      <c r="C391" s="7"/>
      <c r="D391" s="8">
        <v>1</v>
      </c>
      <c r="E391" s="9">
        <v>94034.835474811494</v>
      </c>
      <c r="F391" s="9">
        <v>94034.835474811494</v>
      </c>
      <c r="G391" s="80">
        <f t="shared" si="12"/>
        <v>106116</v>
      </c>
      <c r="H391" s="81">
        <f t="shared" si="13"/>
        <v>114605.28000000001</v>
      </c>
    </row>
    <row r="392" spans="1:8" s="80" customFormat="1" x14ac:dyDescent="0.2">
      <c r="A392" s="6">
        <v>45990</v>
      </c>
      <c r="B392" s="7" t="s">
        <v>1145</v>
      </c>
      <c r="C392" s="7" t="s">
        <v>394</v>
      </c>
      <c r="D392" s="7" t="s">
        <v>12</v>
      </c>
      <c r="E392" s="7" t="s">
        <v>186</v>
      </c>
      <c r="F392" s="7" t="s">
        <v>187</v>
      </c>
      <c r="H392" s="81"/>
    </row>
    <row r="393" spans="1:8" s="80" customFormat="1" x14ac:dyDescent="0.2">
      <c r="A393" s="7" t="s">
        <v>431</v>
      </c>
      <c r="B393" s="7" t="s">
        <v>432</v>
      </c>
      <c r="C393" s="7"/>
      <c r="D393" s="8">
        <v>1</v>
      </c>
      <c r="E393" s="9">
        <v>79495.768150000004</v>
      </c>
      <c r="F393" s="9">
        <v>79495.768150000004</v>
      </c>
      <c r="G393" s="80">
        <f t="shared" si="12"/>
        <v>63700</v>
      </c>
      <c r="H393" s="81">
        <f t="shared" si="13"/>
        <v>68796</v>
      </c>
    </row>
    <row r="394" spans="1:8" s="80" customFormat="1" x14ac:dyDescent="0.2">
      <c r="A394" s="6">
        <v>45991</v>
      </c>
      <c r="B394" s="7" t="s">
        <v>1187</v>
      </c>
      <c r="C394" s="7" t="s">
        <v>366</v>
      </c>
      <c r="D394" s="7" t="s">
        <v>12</v>
      </c>
      <c r="E394" s="7" t="s">
        <v>165</v>
      </c>
      <c r="F394" s="7" t="s">
        <v>166</v>
      </c>
      <c r="H394" s="81"/>
    </row>
    <row r="395" spans="1:8" s="80" customFormat="1" x14ac:dyDescent="0.2">
      <c r="A395" s="7" t="s">
        <v>810</v>
      </c>
      <c r="B395" s="7" t="s">
        <v>811</v>
      </c>
      <c r="C395" s="7"/>
      <c r="D395" s="8">
        <v>2</v>
      </c>
      <c r="E395" s="9">
        <v>21582.288</v>
      </c>
      <c r="F395" s="9">
        <v>43164.576000000001</v>
      </c>
      <c r="G395" s="80">
        <f t="shared" si="12"/>
        <v>20475</v>
      </c>
      <c r="H395" s="81">
        <f t="shared" si="13"/>
        <v>44226</v>
      </c>
    </row>
    <row r="396" spans="1:8" s="80" customFormat="1" x14ac:dyDescent="0.2">
      <c r="A396" s="7" t="s">
        <v>778</v>
      </c>
      <c r="B396" s="7" t="s">
        <v>779</v>
      </c>
      <c r="C396" s="7"/>
      <c r="D396" s="8">
        <v>3</v>
      </c>
      <c r="E396" s="9">
        <v>20229.466649999998</v>
      </c>
      <c r="F396" s="9">
        <v>60688.399949999999</v>
      </c>
      <c r="G396" s="80">
        <f t="shared" si="12"/>
        <v>19717</v>
      </c>
      <c r="H396" s="81">
        <f t="shared" si="13"/>
        <v>63883.08</v>
      </c>
    </row>
    <row r="397" spans="1:8" s="80" customFormat="1" x14ac:dyDescent="0.2">
      <c r="A397" s="6">
        <v>45992</v>
      </c>
      <c r="B397" s="7" t="s">
        <v>1250</v>
      </c>
      <c r="C397" s="7" t="s">
        <v>647</v>
      </c>
      <c r="D397" s="7" t="s">
        <v>12</v>
      </c>
      <c r="E397" s="7" t="s">
        <v>101</v>
      </c>
      <c r="F397" s="7" t="s">
        <v>102</v>
      </c>
      <c r="H397" s="81"/>
    </row>
    <row r="398" spans="1:8" s="80" customFormat="1" x14ac:dyDescent="0.2">
      <c r="A398" s="7" t="s">
        <v>60</v>
      </c>
      <c r="B398" s="7" t="s">
        <v>61</v>
      </c>
      <c r="C398" s="7"/>
      <c r="D398" s="8">
        <v>1</v>
      </c>
      <c r="E398" s="9">
        <v>54638.775804398145</v>
      </c>
      <c r="F398" s="9">
        <v>54638.775804398145</v>
      </c>
      <c r="G398" s="80">
        <f t="shared" si="12"/>
        <v>50591</v>
      </c>
      <c r="H398" s="81">
        <f t="shared" si="13"/>
        <v>54638.280000000006</v>
      </c>
    </row>
    <row r="399" spans="1:8" s="80" customFormat="1" x14ac:dyDescent="0.2">
      <c r="A399" s="7" t="s">
        <v>22</v>
      </c>
      <c r="B399" s="7" t="s">
        <v>23</v>
      </c>
      <c r="C399" s="7"/>
      <c r="D399" s="8">
        <v>1</v>
      </c>
      <c r="E399" s="9">
        <v>94034.835474811451</v>
      </c>
      <c r="F399" s="9">
        <v>94034.835474811451</v>
      </c>
      <c r="G399" s="80">
        <f t="shared" si="12"/>
        <v>106116</v>
      </c>
      <c r="H399" s="81">
        <f t="shared" si="13"/>
        <v>114605.28000000001</v>
      </c>
    </row>
    <row r="400" spans="1:8" s="80" customFormat="1" x14ac:dyDescent="0.2">
      <c r="A400" s="7" t="s">
        <v>44</v>
      </c>
      <c r="B400" s="7" t="s">
        <v>45</v>
      </c>
      <c r="C400" s="7"/>
      <c r="D400" s="8">
        <v>1</v>
      </c>
      <c r="E400" s="9">
        <v>45208.700025000006</v>
      </c>
      <c r="F400" s="9">
        <v>45208.700025000006</v>
      </c>
      <c r="G400" s="80">
        <f t="shared" si="12"/>
        <v>41860</v>
      </c>
      <c r="H400" s="81">
        <f t="shared" si="13"/>
        <v>45208.800000000003</v>
      </c>
    </row>
    <row r="401" spans="1:8" s="80" customFormat="1" x14ac:dyDescent="0.2">
      <c r="A401" s="6">
        <v>45992</v>
      </c>
      <c r="B401" s="7" t="s">
        <v>1251</v>
      </c>
      <c r="C401" s="7" t="s">
        <v>401</v>
      </c>
      <c r="D401" s="7" t="s">
        <v>12</v>
      </c>
      <c r="E401" s="7" t="s">
        <v>267</v>
      </c>
      <c r="F401" s="7" t="s">
        <v>268</v>
      </c>
      <c r="H401" s="81"/>
    </row>
    <row r="402" spans="1:8" s="80" customFormat="1" x14ac:dyDescent="0.2">
      <c r="A402" s="7" t="s">
        <v>22</v>
      </c>
      <c r="B402" s="7" t="s">
        <v>23</v>
      </c>
      <c r="C402" s="7"/>
      <c r="D402" s="8">
        <v>3</v>
      </c>
      <c r="E402" s="9">
        <v>94034.835474811451</v>
      </c>
      <c r="F402" s="9">
        <v>282104.50642443437</v>
      </c>
      <c r="G402" s="80">
        <f t="shared" si="12"/>
        <v>106116</v>
      </c>
      <c r="H402" s="81">
        <f t="shared" si="13"/>
        <v>343815.84</v>
      </c>
    </row>
    <row r="403" spans="1:8" s="80" customFormat="1" x14ac:dyDescent="0.2">
      <c r="A403" s="7" t="s">
        <v>32</v>
      </c>
      <c r="B403" s="7" t="s">
        <v>33</v>
      </c>
      <c r="C403" s="7"/>
      <c r="D403" s="8">
        <v>1</v>
      </c>
      <c r="E403" s="9">
        <v>49319</v>
      </c>
      <c r="F403" s="9">
        <v>49319</v>
      </c>
      <c r="G403" s="80">
        <f t="shared" si="12"/>
        <v>45666</v>
      </c>
      <c r="H403" s="81">
        <f t="shared" si="13"/>
        <v>49319.280000000006</v>
      </c>
    </row>
    <row r="404" spans="1:8" s="80" customFormat="1" x14ac:dyDescent="0.2">
      <c r="A404" s="7" t="s">
        <v>810</v>
      </c>
      <c r="B404" s="7" t="s">
        <v>811</v>
      </c>
      <c r="C404" s="7"/>
      <c r="D404" s="8">
        <v>4</v>
      </c>
      <c r="E404" s="9">
        <v>21582.287999999997</v>
      </c>
      <c r="F404" s="9">
        <v>86329.151999999987</v>
      </c>
      <c r="G404" s="80">
        <f t="shared" si="12"/>
        <v>20475</v>
      </c>
      <c r="H404" s="81">
        <f t="shared" si="13"/>
        <v>88452</v>
      </c>
    </row>
    <row r="405" spans="1:8" s="80" customFormat="1" x14ac:dyDescent="0.2">
      <c r="A405" s="7" t="s">
        <v>778</v>
      </c>
      <c r="B405" s="7" t="s">
        <v>779</v>
      </c>
      <c r="C405" s="7"/>
      <c r="D405" s="8">
        <v>1</v>
      </c>
      <c r="E405" s="9">
        <v>20229.466649999998</v>
      </c>
      <c r="F405" s="9">
        <v>20229.466649999998</v>
      </c>
      <c r="G405" s="80">
        <f t="shared" si="12"/>
        <v>19717</v>
      </c>
      <c r="H405" s="81">
        <f t="shared" si="13"/>
        <v>21294.36</v>
      </c>
    </row>
    <row r="406" spans="1:8" s="80" customFormat="1" x14ac:dyDescent="0.2">
      <c r="A406" s="6">
        <v>45993</v>
      </c>
      <c r="B406" s="7" t="s">
        <v>345</v>
      </c>
      <c r="C406" s="7" t="s">
        <v>370</v>
      </c>
      <c r="D406" s="7" t="s">
        <v>12</v>
      </c>
      <c r="E406" s="7" t="s">
        <v>181</v>
      </c>
      <c r="F406" s="7" t="s">
        <v>182</v>
      </c>
      <c r="H406" s="81"/>
    </row>
    <row r="407" spans="1:8" s="80" customFormat="1" x14ac:dyDescent="0.2">
      <c r="A407" s="7" t="s">
        <v>16</v>
      </c>
      <c r="B407" s="7" t="s">
        <v>17</v>
      </c>
      <c r="C407" s="7"/>
      <c r="D407" s="8">
        <v>1</v>
      </c>
      <c r="E407" s="9">
        <v>105316.26</v>
      </c>
      <c r="F407" s="9">
        <v>105316.26</v>
      </c>
      <c r="G407" s="80">
        <f t="shared" si="12"/>
        <v>108350</v>
      </c>
      <c r="H407" s="81">
        <f t="shared" si="13"/>
        <v>117018.00000000001</v>
      </c>
    </row>
    <row r="408" spans="1:8" s="80" customFormat="1" x14ac:dyDescent="0.2">
      <c r="A408" s="7" t="s">
        <v>60</v>
      </c>
      <c r="B408" s="7" t="s">
        <v>61</v>
      </c>
      <c r="C408" s="7"/>
      <c r="D408" s="8">
        <v>2</v>
      </c>
      <c r="E408" s="9">
        <v>54638.775804398145</v>
      </c>
      <c r="F408" s="9">
        <v>109277.55160879629</v>
      </c>
      <c r="G408" s="80">
        <f t="shared" si="12"/>
        <v>50591</v>
      </c>
      <c r="H408" s="81">
        <f t="shared" si="13"/>
        <v>109276.56000000001</v>
      </c>
    </row>
    <row r="409" spans="1:8" s="80" customFormat="1" x14ac:dyDescent="0.2">
      <c r="A409" s="7" t="s">
        <v>22</v>
      </c>
      <c r="B409" s="7" t="s">
        <v>23</v>
      </c>
      <c r="C409" s="7"/>
      <c r="D409" s="8">
        <v>1</v>
      </c>
      <c r="E409" s="9">
        <v>94034.835474811451</v>
      </c>
      <c r="F409" s="9">
        <v>94034.835474811451</v>
      </c>
      <c r="G409" s="80">
        <f t="shared" si="12"/>
        <v>106116</v>
      </c>
      <c r="H409" s="81">
        <f t="shared" si="13"/>
        <v>114605.28000000001</v>
      </c>
    </row>
    <row r="410" spans="1:8" s="80" customFormat="1" x14ac:dyDescent="0.2">
      <c r="A410" s="7" t="s">
        <v>32</v>
      </c>
      <c r="B410" s="7" t="s">
        <v>33</v>
      </c>
      <c r="C410" s="7"/>
      <c r="D410" s="8">
        <v>3</v>
      </c>
      <c r="E410" s="9">
        <v>49319</v>
      </c>
      <c r="F410" s="9">
        <v>147957</v>
      </c>
      <c r="G410" s="80">
        <f t="shared" si="12"/>
        <v>45666</v>
      </c>
      <c r="H410" s="81">
        <f t="shared" si="13"/>
        <v>147957.84</v>
      </c>
    </row>
    <row r="411" spans="1:8" s="80" customFormat="1" x14ac:dyDescent="0.2">
      <c r="A411" s="7" t="s">
        <v>493</v>
      </c>
      <c r="B411" s="7" t="s">
        <v>494</v>
      </c>
      <c r="C411" s="7"/>
      <c r="D411" s="8">
        <v>2</v>
      </c>
      <c r="E411" s="9">
        <v>23716.720425029518</v>
      </c>
      <c r="F411" s="9">
        <v>47433.440850059036</v>
      </c>
      <c r="G411" s="80">
        <f t="shared" si="12"/>
        <v>22340</v>
      </c>
      <c r="H411" s="81">
        <f t="shared" si="13"/>
        <v>48254.400000000001</v>
      </c>
    </row>
    <row r="412" spans="1:8" s="80" customFormat="1" x14ac:dyDescent="0.2">
      <c r="A412" s="6">
        <v>45993</v>
      </c>
      <c r="B412" s="7" t="s">
        <v>1254</v>
      </c>
      <c r="C412" s="7" t="s">
        <v>375</v>
      </c>
      <c r="D412" s="7" t="s">
        <v>12</v>
      </c>
      <c r="E412" s="7" t="s">
        <v>285</v>
      </c>
      <c r="F412" s="7" t="s">
        <v>286</v>
      </c>
      <c r="H412" s="81"/>
    </row>
    <row r="413" spans="1:8" s="80" customFormat="1" x14ac:dyDescent="0.2">
      <c r="A413" s="7" t="s">
        <v>22</v>
      </c>
      <c r="B413" s="7" t="s">
        <v>23</v>
      </c>
      <c r="C413" s="7"/>
      <c r="D413" s="8">
        <v>1</v>
      </c>
      <c r="E413" s="9">
        <v>94034.835474811451</v>
      </c>
      <c r="F413" s="9">
        <v>94034.835474811451</v>
      </c>
      <c r="G413" s="80">
        <f t="shared" si="12"/>
        <v>106116</v>
      </c>
      <c r="H413" s="81">
        <f t="shared" si="13"/>
        <v>114605.28000000001</v>
      </c>
    </row>
    <row r="414" spans="1:8" s="80" customFormat="1" x14ac:dyDescent="0.2">
      <c r="A414" s="6">
        <v>45995</v>
      </c>
      <c r="B414" s="7" t="s">
        <v>408</v>
      </c>
      <c r="C414" s="7" t="s">
        <v>375</v>
      </c>
      <c r="D414" s="7" t="s">
        <v>12</v>
      </c>
      <c r="E414" s="7" t="s">
        <v>285</v>
      </c>
      <c r="F414" s="7" t="s">
        <v>286</v>
      </c>
      <c r="H414" s="81"/>
    </row>
    <row r="415" spans="1:8" s="80" customFormat="1" x14ac:dyDescent="0.2">
      <c r="A415" s="7" t="s">
        <v>24</v>
      </c>
      <c r="B415" s="7" t="s">
        <v>25</v>
      </c>
      <c r="C415" s="7"/>
      <c r="D415" s="8">
        <v>1</v>
      </c>
      <c r="E415" s="9">
        <v>69729.333299999998</v>
      </c>
      <c r="F415" s="9">
        <v>69729.333299999998</v>
      </c>
      <c r="G415" s="80">
        <f t="shared" si="12"/>
        <v>64564</v>
      </c>
      <c r="H415" s="81">
        <f t="shared" si="13"/>
        <v>69729.12000000001</v>
      </c>
    </row>
    <row r="416" spans="1:8" s="80" customFormat="1" x14ac:dyDescent="0.2">
      <c r="A416" s="6">
        <v>45996</v>
      </c>
      <c r="B416" s="7" t="s">
        <v>189</v>
      </c>
      <c r="C416" s="7" t="s">
        <v>394</v>
      </c>
      <c r="D416" s="7" t="s">
        <v>12</v>
      </c>
      <c r="E416" s="7" t="s">
        <v>186</v>
      </c>
      <c r="F416" s="7" t="s">
        <v>187</v>
      </c>
      <c r="H416" s="81"/>
    </row>
    <row r="417" spans="1:8" s="80" customFormat="1" x14ac:dyDescent="0.2">
      <c r="A417" s="7" t="s">
        <v>22</v>
      </c>
      <c r="B417" s="7" t="s">
        <v>23</v>
      </c>
      <c r="C417" s="7"/>
      <c r="D417" s="8">
        <v>3</v>
      </c>
      <c r="E417" s="9">
        <v>94034.835474811451</v>
      </c>
      <c r="F417" s="9">
        <v>282104.50642443437</v>
      </c>
      <c r="G417" s="80">
        <f t="shared" si="12"/>
        <v>106116</v>
      </c>
      <c r="H417" s="81">
        <f t="shared" si="13"/>
        <v>343815.84</v>
      </c>
    </row>
    <row r="418" spans="1:8" s="80" customFormat="1" x14ac:dyDescent="0.2">
      <c r="A418" s="6">
        <v>45996</v>
      </c>
      <c r="B418" s="7" t="s">
        <v>361</v>
      </c>
      <c r="C418" s="7" t="s">
        <v>574</v>
      </c>
      <c r="D418" s="7" t="s">
        <v>12</v>
      </c>
      <c r="E418" s="7" t="s">
        <v>544</v>
      </c>
      <c r="F418" s="7" t="s">
        <v>545</v>
      </c>
      <c r="H418" s="81"/>
    </row>
    <row r="419" spans="1:8" s="80" customFormat="1" x14ac:dyDescent="0.2">
      <c r="A419" s="7" t="s">
        <v>60</v>
      </c>
      <c r="B419" s="7" t="s">
        <v>61</v>
      </c>
      <c r="C419" s="7"/>
      <c r="D419" s="8">
        <v>1</v>
      </c>
      <c r="E419" s="9">
        <v>54638.775804398145</v>
      </c>
      <c r="F419" s="9">
        <v>54638.775804398145</v>
      </c>
      <c r="G419" s="80">
        <f t="shared" si="12"/>
        <v>50591</v>
      </c>
      <c r="H419" s="81">
        <f t="shared" si="13"/>
        <v>54638.280000000006</v>
      </c>
    </row>
    <row r="420" spans="1:8" s="80" customFormat="1" x14ac:dyDescent="0.2">
      <c r="A420" s="7" t="s">
        <v>22</v>
      </c>
      <c r="B420" s="7" t="s">
        <v>23</v>
      </c>
      <c r="C420" s="7"/>
      <c r="D420" s="8">
        <v>2</v>
      </c>
      <c r="E420" s="9">
        <v>94034.835474811451</v>
      </c>
      <c r="F420" s="9">
        <v>188069.6709496229</v>
      </c>
      <c r="G420" s="80">
        <f t="shared" si="12"/>
        <v>106116</v>
      </c>
      <c r="H420" s="81">
        <f t="shared" si="13"/>
        <v>229210.56000000003</v>
      </c>
    </row>
    <row r="421" spans="1:8" s="80" customFormat="1" x14ac:dyDescent="0.2">
      <c r="A421" s="7" t="s">
        <v>32</v>
      </c>
      <c r="B421" s="7" t="s">
        <v>33</v>
      </c>
      <c r="C421" s="7"/>
      <c r="D421" s="8">
        <v>1</v>
      </c>
      <c r="E421" s="9">
        <v>49319</v>
      </c>
      <c r="F421" s="9">
        <v>49319</v>
      </c>
      <c r="G421" s="80">
        <f t="shared" si="12"/>
        <v>45666</v>
      </c>
      <c r="H421" s="81">
        <f t="shared" si="13"/>
        <v>49319.280000000006</v>
      </c>
    </row>
    <row r="422" spans="1:8" s="80" customFormat="1" x14ac:dyDescent="0.2">
      <c r="A422" s="6">
        <v>45998</v>
      </c>
      <c r="B422" s="7" t="s">
        <v>461</v>
      </c>
      <c r="C422" s="7" t="s">
        <v>443</v>
      </c>
      <c r="D422" s="7" t="s">
        <v>12</v>
      </c>
      <c r="E422" s="7" t="s">
        <v>170</v>
      </c>
      <c r="F422" s="7" t="s">
        <v>171</v>
      </c>
      <c r="H422" s="81"/>
    </row>
    <row r="423" spans="1:8" s="80" customFormat="1" x14ac:dyDescent="0.2">
      <c r="A423" s="7" t="s">
        <v>44</v>
      </c>
      <c r="B423" s="7" t="s">
        <v>45</v>
      </c>
      <c r="C423" s="7"/>
      <c r="D423" s="8">
        <v>1</v>
      </c>
      <c r="E423" s="9">
        <v>45208.700025000006</v>
      </c>
      <c r="F423" s="9">
        <v>45208.700025000006</v>
      </c>
      <c r="G423" s="80">
        <f t="shared" si="12"/>
        <v>41860</v>
      </c>
      <c r="H423" s="81">
        <f t="shared" si="13"/>
        <v>45208.800000000003</v>
      </c>
    </row>
    <row r="424" spans="1:8" s="80" customFormat="1" x14ac:dyDescent="0.2">
      <c r="A424" s="7" t="s">
        <v>24</v>
      </c>
      <c r="B424" s="7" t="s">
        <v>25</v>
      </c>
      <c r="C424" s="7"/>
      <c r="D424" s="8">
        <v>1</v>
      </c>
      <c r="E424" s="9">
        <v>69729.333299999998</v>
      </c>
      <c r="F424" s="9">
        <v>69729.333299999998</v>
      </c>
      <c r="G424" s="80">
        <f t="shared" si="12"/>
        <v>64564</v>
      </c>
      <c r="H424" s="81">
        <f t="shared" si="13"/>
        <v>69729.12000000001</v>
      </c>
    </row>
    <row r="425" spans="1:8" s="80" customFormat="1" x14ac:dyDescent="0.2">
      <c r="A425" s="7" t="s">
        <v>392</v>
      </c>
      <c r="B425" s="7" t="s">
        <v>393</v>
      </c>
      <c r="C425" s="7"/>
      <c r="D425" s="8">
        <v>2</v>
      </c>
      <c r="E425" s="9">
        <v>109686.21</v>
      </c>
      <c r="F425" s="9">
        <v>219372.42</v>
      </c>
      <c r="G425" s="80">
        <f t="shared" si="12"/>
        <v>101561</v>
      </c>
      <c r="H425" s="81">
        <f t="shared" si="13"/>
        <v>219371.76</v>
      </c>
    </row>
    <row r="426" spans="1:8" s="80" customFormat="1" x14ac:dyDescent="0.2">
      <c r="A426" s="6">
        <v>45999</v>
      </c>
      <c r="B426" s="7" t="s">
        <v>654</v>
      </c>
      <c r="C426" s="7" t="s">
        <v>748</v>
      </c>
      <c r="D426" s="7" t="s">
        <v>12</v>
      </c>
      <c r="E426" s="7" t="s">
        <v>202</v>
      </c>
      <c r="F426" s="7" t="s">
        <v>203</v>
      </c>
      <c r="H426" s="81"/>
    </row>
    <row r="427" spans="1:8" s="80" customFormat="1" x14ac:dyDescent="0.2">
      <c r="A427" s="7" t="s">
        <v>54</v>
      </c>
      <c r="B427" s="7" t="s">
        <v>55</v>
      </c>
      <c r="C427" s="7"/>
      <c r="D427" s="8">
        <v>1</v>
      </c>
      <c r="E427" s="9">
        <v>72972.848066666658</v>
      </c>
      <c r="F427" s="9">
        <v>72972.848066666658</v>
      </c>
      <c r="G427" s="80">
        <f t="shared" si="12"/>
        <v>67567</v>
      </c>
      <c r="H427" s="81">
        <f t="shared" si="13"/>
        <v>72972.36</v>
      </c>
    </row>
    <row r="428" spans="1:8" s="80" customFormat="1" x14ac:dyDescent="0.2">
      <c r="A428" s="6">
        <v>45999</v>
      </c>
      <c r="B428" s="7" t="s">
        <v>511</v>
      </c>
      <c r="C428" s="7" t="s">
        <v>445</v>
      </c>
      <c r="D428" s="7" t="s">
        <v>12</v>
      </c>
      <c r="E428" s="7" t="s">
        <v>208</v>
      </c>
      <c r="F428" s="7" t="s">
        <v>209</v>
      </c>
      <c r="H428" s="81"/>
    </row>
    <row r="429" spans="1:8" s="80" customFormat="1" x14ac:dyDescent="0.2">
      <c r="A429" s="7" t="s">
        <v>778</v>
      </c>
      <c r="B429" s="7" t="s">
        <v>779</v>
      </c>
      <c r="C429" s="7"/>
      <c r="D429" s="8">
        <v>2</v>
      </c>
      <c r="E429" s="9">
        <v>20229.466649999998</v>
      </c>
      <c r="F429" s="9">
        <v>40458.933299999997</v>
      </c>
      <c r="G429" s="80">
        <f t="shared" si="12"/>
        <v>19717</v>
      </c>
      <c r="H429" s="81">
        <f t="shared" si="13"/>
        <v>42588.72</v>
      </c>
    </row>
    <row r="430" spans="1:8" s="80" customFormat="1" x14ac:dyDescent="0.2">
      <c r="A430" s="6">
        <v>46001</v>
      </c>
      <c r="B430" s="7" t="s">
        <v>160</v>
      </c>
      <c r="C430" s="7" t="s">
        <v>629</v>
      </c>
      <c r="D430" s="7" t="s">
        <v>12</v>
      </c>
      <c r="E430" s="7" t="s">
        <v>138</v>
      </c>
      <c r="F430" s="7" t="s">
        <v>139</v>
      </c>
      <c r="H430" s="81"/>
    </row>
    <row r="431" spans="1:8" s="80" customFormat="1" x14ac:dyDescent="0.2">
      <c r="A431" s="7" t="s">
        <v>44</v>
      </c>
      <c r="B431" s="7" t="s">
        <v>45</v>
      </c>
      <c r="C431" s="7"/>
      <c r="D431" s="8">
        <v>1</v>
      </c>
      <c r="E431" s="9">
        <v>45208.700025000006</v>
      </c>
      <c r="F431" s="9">
        <v>45208.700025000006</v>
      </c>
      <c r="G431" s="80">
        <f t="shared" si="12"/>
        <v>41860</v>
      </c>
      <c r="H431" s="81">
        <f t="shared" si="13"/>
        <v>45208.800000000003</v>
      </c>
    </row>
    <row r="432" spans="1:8" s="80" customFormat="1" x14ac:dyDescent="0.2">
      <c r="A432" s="7" t="s">
        <v>54</v>
      </c>
      <c r="B432" s="7" t="s">
        <v>55</v>
      </c>
      <c r="C432" s="7"/>
      <c r="D432" s="8">
        <v>1</v>
      </c>
      <c r="E432" s="9">
        <v>72972.848066666658</v>
      </c>
      <c r="F432" s="9">
        <v>72972.848066666658</v>
      </c>
      <c r="G432" s="80">
        <f t="shared" si="12"/>
        <v>67567</v>
      </c>
      <c r="H432" s="81">
        <f t="shared" si="13"/>
        <v>72972.36</v>
      </c>
    </row>
    <row r="433" spans="1:8" s="80" customFormat="1" x14ac:dyDescent="0.2">
      <c r="A433" s="6">
        <v>46001</v>
      </c>
      <c r="B433" s="7" t="s">
        <v>1258</v>
      </c>
      <c r="C433" s="7" t="s">
        <v>401</v>
      </c>
      <c r="D433" s="7" t="s">
        <v>12</v>
      </c>
      <c r="E433" s="7" t="s">
        <v>267</v>
      </c>
      <c r="F433" s="7" t="s">
        <v>268</v>
      </c>
      <c r="H433" s="81"/>
    </row>
    <row r="434" spans="1:8" s="80" customFormat="1" x14ac:dyDescent="0.2">
      <c r="A434" s="7" t="s">
        <v>16</v>
      </c>
      <c r="B434" s="7" t="s">
        <v>17</v>
      </c>
      <c r="C434" s="7"/>
      <c r="D434" s="8">
        <v>2</v>
      </c>
      <c r="E434" s="9">
        <v>105316.26</v>
      </c>
      <c r="F434" s="9">
        <v>210632.52</v>
      </c>
      <c r="G434" s="80">
        <f t="shared" si="12"/>
        <v>108350</v>
      </c>
      <c r="H434" s="81">
        <f t="shared" si="13"/>
        <v>234036.00000000003</v>
      </c>
    </row>
    <row r="435" spans="1:8" s="80" customFormat="1" x14ac:dyDescent="0.2">
      <c r="A435" s="7" t="s">
        <v>60</v>
      </c>
      <c r="B435" s="7" t="s">
        <v>61</v>
      </c>
      <c r="C435" s="7"/>
      <c r="D435" s="8">
        <v>1</v>
      </c>
      <c r="E435" s="9">
        <v>54638.775804398145</v>
      </c>
      <c r="F435" s="9">
        <v>54638.775804398145</v>
      </c>
      <c r="G435" s="80">
        <f t="shared" si="12"/>
        <v>50591</v>
      </c>
      <c r="H435" s="81">
        <f t="shared" si="13"/>
        <v>54638.280000000006</v>
      </c>
    </row>
    <row r="436" spans="1:8" s="80" customFormat="1" x14ac:dyDescent="0.2">
      <c r="A436" s="7" t="s">
        <v>24</v>
      </c>
      <c r="B436" s="7" t="s">
        <v>25</v>
      </c>
      <c r="C436" s="7"/>
      <c r="D436" s="8">
        <v>1</v>
      </c>
      <c r="E436" s="9">
        <v>69729.333299999998</v>
      </c>
      <c r="F436" s="9">
        <v>69729.333299999998</v>
      </c>
      <c r="G436" s="80">
        <f t="shared" si="12"/>
        <v>64564</v>
      </c>
      <c r="H436" s="81">
        <f t="shared" si="13"/>
        <v>69729.12000000001</v>
      </c>
    </row>
    <row r="437" spans="1:8" s="80" customFormat="1" x14ac:dyDescent="0.2">
      <c r="A437" s="7" t="s">
        <v>493</v>
      </c>
      <c r="B437" s="7" t="s">
        <v>494</v>
      </c>
      <c r="C437" s="7"/>
      <c r="D437" s="8">
        <v>4</v>
      </c>
      <c r="E437" s="9">
        <v>23716.720425029518</v>
      </c>
      <c r="F437" s="9">
        <v>94866.881700118072</v>
      </c>
      <c r="G437" s="80">
        <f t="shared" si="12"/>
        <v>22340</v>
      </c>
      <c r="H437" s="81">
        <f t="shared" si="13"/>
        <v>96508.800000000003</v>
      </c>
    </row>
    <row r="438" spans="1:8" s="80" customFormat="1" x14ac:dyDescent="0.2">
      <c r="A438" s="6">
        <v>46003</v>
      </c>
      <c r="B438" s="7" t="s">
        <v>1259</v>
      </c>
      <c r="C438" s="7" t="s">
        <v>463</v>
      </c>
      <c r="D438" s="7" t="s">
        <v>12</v>
      </c>
      <c r="E438" s="7" t="s">
        <v>464</v>
      </c>
      <c r="F438" s="7" t="s">
        <v>465</v>
      </c>
      <c r="H438" s="81"/>
    </row>
    <row r="439" spans="1:8" s="80" customFormat="1" x14ac:dyDescent="0.2">
      <c r="A439" s="7" t="s">
        <v>60</v>
      </c>
      <c r="B439" s="7" t="s">
        <v>61</v>
      </c>
      <c r="C439" s="7"/>
      <c r="D439" s="8">
        <v>1</v>
      </c>
      <c r="E439" s="9">
        <v>54638.775804398145</v>
      </c>
      <c r="F439" s="9">
        <v>54638.775804398145</v>
      </c>
      <c r="G439" s="80">
        <f t="shared" si="12"/>
        <v>50591</v>
      </c>
      <c r="H439" s="81">
        <f t="shared" si="13"/>
        <v>54638.280000000006</v>
      </c>
    </row>
    <row r="440" spans="1:8" s="80" customFormat="1" x14ac:dyDescent="0.2">
      <c r="A440" s="7" t="s">
        <v>54</v>
      </c>
      <c r="B440" s="7" t="s">
        <v>55</v>
      </c>
      <c r="C440" s="7"/>
      <c r="D440" s="8">
        <v>1</v>
      </c>
      <c r="E440" s="9">
        <v>72972.848066666658</v>
      </c>
      <c r="F440" s="9">
        <v>72972.848066666658</v>
      </c>
      <c r="G440" s="80">
        <f t="shared" si="12"/>
        <v>67567</v>
      </c>
      <c r="H440" s="81">
        <f t="shared" si="13"/>
        <v>72972.36</v>
      </c>
    </row>
    <row r="441" spans="1:8" s="80" customFormat="1" x14ac:dyDescent="0.2">
      <c r="A441" s="6">
        <v>46004</v>
      </c>
      <c r="B441" s="7" t="s">
        <v>1261</v>
      </c>
      <c r="C441" s="7" t="s">
        <v>364</v>
      </c>
      <c r="D441" s="7" t="s">
        <v>12</v>
      </c>
      <c r="E441" s="7" t="s">
        <v>212</v>
      </c>
      <c r="F441" s="7" t="s">
        <v>213</v>
      </c>
      <c r="H441" s="81"/>
    </row>
    <row r="442" spans="1:8" s="80" customFormat="1" x14ac:dyDescent="0.2">
      <c r="A442" s="7" t="s">
        <v>24</v>
      </c>
      <c r="B442" s="7" t="s">
        <v>25</v>
      </c>
      <c r="C442" s="7"/>
      <c r="D442" s="8">
        <v>1</v>
      </c>
      <c r="E442" s="9">
        <v>69729.333299999998</v>
      </c>
      <c r="F442" s="9">
        <v>69729.333299999998</v>
      </c>
      <c r="G442" s="80">
        <f t="shared" si="12"/>
        <v>64564</v>
      </c>
      <c r="H442" s="81">
        <f t="shared" si="13"/>
        <v>69729.12000000001</v>
      </c>
    </row>
    <row r="443" spans="1:8" s="80" customFormat="1" x14ac:dyDescent="0.2">
      <c r="A443" s="6">
        <v>46005</v>
      </c>
      <c r="B443" s="7" t="s">
        <v>498</v>
      </c>
      <c r="C443" s="7" t="s">
        <v>322</v>
      </c>
      <c r="D443" s="7" t="s">
        <v>12</v>
      </c>
      <c r="E443" s="7" t="s">
        <v>174</v>
      </c>
      <c r="F443" s="7" t="s">
        <v>175</v>
      </c>
      <c r="H443" s="81"/>
    </row>
    <row r="444" spans="1:8" s="80" customFormat="1" x14ac:dyDescent="0.2">
      <c r="A444" s="7" t="s">
        <v>16</v>
      </c>
      <c r="B444" s="7" t="s">
        <v>17</v>
      </c>
      <c r="C444" s="7"/>
      <c r="D444" s="8">
        <v>1</v>
      </c>
      <c r="E444" s="9">
        <v>105316.26</v>
      </c>
      <c r="F444" s="9">
        <v>105316.26</v>
      </c>
      <c r="G444" s="80">
        <f t="shared" si="12"/>
        <v>108350</v>
      </c>
      <c r="H444" s="81">
        <f t="shared" si="13"/>
        <v>117018.00000000001</v>
      </c>
    </row>
    <row r="445" spans="1:8" s="80" customFormat="1" x14ac:dyDescent="0.2">
      <c r="A445" s="7" t="s">
        <v>44</v>
      </c>
      <c r="B445" s="7" t="s">
        <v>45</v>
      </c>
      <c r="C445" s="7"/>
      <c r="D445" s="8">
        <v>2</v>
      </c>
      <c r="E445" s="9">
        <v>45208.700025000006</v>
      </c>
      <c r="F445" s="9">
        <v>90417.400050000011</v>
      </c>
      <c r="G445" s="80">
        <f t="shared" si="12"/>
        <v>41860</v>
      </c>
      <c r="H445" s="81">
        <f t="shared" si="13"/>
        <v>90417.600000000006</v>
      </c>
    </row>
    <row r="446" spans="1:8" s="80" customFormat="1" x14ac:dyDescent="0.2">
      <c r="A446" s="7" t="s">
        <v>54</v>
      </c>
      <c r="B446" s="7" t="s">
        <v>55</v>
      </c>
      <c r="C446" s="7"/>
      <c r="D446" s="8">
        <v>1</v>
      </c>
      <c r="E446" s="9">
        <v>72972.848066666658</v>
      </c>
      <c r="F446" s="9">
        <v>72972.848066666658</v>
      </c>
      <c r="G446" s="80">
        <f t="shared" si="12"/>
        <v>67567</v>
      </c>
      <c r="H446" s="81">
        <f t="shared" si="13"/>
        <v>72972.36</v>
      </c>
    </row>
    <row r="447" spans="1:8" s="80" customFormat="1" x14ac:dyDescent="0.2">
      <c r="A447" s="7" t="s">
        <v>431</v>
      </c>
      <c r="B447" s="7" t="s">
        <v>432</v>
      </c>
      <c r="C447" s="7"/>
      <c r="D447" s="8">
        <v>3</v>
      </c>
      <c r="E447" s="9">
        <v>79495.768150000004</v>
      </c>
      <c r="F447" s="9">
        <v>238487.30445</v>
      </c>
      <c r="G447" s="80">
        <f t="shared" si="12"/>
        <v>63700</v>
      </c>
      <c r="H447" s="81">
        <f t="shared" si="13"/>
        <v>206388</v>
      </c>
    </row>
    <row r="448" spans="1:8" s="80" customFormat="1" x14ac:dyDescent="0.2">
      <c r="A448" s="7" t="s">
        <v>810</v>
      </c>
      <c r="B448" s="7" t="s">
        <v>811</v>
      </c>
      <c r="C448" s="7"/>
      <c r="D448" s="8">
        <v>1</v>
      </c>
      <c r="E448" s="9">
        <v>21582.287999999997</v>
      </c>
      <c r="F448" s="9">
        <v>21582.287999999997</v>
      </c>
      <c r="G448" s="80">
        <f t="shared" si="12"/>
        <v>20475</v>
      </c>
      <c r="H448" s="81">
        <f t="shared" si="13"/>
        <v>22113</v>
      </c>
    </row>
    <row r="449" spans="1:8" s="80" customFormat="1" x14ac:dyDescent="0.2">
      <c r="A449" s="6">
        <v>46006</v>
      </c>
      <c r="B449" s="7" t="s">
        <v>1262</v>
      </c>
      <c r="C449" s="7" t="s">
        <v>514</v>
      </c>
      <c r="D449" s="7" t="s">
        <v>12</v>
      </c>
      <c r="E449" s="7" t="s">
        <v>515</v>
      </c>
      <c r="F449" s="7" t="s">
        <v>516</v>
      </c>
      <c r="H449" s="81"/>
    </row>
    <row r="450" spans="1:8" s="80" customFormat="1" x14ac:dyDescent="0.2">
      <c r="A450" s="7" t="s">
        <v>24</v>
      </c>
      <c r="B450" s="7" t="s">
        <v>25</v>
      </c>
      <c r="C450" s="7"/>
      <c r="D450" s="8">
        <v>1</v>
      </c>
      <c r="E450" s="9">
        <v>69729.333299999998</v>
      </c>
      <c r="F450" s="9">
        <v>69729.333299999998</v>
      </c>
      <c r="G450" s="80">
        <f t="shared" si="12"/>
        <v>64564</v>
      </c>
      <c r="H450" s="81">
        <f t="shared" si="13"/>
        <v>69729.12000000001</v>
      </c>
    </row>
    <row r="451" spans="1:8" s="80" customFormat="1" x14ac:dyDescent="0.2">
      <c r="A451" s="6">
        <v>46008</v>
      </c>
      <c r="B451" s="7" t="s">
        <v>562</v>
      </c>
      <c r="C451" s="7" t="s">
        <v>446</v>
      </c>
      <c r="D451" s="7" t="s">
        <v>12</v>
      </c>
      <c r="E451" s="7" t="s">
        <v>248</v>
      </c>
      <c r="F451" s="7" t="s">
        <v>249</v>
      </c>
      <c r="H451" s="81"/>
    </row>
    <row r="452" spans="1:8" s="80" customFormat="1" x14ac:dyDescent="0.2">
      <c r="A452" s="7" t="s">
        <v>60</v>
      </c>
      <c r="B452" s="7" t="s">
        <v>61</v>
      </c>
      <c r="C452" s="7"/>
      <c r="D452" s="8">
        <v>1</v>
      </c>
      <c r="E452" s="9">
        <v>54638.775804398145</v>
      </c>
      <c r="F452" s="9">
        <v>54638.775804398145</v>
      </c>
      <c r="G452" s="80">
        <f t="shared" si="12"/>
        <v>50591</v>
      </c>
      <c r="H452" s="81">
        <f t="shared" si="13"/>
        <v>54638.280000000006</v>
      </c>
    </row>
    <row r="453" spans="1:8" s="80" customFormat="1" x14ac:dyDescent="0.2">
      <c r="A453" s="7" t="s">
        <v>54</v>
      </c>
      <c r="B453" s="7" t="s">
        <v>55</v>
      </c>
      <c r="C453" s="7"/>
      <c r="D453" s="8">
        <v>1</v>
      </c>
      <c r="E453" s="9">
        <v>72972.666700000002</v>
      </c>
      <c r="F453" s="9">
        <v>72972.666700000002</v>
      </c>
      <c r="G453" s="80">
        <f t="shared" ref="G453:G486" si="14">+VLOOKUP(B453,$B$491:$D$506,3,0)</f>
        <v>67567</v>
      </c>
      <c r="H453" s="81">
        <f t="shared" ref="H453:H486" si="15">+D453*G453*1.08</f>
        <v>72972.36</v>
      </c>
    </row>
    <row r="454" spans="1:8" s="80" customFormat="1" x14ac:dyDescent="0.2">
      <c r="A454" s="7" t="s">
        <v>810</v>
      </c>
      <c r="B454" s="7" t="s">
        <v>811</v>
      </c>
      <c r="C454" s="7"/>
      <c r="D454" s="8">
        <v>2</v>
      </c>
      <c r="E454" s="9">
        <v>21582.287999999997</v>
      </c>
      <c r="F454" s="9">
        <v>43164.575999999994</v>
      </c>
      <c r="G454" s="80">
        <f t="shared" si="14"/>
        <v>20475</v>
      </c>
      <c r="H454" s="81">
        <f t="shared" si="15"/>
        <v>44226</v>
      </c>
    </row>
    <row r="455" spans="1:8" s="80" customFormat="1" x14ac:dyDescent="0.2">
      <c r="A455" s="7" t="s">
        <v>778</v>
      </c>
      <c r="B455" s="7" t="s">
        <v>779</v>
      </c>
      <c r="C455" s="7"/>
      <c r="D455" s="8">
        <v>1</v>
      </c>
      <c r="E455" s="9">
        <v>20761.650000000001</v>
      </c>
      <c r="F455" s="9">
        <v>20761.650000000001</v>
      </c>
      <c r="G455" s="80">
        <f t="shared" si="14"/>
        <v>19717</v>
      </c>
      <c r="H455" s="81">
        <f t="shared" si="15"/>
        <v>21294.36</v>
      </c>
    </row>
    <row r="456" spans="1:8" s="80" customFormat="1" x14ac:dyDescent="0.2">
      <c r="A456" s="6">
        <v>46011</v>
      </c>
      <c r="B456" s="7" t="s">
        <v>327</v>
      </c>
      <c r="C456" s="7" t="s">
        <v>688</v>
      </c>
      <c r="D456" s="7" t="s">
        <v>12</v>
      </c>
      <c r="E456" s="7" t="s">
        <v>689</v>
      </c>
      <c r="F456" s="7" t="s">
        <v>690</v>
      </c>
      <c r="H456" s="81"/>
    </row>
    <row r="457" spans="1:8" s="80" customFormat="1" x14ac:dyDescent="0.2">
      <c r="A457" s="7" t="s">
        <v>32</v>
      </c>
      <c r="B457" s="7" t="s">
        <v>33</v>
      </c>
      <c r="C457" s="7"/>
      <c r="D457" s="8">
        <v>1</v>
      </c>
      <c r="E457" s="9">
        <v>49318.75</v>
      </c>
      <c r="F457" s="9">
        <v>49318.75</v>
      </c>
      <c r="G457" s="80">
        <f t="shared" si="14"/>
        <v>45666</v>
      </c>
      <c r="H457" s="81">
        <f t="shared" si="15"/>
        <v>49319.280000000006</v>
      </c>
    </row>
    <row r="458" spans="1:8" s="80" customFormat="1" x14ac:dyDescent="0.2">
      <c r="A458" s="6">
        <v>46013</v>
      </c>
      <c r="B458" s="7" t="s">
        <v>1265</v>
      </c>
      <c r="C458" s="7" t="s">
        <v>446</v>
      </c>
      <c r="D458" s="7" t="s">
        <v>12</v>
      </c>
      <c r="E458" s="7" t="s">
        <v>248</v>
      </c>
      <c r="F458" s="7" t="s">
        <v>249</v>
      </c>
      <c r="H458" s="81"/>
    </row>
    <row r="459" spans="1:8" s="80" customFormat="1" x14ac:dyDescent="0.2">
      <c r="A459" s="7" t="s">
        <v>60</v>
      </c>
      <c r="B459" s="7" t="s">
        <v>61</v>
      </c>
      <c r="C459" s="7"/>
      <c r="D459" s="8">
        <v>1</v>
      </c>
      <c r="E459" s="9">
        <v>54638.775804398145</v>
      </c>
      <c r="F459" s="9">
        <v>54638.775804398145</v>
      </c>
      <c r="G459" s="80">
        <f t="shared" si="14"/>
        <v>50591</v>
      </c>
      <c r="H459" s="81">
        <f t="shared" si="15"/>
        <v>54638.280000000006</v>
      </c>
    </row>
    <row r="460" spans="1:8" s="80" customFormat="1" x14ac:dyDescent="0.2">
      <c r="A460" s="6">
        <v>46014</v>
      </c>
      <c r="B460" s="7" t="s">
        <v>1198</v>
      </c>
      <c r="C460" s="7" t="s">
        <v>438</v>
      </c>
      <c r="D460" s="7" t="s">
        <v>12</v>
      </c>
      <c r="E460" s="7" t="s">
        <v>88</v>
      </c>
      <c r="F460" s="7" t="s">
        <v>89</v>
      </c>
      <c r="H460" s="81"/>
    </row>
    <row r="461" spans="1:8" s="80" customFormat="1" x14ac:dyDescent="0.2">
      <c r="A461" s="7" t="s">
        <v>60</v>
      </c>
      <c r="B461" s="7" t="s">
        <v>61</v>
      </c>
      <c r="C461" s="7"/>
      <c r="D461" s="8">
        <v>3</v>
      </c>
      <c r="E461" s="9">
        <v>54638.775804398145</v>
      </c>
      <c r="F461" s="9">
        <v>163916.32741319443</v>
      </c>
      <c r="G461" s="80">
        <f t="shared" si="14"/>
        <v>50591</v>
      </c>
      <c r="H461" s="81">
        <f t="shared" si="15"/>
        <v>163914.84</v>
      </c>
    </row>
    <row r="462" spans="1:8" s="80" customFormat="1" x14ac:dyDescent="0.2">
      <c r="A462" s="7" t="s">
        <v>32</v>
      </c>
      <c r="B462" s="7" t="s">
        <v>33</v>
      </c>
      <c r="C462" s="7"/>
      <c r="D462" s="8">
        <v>1</v>
      </c>
      <c r="E462" s="9">
        <v>49318.75</v>
      </c>
      <c r="F462" s="9">
        <v>49318.75</v>
      </c>
      <c r="G462" s="80">
        <f t="shared" si="14"/>
        <v>45666</v>
      </c>
      <c r="H462" s="81">
        <f t="shared" si="15"/>
        <v>49319.280000000006</v>
      </c>
    </row>
    <row r="463" spans="1:8" s="80" customFormat="1" x14ac:dyDescent="0.2">
      <c r="A463" s="7" t="s">
        <v>44</v>
      </c>
      <c r="B463" s="7" t="s">
        <v>45</v>
      </c>
      <c r="C463" s="7"/>
      <c r="D463" s="8">
        <v>2</v>
      </c>
      <c r="E463" s="9">
        <v>45208.666700000002</v>
      </c>
      <c r="F463" s="9">
        <v>90417.333400000003</v>
      </c>
      <c r="G463" s="80">
        <f t="shared" si="14"/>
        <v>41860</v>
      </c>
      <c r="H463" s="81">
        <f t="shared" si="15"/>
        <v>90417.600000000006</v>
      </c>
    </row>
    <row r="464" spans="1:8" s="80" customFormat="1" x14ac:dyDescent="0.2">
      <c r="A464" s="6">
        <v>46014</v>
      </c>
      <c r="B464" s="7" t="s">
        <v>411</v>
      </c>
      <c r="C464" s="7" t="s">
        <v>574</v>
      </c>
      <c r="D464" s="7" t="s">
        <v>12</v>
      </c>
      <c r="E464" s="7" t="s">
        <v>544</v>
      </c>
      <c r="F464" s="7" t="s">
        <v>545</v>
      </c>
      <c r="H464" s="81"/>
    </row>
    <row r="465" spans="1:8" s="80" customFormat="1" x14ac:dyDescent="0.2">
      <c r="A465" s="7" t="s">
        <v>810</v>
      </c>
      <c r="B465" s="7" t="s">
        <v>811</v>
      </c>
      <c r="C465" s="7"/>
      <c r="D465" s="8">
        <v>2</v>
      </c>
      <c r="E465" s="9">
        <v>21582.287999999997</v>
      </c>
      <c r="F465" s="9">
        <v>43164.575999999994</v>
      </c>
      <c r="G465" s="80">
        <f t="shared" si="14"/>
        <v>20475</v>
      </c>
      <c r="H465" s="81">
        <f t="shared" si="15"/>
        <v>44226</v>
      </c>
    </row>
    <row r="466" spans="1:8" s="80" customFormat="1" x14ac:dyDescent="0.2">
      <c r="A466" s="7" t="s">
        <v>778</v>
      </c>
      <c r="B466" s="7" t="s">
        <v>779</v>
      </c>
      <c r="C466" s="7"/>
      <c r="D466" s="8">
        <v>2</v>
      </c>
      <c r="E466" s="9">
        <v>20761.650000000001</v>
      </c>
      <c r="F466" s="9">
        <v>41523.300000000003</v>
      </c>
      <c r="G466" s="80">
        <f t="shared" si="14"/>
        <v>19717</v>
      </c>
      <c r="H466" s="81">
        <f t="shared" si="15"/>
        <v>42588.72</v>
      </c>
    </row>
    <row r="467" spans="1:8" s="80" customFormat="1" x14ac:dyDescent="0.2">
      <c r="A467" s="6">
        <v>46014</v>
      </c>
      <c r="B467" s="7" t="s">
        <v>753</v>
      </c>
      <c r="C467" s="7" t="s">
        <v>574</v>
      </c>
      <c r="D467" s="7" t="s">
        <v>12</v>
      </c>
      <c r="E467" s="7" t="s">
        <v>544</v>
      </c>
      <c r="F467" s="7" t="s">
        <v>545</v>
      </c>
      <c r="H467" s="81"/>
    </row>
    <row r="468" spans="1:8" s="80" customFormat="1" x14ac:dyDescent="0.2">
      <c r="A468" s="7" t="s">
        <v>810</v>
      </c>
      <c r="B468" s="7" t="s">
        <v>811</v>
      </c>
      <c r="C468" s="7"/>
      <c r="D468" s="8">
        <v>1</v>
      </c>
      <c r="E468" s="9">
        <v>21582.287999999997</v>
      </c>
      <c r="F468" s="9">
        <v>21582.287999999997</v>
      </c>
      <c r="G468" s="80">
        <f t="shared" si="14"/>
        <v>20475</v>
      </c>
      <c r="H468" s="81">
        <f t="shared" si="15"/>
        <v>22113</v>
      </c>
    </row>
    <row r="469" spans="1:8" s="80" customFormat="1" x14ac:dyDescent="0.2">
      <c r="A469" s="7" t="s">
        <v>778</v>
      </c>
      <c r="B469" s="7" t="s">
        <v>779</v>
      </c>
      <c r="C469" s="7"/>
      <c r="D469" s="8">
        <v>1</v>
      </c>
      <c r="E469" s="9">
        <v>20761.650000000001</v>
      </c>
      <c r="F469" s="9">
        <v>20761.650000000001</v>
      </c>
      <c r="G469" s="80">
        <f t="shared" si="14"/>
        <v>19717</v>
      </c>
      <c r="H469" s="81">
        <f t="shared" si="15"/>
        <v>21294.36</v>
      </c>
    </row>
    <row r="470" spans="1:8" s="80" customFormat="1" x14ac:dyDescent="0.2">
      <c r="A470" s="6">
        <v>46016</v>
      </c>
      <c r="B470" s="7" t="s">
        <v>886</v>
      </c>
      <c r="C470" s="7" t="s">
        <v>458</v>
      </c>
      <c r="D470" s="7" t="s">
        <v>12</v>
      </c>
      <c r="E470" s="7" t="s">
        <v>96</v>
      </c>
      <c r="F470" s="7" t="s">
        <v>97</v>
      </c>
      <c r="H470" s="81"/>
    </row>
    <row r="471" spans="1:8" s="80" customFormat="1" x14ac:dyDescent="0.2">
      <c r="A471" s="7" t="s">
        <v>810</v>
      </c>
      <c r="B471" s="7" t="s">
        <v>811</v>
      </c>
      <c r="C471" s="7"/>
      <c r="D471" s="8">
        <v>2</v>
      </c>
      <c r="E471" s="9">
        <v>21582.287999999997</v>
      </c>
      <c r="F471" s="9">
        <v>43164.575999999994</v>
      </c>
      <c r="G471" s="80">
        <f t="shared" si="14"/>
        <v>20475</v>
      </c>
      <c r="H471" s="81">
        <f t="shared" si="15"/>
        <v>44226</v>
      </c>
    </row>
    <row r="472" spans="1:8" s="80" customFormat="1" x14ac:dyDescent="0.2">
      <c r="A472" s="7" t="s">
        <v>778</v>
      </c>
      <c r="B472" s="7" t="s">
        <v>779</v>
      </c>
      <c r="C472" s="7"/>
      <c r="D472" s="8">
        <v>2</v>
      </c>
      <c r="E472" s="9">
        <v>20761.650000000001</v>
      </c>
      <c r="F472" s="9">
        <v>41523.300000000003</v>
      </c>
      <c r="G472" s="80">
        <f t="shared" si="14"/>
        <v>19717</v>
      </c>
      <c r="H472" s="81">
        <f t="shared" si="15"/>
        <v>42588.72</v>
      </c>
    </row>
    <row r="473" spans="1:8" s="80" customFormat="1" x14ac:dyDescent="0.2">
      <c r="A473" s="6">
        <v>46018</v>
      </c>
      <c r="B473" s="7" t="s">
        <v>1060</v>
      </c>
      <c r="C473" s="7" t="s">
        <v>394</v>
      </c>
      <c r="D473" s="7" t="s">
        <v>12</v>
      </c>
      <c r="E473" s="7" t="s">
        <v>186</v>
      </c>
      <c r="F473" s="7" t="s">
        <v>187</v>
      </c>
      <c r="H473" s="81"/>
    </row>
    <row r="474" spans="1:8" s="80" customFormat="1" x14ac:dyDescent="0.2">
      <c r="A474" s="7" t="s">
        <v>60</v>
      </c>
      <c r="B474" s="7" t="s">
        <v>61</v>
      </c>
      <c r="C474" s="7"/>
      <c r="D474" s="8">
        <v>2</v>
      </c>
      <c r="E474" s="9">
        <v>54638.775804398145</v>
      </c>
      <c r="F474" s="9">
        <v>109277.55160879629</v>
      </c>
      <c r="G474" s="80">
        <f t="shared" si="14"/>
        <v>50591</v>
      </c>
      <c r="H474" s="81">
        <f t="shared" si="15"/>
        <v>109276.56000000001</v>
      </c>
    </row>
    <row r="475" spans="1:8" s="80" customFormat="1" x14ac:dyDescent="0.2">
      <c r="A475" s="7" t="s">
        <v>54</v>
      </c>
      <c r="B475" s="7" t="s">
        <v>55</v>
      </c>
      <c r="C475" s="7"/>
      <c r="D475" s="8">
        <v>1</v>
      </c>
      <c r="E475" s="9">
        <v>72972.666700000002</v>
      </c>
      <c r="F475" s="9">
        <v>72972.666700000002</v>
      </c>
      <c r="G475" s="80">
        <f t="shared" si="14"/>
        <v>67567</v>
      </c>
      <c r="H475" s="81">
        <f t="shared" si="15"/>
        <v>72972.36</v>
      </c>
    </row>
    <row r="476" spans="1:8" s="80" customFormat="1" x14ac:dyDescent="0.2">
      <c r="A476" s="6">
        <v>46021</v>
      </c>
      <c r="B476" s="7" t="s">
        <v>1267</v>
      </c>
      <c r="C476" s="7" t="s">
        <v>1122</v>
      </c>
      <c r="D476" s="7" t="s">
        <v>12</v>
      </c>
      <c r="E476" s="7" t="s">
        <v>194</v>
      </c>
      <c r="F476" s="7" t="s">
        <v>195</v>
      </c>
      <c r="H476" s="81"/>
    </row>
    <row r="477" spans="1:8" s="80" customFormat="1" x14ac:dyDescent="0.2">
      <c r="A477" s="7" t="s">
        <v>24</v>
      </c>
      <c r="B477" s="7" t="s">
        <v>25</v>
      </c>
      <c r="C477" s="7"/>
      <c r="D477" s="8">
        <v>1</v>
      </c>
      <c r="E477" s="9">
        <v>69729.66</v>
      </c>
      <c r="F477" s="9">
        <v>69729.66</v>
      </c>
      <c r="G477" s="80">
        <f t="shared" si="14"/>
        <v>64564</v>
      </c>
      <c r="H477" s="81">
        <f t="shared" si="15"/>
        <v>69729.12000000001</v>
      </c>
    </row>
    <row r="478" spans="1:8" s="80" customFormat="1" x14ac:dyDescent="0.2">
      <c r="A478" s="7" t="s">
        <v>778</v>
      </c>
      <c r="B478" s="7" t="s">
        <v>779</v>
      </c>
      <c r="C478" s="7"/>
      <c r="D478" s="8">
        <v>1</v>
      </c>
      <c r="E478" s="9">
        <v>20761.650000000001</v>
      </c>
      <c r="F478" s="9">
        <v>20761.650000000001</v>
      </c>
      <c r="G478" s="80">
        <f t="shared" si="14"/>
        <v>19717</v>
      </c>
      <c r="H478" s="81">
        <f t="shared" si="15"/>
        <v>21294.36</v>
      </c>
    </row>
    <row r="479" spans="1:8" s="80" customFormat="1" x14ac:dyDescent="0.2">
      <c r="A479" s="6">
        <v>46021</v>
      </c>
      <c r="B479" s="7" t="s">
        <v>1268</v>
      </c>
      <c r="C479" s="7" t="s">
        <v>560</v>
      </c>
      <c r="D479" s="7" t="s">
        <v>12</v>
      </c>
      <c r="E479" s="7" t="s">
        <v>378</v>
      </c>
      <c r="F479" s="7" t="s">
        <v>379</v>
      </c>
      <c r="H479" s="81"/>
    </row>
    <row r="480" spans="1:8" s="80" customFormat="1" x14ac:dyDescent="0.2">
      <c r="A480" s="7" t="s">
        <v>24</v>
      </c>
      <c r="B480" s="7" t="s">
        <v>25</v>
      </c>
      <c r="C480" s="7"/>
      <c r="D480" s="8">
        <v>3</v>
      </c>
      <c r="E480" s="9">
        <v>69729.66</v>
      </c>
      <c r="F480" s="9">
        <v>209188.98</v>
      </c>
      <c r="G480" s="80">
        <f t="shared" si="14"/>
        <v>64564</v>
      </c>
      <c r="H480" s="81">
        <f t="shared" si="15"/>
        <v>209187.36000000002</v>
      </c>
    </row>
    <row r="481" spans="1:8" s="80" customFormat="1" x14ac:dyDescent="0.2">
      <c r="A481" s="7" t="s">
        <v>431</v>
      </c>
      <c r="B481" s="7" t="s">
        <v>432</v>
      </c>
      <c r="C481" s="7"/>
      <c r="D481" s="8">
        <v>1</v>
      </c>
      <c r="E481" s="9">
        <v>64668.240000000013</v>
      </c>
      <c r="F481" s="9">
        <v>64668.240000000013</v>
      </c>
      <c r="G481" s="80">
        <f t="shared" si="14"/>
        <v>63700</v>
      </c>
      <c r="H481" s="81">
        <f t="shared" si="15"/>
        <v>68796</v>
      </c>
    </row>
    <row r="482" spans="1:8" s="80" customFormat="1" x14ac:dyDescent="0.2">
      <c r="A482" s="6">
        <v>46022</v>
      </c>
      <c r="B482" s="7" t="s">
        <v>1270</v>
      </c>
      <c r="C482" s="7" t="s">
        <v>344</v>
      </c>
      <c r="D482" s="7" t="s">
        <v>12</v>
      </c>
      <c r="E482" s="7" t="s">
        <v>190</v>
      </c>
      <c r="F482" s="7" t="s">
        <v>191</v>
      </c>
      <c r="H482" s="81"/>
    </row>
    <row r="483" spans="1:8" s="80" customFormat="1" x14ac:dyDescent="0.2">
      <c r="A483" s="7" t="s">
        <v>38</v>
      </c>
      <c r="B483" s="7" t="s">
        <v>39</v>
      </c>
      <c r="C483" s="7"/>
      <c r="D483" s="8">
        <v>1</v>
      </c>
      <c r="E483" s="9">
        <v>69096.444405139831</v>
      </c>
      <c r="F483" s="9">
        <v>69096.444405139831</v>
      </c>
      <c r="G483" s="80">
        <f t="shared" si="14"/>
        <v>66822</v>
      </c>
      <c r="H483" s="81">
        <f t="shared" si="15"/>
        <v>72167.760000000009</v>
      </c>
    </row>
    <row r="484" spans="1:8" s="80" customFormat="1" x14ac:dyDescent="0.2">
      <c r="A484" s="7" t="s">
        <v>16</v>
      </c>
      <c r="B484" s="7" t="s">
        <v>17</v>
      </c>
      <c r="C484" s="7"/>
      <c r="D484" s="8">
        <v>1</v>
      </c>
      <c r="E484" s="9">
        <v>117018.00222222222</v>
      </c>
      <c r="F484" s="9">
        <v>117018.00222222222</v>
      </c>
      <c r="G484" s="80">
        <f t="shared" si="14"/>
        <v>108350</v>
      </c>
      <c r="H484" s="81">
        <f t="shared" si="15"/>
        <v>117018.00000000001</v>
      </c>
    </row>
    <row r="485" spans="1:8" s="80" customFormat="1" x14ac:dyDescent="0.2">
      <c r="A485" s="7" t="s">
        <v>431</v>
      </c>
      <c r="B485" s="7" t="s">
        <v>432</v>
      </c>
      <c r="C485" s="7"/>
      <c r="D485" s="8">
        <v>3</v>
      </c>
      <c r="E485" s="9">
        <v>64668.240000000013</v>
      </c>
      <c r="F485" s="9">
        <v>194004.72000000003</v>
      </c>
      <c r="G485" s="80">
        <f t="shared" si="14"/>
        <v>63700</v>
      </c>
      <c r="H485" s="81">
        <f t="shared" si="15"/>
        <v>206388</v>
      </c>
    </row>
    <row r="486" spans="1:8" s="80" customFormat="1" x14ac:dyDescent="0.2">
      <c r="A486" s="7" t="s">
        <v>810</v>
      </c>
      <c r="B486" s="7" t="s">
        <v>811</v>
      </c>
      <c r="C486" s="7"/>
      <c r="D486" s="8">
        <v>3</v>
      </c>
      <c r="E486" s="9">
        <v>21582.287999999997</v>
      </c>
      <c r="F486" s="9">
        <v>64746.864000000001</v>
      </c>
      <c r="G486" s="80">
        <f t="shared" si="14"/>
        <v>20475</v>
      </c>
      <c r="H486" s="81">
        <f t="shared" si="15"/>
        <v>66339</v>
      </c>
    </row>
    <row r="490" spans="1:8" x14ac:dyDescent="0.2">
      <c r="A490" s="24" t="s">
        <v>301</v>
      </c>
      <c r="B490" s="24" t="s">
        <v>302</v>
      </c>
      <c r="C490" s="24" t="s">
        <v>303</v>
      </c>
      <c r="D490" s="24" t="s">
        <v>304</v>
      </c>
      <c r="E490" s="24" t="s">
        <v>305</v>
      </c>
      <c r="F490" s="24" t="s">
        <v>306</v>
      </c>
      <c r="G490" s="25" t="s">
        <v>307</v>
      </c>
    </row>
    <row r="491" spans="1:8" x14ac:dyDescent="0.2">
      <c r="A491" s="26" t="s">
        <v>38</v>
      </c>
      <c r="B491" s="26" t="s">
        <v>39</v>
      </c>
      <c r="C491" s="27">
        <f t="shared" ref="C491:C506" si="16">+SUMIF($A$1:$A$486,A491,$D$1:$D$486)</f>
        <v>27</v>
      </c>
      <c r="D491" s="28">
        <v>66822</v>
      </c>
      <c r="E491" s="28">
        <f t="shared" ref="E491:E506" si="17">+D491*C491</f>
        <v>1804194</v>
      </c>
      <c r="F491" s="28">
        <f t="shared" ref="F491:F506" si="18">+E491*8%</f>
        <v>144335.51999999999</v>
      </c>
      <c r="G491" s="29">
        <f t="shared" ref="G491:G506" si="19">+E491+F491</f>
        <v>1948529.52</v>
      </c>
    </row>
    <row r="492" spans="1:8" x14ac:dyDescent="0.2">
      <c r="A492" s="26" t="s">
        <v>16</v>
      </c>
      <c r="B492" s="26" t="s">
        <v>17</v>
      </c>
      <c r="C492" s="27">
        <f t="shared" si="16"/>
        <v>20</v>
      </c>
      <c r="D492" s="28">
        <v>108350</v>
      </c>
      <c r="E492" s="28">
        <f t="shared" si="17"/>
        <v>2167000</v>
      </c>
      <c r="F492" s="28">
        <f t="shared" si="18"/>
        <v>173360</v>
      </c>
      <c r="G492" s="29">
        <f t="shared" si="19"/>
        <v>2340360</v>
      </c>
    </row>
    <row r="493" spans="1:8" x14ac:dyDescent="0.2">
      <c r="A493" s="26" t="s">
        <v>60</v>
      </c>
      <c r="B493" s="26" t="s">
        <v>61</v>
      </c>
      <c r="C493" s="27">
        <f t="shared" si="16"/>
        <v>44</v>
      </c>
      <c r="D493" s="28">
        <v>50591</v>
      </c>
      <c r="E493" s="28">
        <f t="shared" si="17"/>
        <v>2226004</v>
      </c>
      <c r="F493" s="28">
        <f t="shared" si="18"/>
        <v>178080.32</v>
      </c>
      <c r="G493" s="29">
        <f t="shared" si="19"/>
        <v>2404084.3199999998</v>
      </c>
    </row>
    <row r="494" spans="1:8" x14ac:dyDescent="0.2">
      <c r="A494" s="30" t="s">
        <v>403</v>
      </c>
      <c r="B494" s="30" t="s">
        <v>404</v>
      </c>
      <c r="C494" s="27">
        <f t="shared" si="16"/>
        <v>11</v>
      </c>
      <c r="D494" s="28">
        <v>97557</v>
      </c>
      <c r="E494" s="28">
        <f t="shared" si="17"/>
        <v>1073127</v>
      </c>
      <c r="F494" s="28">
        <f t="shared" si="18"/>
        <v>85850.16</v>
      </c>
      <c r="G494" s="29">
        <f t="shared" si="19"/>
        <v>1158977.1599999999</v>
      </c>
    </row>
    <row r="495" spans="1:8" x14ac:dyDescent="0.2">
      <c r="A495" s="26" t="s">
        <v>22</v>
      </c>
      <c r="B495" s="26" t="s">
        <v>23</v>
      </c>
      <c r="C495" s="27">
        <f t="shared" si="16"/>
        <v>42</v>
      </c>
      <c r="D495" s="28">
        <v>106116</v>
      </c>
      <c r="E495" s="28">
        <f t="shared" si="17"/>
        <v>4456872</v>
      </c>
      <c r="F495" s="28">
        <f t="shared" si="18"/>
        <v>356549.76</v>
      </c>
      <c r="G495" s="29">
        <f t="shared" si="19"/>
        <v>4813421.76</v>
      </c>
    </row>
    <row r="496" spans="1:8" x14ac:dyDescent="0.2">
      <c r="A496" s="26" t="s">
        <v>32</v>
      </c>
      <c r="B496" s="26" t="s">
        <v>33</v>
      </c>
      <c r="C496" s="27">
        <f t="shared" si="16"/>
        <v>50</v>
      </c>
      <c r="D496" s="28">
        <v>45666</v>
      </c>
      <c r="E496" s="28">
        <f t="shared" si="17"/>
        <v>2283300</v>
      </c>
      <c r="F496" s="28">
        <f t="shared" si="18"/>
        <v>182664</v>
      </c>
      <c r="G496" s="29">
        <f t="shared" si="19"/>
        <v>2465964</v>
      </c>
    </row>
    <row r="497" spans="1:7" x14ac:dyDescent="0.2">
      <c r="A497" s="26" t="s">
        <v>44</v>
      </c>
      <c r="B497" s="26" t="s">
        <v>45</v>
      </c>
      <c r="C497" s="27">
        <f t="shared" si="16"/>
        <v>46</v>
      </c>
      <c r="D497" s="28">
        <v>41860</v>
      </c>
      <c r="E497" s="28">
        <f t="shared" si="17"/>
        <v>1925560</v>
      </c>
      <c r="F497" s="28">
        <f t="shared" si="18"/>
        <v>154044.80000000002</v>
      </c>
      <c r="G497" s="29">
        <f t="shared" si="19"/>
        <v>2079604.8</v>
      </c>
    </row>
    <row r="498" spans="1:7" x14ac:dyDescent="0.2">
      <c r="A498" s="26" t="s">
        <v>98</v>
      </c>
      <c r="B498" s="26" t="s">
        <v>99</v>
      </c>
      <c r="C498" s="27">
        <f t="shared" si="16"/>
        <v>16</v>
      </c>
      <c r="D498" s="28">
        <v>54054</v>
      </c>
      <c r="E498" s="28">
        <f t="shared" si="17"/>
        <v>864864</v>
      </c>
      <c r="F498" s="28">
        <f t="shared" si="18"/>
        <v>69189.119999999995</v>
      </c>
      <c r="G498" s="29">
        <f t="shared" si="19"/>
        <v>934053.12</v>
      </c>
    </row>
    <row r="499" spans="1:7" x14ac:dyDescent="0.2">
      <c r="A499" s="26" t="s">
        <v>30</v>
      </c>
      <c r="B499" s="26" t="s">
        <v>31</v>
      </c>
      <c r="C499" s="27">
        <f t="shared" si="16"/>
        <v>9</v>
      </c>
      <c r="D499" s="28">
        <v>55556</v>
      </c>
      <c r="E499" s="28">
        <f t="shared" si="17"/>
        <v>500004</v>
      </c>
      <c r="F499" s="28">
        <f t="shared" si="18"/>
        <v>40000.32</v>
      </c>
      <c r="G499" s="29">
        <f t="shared" si="19"/>
        <v>540004.31999999995</v>
      </c>
    </row>
    <row r="500" spans="1:7" x14ac:dyDescent="0.2">
      <c r="A500" s="26" t="s">
        <v>24</v>
      </c>
      <c r="B500" s="26" t="s">
        <v>25</v>
      </c>
      <c r="C500" s="27">
        <f t="shared" si="16"/>
        <v>41</v>
      </c>
      <c r="D500" s="28">
        <v>64564</v>
      </c>
      <c r="E500" s="28">
        <f t="shared" si="17"/>
        <v>2647124</v>
      </c>
      <c r="F500" s="28">
        <f t="shared" si="18"/>
        <v>211769.92</v>
      </c>
      <c r="G500" s="29">
        <f t="shared" si="19"/>
        <v>2858893.92</v>
      </c>
    </row>
    <row r="501" spans="1:7" x14ac:dyDescent="0.2">
      <c r="A501" s="26" t="s">
        <v>54</v>
      </c>
      <c r="B501" s="26" t="s">
        <v>55</v>
      </c>
      <c r="C501" s="27">
        <f t="shared" si="16"/>
        <v>43</v>
      </c>
      <c r="D501" s="28">
        <v>67567</v>
      </c>
      <c r="E501" s="28">
        <f t="shared" si="17"/>
        <v>2905381</v>
      </c>
      <c r="F501" s="28">
        <f t="shared" si="18"/>
        <v>232430.48</v>
      </c>
      <c r="G501" s="29">
        <f t="shared" si="19"/>
        <v>3137811.48</v>
      </c>
    </row>
    <row r="502" spans="1:7" x14ac:dyDescent="0.2">
      <c r="A502" s="31" t="s">
        <v>493</v>
      </c>
      <c r="B502" s="31" t="s">
        <v>494</v>
      </c>
      <c r="C502" s="27">
        <f t="shared" si="16"/>
        <v>47</v>
      </c>
      <c r="D502" s="28">
        <v>22340</v>
      </c>
      <c r="E502" s="28">
        <f t="shared" si="17"/>
        <v>1049980</v>
      </c>
      <c r="F502" s="28">
        <f t="shared" si="18"/>
        <v>83998.400000000009</v>
      </c>
      <c r="G502" s="29">
        <f t="shared" si="19"/>
        <v>1133978.3999999999</v>
      </c>
    </row>
    <row r="503" spans="1:7" x14ac:dyDescent="0.2">
      <c r="A503" s="31" t="s">
        <v>431</v>
      </c>
      <c r="B503" s="31" t="s">
        <v>432</v>
      </c>
      <c r="C503" s="27">
        <f t="shared" si="16"/>
        <v>65</v>
      </c>
      <c r="D503" s="28">
        <v>63700</v>
      </c>
      <c r="E503" s="28">
        <f t="shared" si="17"/>
        <v>4140500</v>
      </c>
      <c r="F503" s="28">
        <f t="shared" si="18"/>
        <v>331240</v>
      </c>
      <c r="G503" s="29">
        <f t="shared" si="19"/>
        <v>4471740</v>
      </c>
    </row>
    <row r="504" spans="1:7" x14ac:dyDescent="0.2">
      <c r="A504" s="31" t="s">
        <v>392</v>
      </c>
      <c r="B504" s="31" t="s">
        <v>393</v>
      </c>
      <c r="C504" s="27">
        <f t="shared" si="16"/>
        <v>37</v>
      </c>
      <c r="D504" s="28">
        <v>101561</v>
      </c>
      <c r="E504" s="28">
        <f t="shared" si="17"/>
        <v>3757757</v>
      </c>
      <c r="F504" s="28">
        <f t="shared" si="18"/>
        <v>300620.56</v>
      </c>
      <c r="G504" s="29">
        <f t="shared" si="19"/>
        <v>4058377.56</v>
      </c>
    </row>
    <row r="505" spans="1:7" x14ac:dyDescent="0.2">
      <c r="A505" s="26" t="s">
        <v>810</v>
      </c>
      <c r="B505" s="26" t="s">
        <v>811</v>
      </c>
      <c r="C505" s="27">
        <f t="shared" si="16"/>
        <v>56</v>
      </c>
      <c r="D505" s="28">
        <v>20475</v>
      </c>
      <c r="E505" s="28">
        <f t="shared" si="17"/>
        <v>1146600</v>
      </c>
      <c r="F505" s="28">
        <f t="shared" si="18"/>
        <v>91728</v>
      </c>
      <c r="G505" s="29">
        <f t="shared" si="19"/>
        <v>1238328</v>
      </c>
    </row>
    <row r="506" spans="1:7" x14ac:dyDescent="0.2">
      <c r="A506" s="26" t="s">
        <v>778</v>
      </c>
      <c r="B506" s="26" t="s">
        <v>779</v>
      </c>
      <c r="C506" s="27">
        <f t="shared" si="16"/>
        <v>65</v>
      </c>
      <c r="D506" s="28">
        <v>19717</v>
      </c>
      <c r="E506" s="28">
        <f t="shared" si="17"/>
        <v>1281605</v>
      </c>
      <c r="F506" s="28">
        <f t="shared" si="18"/>
        <v>102528.40000000001</v>
      </c>
      <c r="G506" s="29">
        <f t="shared" si="19"/>
        <v>1384133.4</v>
      </c>
    </row>
    <row r="507" spans="1:7" x14ac:dyDescent="0.2">
      <c r="A507" s="87" t="s">
        <v>1273</v>
      </c>
      <c r="B507" s="87"/>
      <c r="C507" s="32">
        <f t="shared" ref="C507:G507" si="20">+SUM(C491:C506)</f>
        <v>619</v>
      </c>
      <c r="D507" s="32"/>
      <c r="E507" s="32">
        <f t="shared" si="20"/>
        <v>34229872</v>
      </c>
      <c r="F507" s="32">
        <f t="shared" si="20"/>
        <v>2738389.76</v>
      </c>
      <c r="G507" s="32">
        <f t="shared" si="20"/>
        <v>36968261.759999998</v>
      </c>
    </row>
  </sheetData>
  <autoFilter ref="A2:H486" xr:uid="{B469D74F-D4C7-44C1-AA7C-4F36C7411D4D}"/>
  <mergeCells count="1">
    <mergeCell ref="A507:B507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1A507-1D80-4DB1-AE87-26C493C2E39B}">
  <sheetPr>
    <tabColor rgb="FFFFFF00"/>
  </sheetPr>
  <dimension ref="A1:G305"/>
  <sheetViews>
    <sheetView topLeftCell="A282" zoomScaleSheetLayoutView="100" workbookViewId="0">
      <selection activeCell="B303" sqref="A1:IV65536"/>
    </sheetView>
  </sheetViews>
  <sheetFormatPr defaultColWidth="8" defaultRowHeight="12.75" customHeight="1" x14ac:dyDescent="0.2"/>
  <cols>
    <col min="1" max="1" width="25.28515625" customWidth="1"/>
    <col min="2" max="2" width="34.28515625" customWidth="1"/>
    <col min="3" max="3" width="13" customWidth="1"/>
    <col min="4" max="4" width="18.28515625" customWidth="1"/>
    <col min="5" max="5" width="13.7109375" customWidth="1"/>
    <col min="6" max="6" width="15.85546875" customWidth="1"/>
    <col min="7" max="7" width="12.140625" bestFit="1" customWidth="1"/>
    <col min="8" max="249" width="6.85546875" bestFit="1" customWidth="1"/>
  </cols>
  <sheetData>
    <row r="1" spans="1:6" ht="12.75" customHeight="1" x14ac:dyDescent="0.2">
      <c r="A1" t="s">
        <v>0</v>
      </c>
      <c r="B1" t="s">
        <v>1</v>
      </c>
      <c r="C1" s="2">
        <v>45751</v>
      </c>
      <c r="D1" t="s">
        <v>319</v>
      </c>
    </row>
    <row r="2" spans="1:6" ht="12.75" customHeight="1" x14ac:dyDescent="0.2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</row>
    <row r="3" spans="1:6" s="40" customFormat="1" ht="12.75" customHeight="1" x14ac:dyDescent="0.2">
      <c r="A3" s="3">
        <v>45717</v>
      </c>
      <c r="B3" t="s">
        <v>320</v>
      </c>
      <c r="C3" t="s">
        <v>11</v>
      </c>
      <c r="D3" t="s">
        <v>12</v>
      </c>
      <c r="E3" t="s">
        <v>212</v>
      </c>
      <c r="F3" t="s">
        <v>213</v>
      </c>
    </row>
    <row r="4" spans="1:6" s="40" customFormat="1" ht="12.75" customHeight="1" x14ac:dyDescent="0.2">
      <c r="A4" t="s">
        <v>30</v>
      </c>
      <c r="B4" t="s">
        <v>31</v>
      </c>
      <c r="C4"/>
      <c r="D4" s="4">
        <v>1</v>
      </c>
      <c r="E4" s="5">
        <v>59999.78</v>
      </c>
      <c r="F4" s="5">
        <v>59999.78</v>
      </c>
    </row>
    <row r="5" spans="1:6" s="40" customFormat="1" ht="12.75" customHeight="1" x14ac:dyDescent="0.2">
      <c r="A5" s="3">
        <v>45717</v>
      </c>
      <c r="B5" t="s">
        <v>321</v>
      </c>
      <c r="C5" t="s">
        <v>322</v>
      </c>
      <c r="D5" t="s">
        <v>12</v>
      </c>
      <c r="E5" t="s">
        <v>174</v>
      </c>
      <c r="F5" t="s">
        <v>175</v>
      </c>
    </row>
    <row r="6" spans="1:6" s="40" customFormat="1" ht="12.75" customHeight="1" x14ac:dyDescent="0.2">
      <c r="A6" t="s">
        <v>22</v>
      </c>
      <c r="B6" t="s">
        <v>23</v>
      </c>
      <c r="C6"/>
      <c r="D6" s="4">
        <v>1</v>
      </c>
      <c r="E6" s="5">
        <v>109147.8</v>
      </c>
      <c r="F6" s="5">
        <v>109147.8</v>
      </c>
    </row>
    <row r="7" spans="1:6" s="40" customFormat="1" ht="12.75" customHeight="1" x14ac:dyDescent="0.2">
      <c r="A7" t="s">
        <v>16</v>
      </c>
      <c r="B7" t="s">
        <v>17</v>
      </c>
      <c r="C7"/>
      <c r="D7" s="4">
        <v>1</v>
      </c>
      <c r="E7" s="5">
        <v>117018.02976190476</v>
      </c>
      <c r="F7" s="5">
        <v>117018.02976190476</v>
      </c>
    </row>
    <row r="8" spans="1:6" s="40" customFormat="1" ht="12.75" customHeight="1" x14ac:dyDescent="0.2">
      <c r="A8" s="3">
        <v>45717</v>
      </c>
      <c r="B8" t="s">
        <v>240</v>
      </c>
      <c r="C8" t="s">
        <v>323</v>
      </c>
      <c r="D8" t="s">
        <v>12</v>
      </c>
      <c r="E8" t="s">
        <v>153</v>
      </c>
      <c r="F8" t="s">
        <v>154</v>
      </c>
    </row>
    <row r="9" spans="1:6" s="40" customFormat="1" ht="12.75" customHeight="1" x14ac:dyDescent="0.2">
      <c r="A9" t="s">
        <v>22</v>
      </c>
      <c r="B9" t="s">
        <v>23</v>
      </c>
      <c r="C9"/>
      <c r="D9" s="4">
        <v>1</v>
      </c>
      <c r="E9" s="5">
        <v>109147.8</v>
      </c>
      <c r="F9" s="5">
        <v>109147.8</v>
      </c>
    </row>
    <row r="10" spans="1:6" s="40" customFormat="1" ht="12.75" customHeight="1" x14ac:dyDescent="0.2">
      <c r="A10" s="3">
        <v>45719</v>
      </c>
      <c r="B10" t="s">
        <v>324</v>
      </c>
      <c r="C10" t="s">
        <v>325</v>
      </c>
      <c r="D10" t="s">
        <v>12</v>
      </c>
      <c r="E10" t="s">
        <v>109</v>
      </c>
      <c r="F10" t="s">
        <v>110</v>
      </c>
    </row>
    <row r="11" spans="1:6" s="40" customFormat="1" ht="12.75" customHeight="1" x14ac:dyDescent="0.2">
      <c r="A11" t="s">
        <v>22</v>
      </c>
      <c r="B11" t="s">
        <v>23</v>
      </c>
      <c r="C11"/>
      <c r="D11" s="4">
        <v>2</v>
      </c>
      <c r="E11" s="5">
        <v>109147.8</v>
      </c>
      <c r="F11" s="5">
        <v>218295.6</v>
      </c>
    </row>
    <row r="12" spans="1:6" s="40" customFormat="1" ht="12.75" customHeight="1" x14ac:dyDescent="0.2">
      <c r="A12" s="3">
        <v>45719</v>
      </c>
      <c r="B12" t="s">
        <v>326</v>
      </c>
      <c r="C12" t="s">
        <v>11</v>
      </c>
      <c r="D12" t="s">
        <v>12</v>
      </c>
      <c r="E12" t="s">
        <v>310</v>
      </c>
      <c r="F12" t="s">
        <v>311</v>
      </c>
    </row>
    <row r="13" spans="1:6" s="40" customFormat="1" ht="12.75" customHeight="1" x14ac:dyDescent="0.2">
      <c r="A13" t="s">
        <v>54</v>
      </c>
      <c r="B13" t="s">
        <v>55</v>
      </c>
      <c r="C13"/>
      <c r="D13" s="4">
        <v>2</v>
      </c>
      <c r="E13" s="5">
        <v>72972.77</v>
      </c>
      <c r="F13" s="5">
        <v>145945.54</v>
      </c>
    </row>
    <row r="14" spans="1:6" s="40" customFormat="1" ht="12.75" customHeight="1" x14ac:dyDescent="0.2">
      <c r="A14" t="s">
        <v>22</v>
      </c>
      <c r="B14" t="s">
        <v>23</v>
      </c>
      <c r="C14"/>
      <c r="D14" s="4">
        <v>2</v>
      </c>
      <c r="E14" s="5">
        <v>109147.8</v>
      </c>
      <c r="F14" s="5">
        <v>218295.6</v>
      </c>
    </row>
    <row r="15" spans="1:6" s="40" customFormat="1" ht="12.75" customHeight="1" x14ac:dyDescent="0.2">
      <c r="A15" t="s">
        <v>24</v>
      </c>
      <c r="B15" t="s">
        <v>25</v>
      </c>
      <c r="C15"/>
      <c r="D15" s="4">
        <v>3</v>
      </c>
      <c r="E15" s="5">
        <v>69729.56</v>
      </c>
      <c r="F15" s="5">
        <v>209188.68</v>
      </c>
    </row>
    <row r="16" spans="1:6" s="40" customFormat="1" ht="12.75" customHeight="1" x14ac:dyDescent="0.2">
      <c r="A16" t="s">
        <v>44</v>
      </c>
      <c r="B16" t="s">
        <v>45</v>
      </c>
      <c r="C16"/>
      <c r="D16" s="4">
        <v>1</v>
      </c>
      <c r="E16" s="5">
        <v>45208.800000000003</v>
      </c>
      <c r="F16" s="5">
        <v>45208.800000000003</v>
      </c>
    </row>
    <row r="17" spans="1:6" s="40" customFormat="1" ht="12.75" customHeight="1" x14ac:dyDescent="0.2">
      <c r="A17" s="3">
        <v>45719</v>
      </c>
      <c r="B17" t="s">
        <v>87</v>
      </c>
      <c r="C17" t="s">
        <v>11</v>
      </c>
      <c r="D17" t="s">
        <v>12</v>
      </c>
      <c r="E17" t="s">
        <v>35</v>
      </c>
      <c r="F17" t="s">
        <v>36</v>
      </c>
    </row>
    <row r="18" spans="1:6" s="40" customFormat="1" ht="12.75" customHeight="1" x14ac:dyDescent="0.2">
      <c r="A18" t="s">
        <v>22</v>
      </c>
      <c r="B18" t="s">
        <v>23</v>
      </c>
      <c r="C18"/>
      <c r="D18" s="4">
        <v>1</v>
      </c>
      <c r="E18" s="5">
        <v>109147.8</v>
      </c>
      <c r="F18" s="5">
        <v>109147.8</v>
      </c>
    </row>
    <row r="19" spans="1:6" s="40" customFormat="1" ht="12.75" customHeight="1" x14ac:dyDescent="0.2">
      <c r="A19" s="3">
        <v>45720</v>
      </c>
      <c r="B19" t="s">
        <v>327</v>
      </c>
      <c r="C19" t="s">
        <v>11</v>
      </c>
      <c r="D19" t="s">
        <v>12</v>
      </c>
      <c r="E19" t="s">
        <v>13</v>
      </c>
      <c r="F19" t="s">
        <v>14</v>
      </c>
    </row>
    <row r="20" spans="1:6" s="40" customFormat="1" ht="12.75" customHeight="1" x14ac:dyDescent="0.2">
      <c r="A20" t="s">
        <v>44</v>
      </c>
      <c r="B20" t="s">
        <v>45</v>
      </c>
      <c r="C20"/>
      <c r="D20" s="4">
        <v>2</v>
      </c>
      <c r="E20" s="5">
        <v>45208.800000000003</v>
      </c>
      <c r="F20" s="5">
        <v>90417.600000000006</v>
      </c>
    </row>
    <row r="21" spans="1:6" s="40" customFormat="1" ht="12.75" customHeight="1" x14ac:dyDescent="0.2">
      <c r="A21" s="3">
        <v>45720</v>
      </c>
      <c r="B21" t="s">
        <v>50</v>
      </c>
      <c r="C21" t="s">
        <v>11</v>
      </c>
      <c r="D21" t="s">
        <v>12</v>
      </c>
      <c r="E21" t="s">
        <v>41</v>
      </c>
      <c r="F21" t="s">
        <v>42</v>
      </c>
    </row>
    <row r="22" spans="1:6" s="40" customFormat="1" ht="12.75" customHeight="1" x14ac:dyDescent="0.2">
      <c r="A22" t="s">
        <v>54</v>
      </c>
      <c r="B22" t="s">
        <v>55</v>
      </c>
      <c r="C22"/>
      <c r="D22" s="4">
        <v>1</v>
      </c>
      <c r="E22" s="5">
        <v>72972.77</v>
      </c>
      <c r="F22" s="5">
        <v>72972.77</v>
      </c>
    </row>
    <row r="23" spans="1:6" s="40" customFormat="1" ht="12.75" customHeight="1" x14ac:dyDescent="0.2">
      <c r="A23" t="s">
        <v>60</v>
      </c>
      <c r="B23" t="s">
        <v>61</v>
      </c>
      <c r="C23"/>
      <c r="D23" s="4">
        <v>1</v>
      </c>
      <c r="E23" s="5">
        <v>54638.9</v>
      </c>
      <c r="F23" s="5">
        <v>54638.9</v>
      </c>
    </row>
    <row r="24" spans="1:6" s="40" customFormat="1" ht="12.75" customHeight="1" x14ac:dyDescent="0.2">
      <c r="A24" t="s">
        <v>24</v>
      </c>
      <c r="B24" t="s">
        <v>25</v>
      </c>
      <c r="C24"/>
      <c r="D24" s="4">
        <v>1</v>
      </c>
      <c r="E24" s="5">
        <v>69729.56</v>
      </c>
      <c r="F24" s="5">
        <v>69729.56</v>
      </c>
    </row>
    <row r="25" spans="1:6" s="40" customFormat="1" ht="12.75" customHeight="1" x14ac:dyDescent="0.2">
      <c r="A25" t="s">
        <v>38</v>
      </c>
      <c r="B25" t="s">
        <v>39</v>
      </c>
      <c r="C25"/>
      <c r="D25" s="4">
        <v>2</v>
      </c>
      <c r="E25" s="5">
        <v>72167.95904761905</v>
      </c>
      <c r="F25" s="5">
        <v>144335.9180952381</v>
      </c>
    </row>
    <row r="26" spans="1:6" s="40" customFormat="1" ht="12.75" customHeight="1" x14ac:dyDescent="0.2">
      <c r="A26" s="3">
        <v>45720</v>
      </c>
      <c r="B26" t="s">
        <v>328</v>
      </c>
      <c r="C26" t="s">
        <v>11</v>
      </c>
      <c r="D26" t="s">
        <v>12</v>
      </c>
      <c r="E26" t="s">
        <v>329</v>
      </c>
      <c r="F26" t="s">
        <v>330</v>
      </c>
    </row>
    <row r="27" spans="1:6" s="40" customFormat="1" ht="12.75" customHeight="1" x14ac:dyDescent="0.2">
      <c r="A27" t="s">
        <v>22</v>
      </c>
      <c r="B27" t="s">
        <v>23</v>
      </c>
      <c r="C27"/>
      <c r="D27" s="4">
        <v>3</v>
      </c>
      <c r="E27" s="5">
        <v>109147.8</v>
      </c>
      <c r="F27" s="5">
        <v>327443.40000000002</v>
      </c>
    </row>
    <row r="28" spans="1:6" s="40" customFormat="1" ht="12.75" customHeight="1" x14ac:dyDescent="0.2">
      <c r="A28" t="s">
        <v>44</v>
      </c>
      <c r="B28" t="s">
        <v>45</v>
      </c>
      <c r="C28"/>
      <c r="D28" s="4">
        <v>1</v>
      </c>
      <c r="E28" s="5">
        <v>45208.800000000003</v>
      </c>
      <c r="F28" s="5">
        <v>45208.800000000003</v>
      </c>
    </row>
    <row r="29" spans="1:6" s="40" customFormat="1" ht="12.75" customHeight="1" x14ac:dyDescent="0.2">
      <c r="A29" s="3">
        <v>45720</v>
      </c>
      <c r="B29" t="s">
        <v>331</v>
      </c>
      <c r="C29" t="s">
        <v>11</v>
      </c>
      <c r="D29" t="s">
        <v>12</v>
      </c>
      <c r="E29" t="s">
        <v>19</v>
      </c>
      <c r="F29" t="s">
        <v>20</v>
      </c>
    </row>
    <row r="30" spans="1:6" s="40" customFormat="1" ht="12.75" customHeight="1" x14ac:dyDescent="0.2">
      <c r="A30" t="s">
        <v>32</v>
      </c>
      <c r="B30" t="s">
        <v>33</v>
      </c>
      <c r="C30"/>
      <c r="D30" s="4">
        <v>2</v>
      </c>
      <c r="E30" s="5">
        <v>49319.77</v>
      </c>
      <c r="F30" s="5">
        <v>98639.54</v>
      </c>
    </row>
    <row r="31" spans="1:6" s="40" customFormat="1" ht="12.75" customHeight="1" x14ac:dyDescent="0.2">
      <c r="A31" t="s">
        <v>24</v>
      </c>
      <c r="B31" t="s">
        <v>25</v>
      </c>
      <c r="C31"/>
      <c r="D31" s="4">
        <v>1</v>
      </c>
      <c r="E31" s="5">
        <v>69729.56</v>
      </c>
      <c r="F31" s="5">
        <v>69729.56</v>
      </c>
    </row>
    <row r="32" spans="1:6" s="40" customFormat="1" ht="12.75" customHeight="1" x14ac:dyDescent="0.2">
      <c r="A32" s="3">
        <v>45720</v>
      </c>
      <c r="B32" t="s">
        <v>332</v>
      </c>
      <c r="C32" t="s">
        <v>11</v>
      </c>
      <c r="D32" t="s">
        <v>12</v>
      </c>
      <c r="E32" t="s">
        <v>19</v>
      </c>
      <c r="F32" t="s">
        <v>20</v>
      </c>
    </row>
    <row r="33" spans="1:6" s="40" customFormat="1" ht="12.75" customHeight="1" x14ac:dyDescent="0.2">
      <c r="A33" t="s">
        <v>60</v>
      </c>
      <c r="B33" t="s">
        <v>61</v>
      </c>
      <c r="C33"/>
      <c r="D33" s="4">
        <v>1</v>
      </c>
      <c r="E33" s="5">
        <v>54638.9</v>
      </c>
      <c r="F33" s="5">
        <v>54638.9</v>
      </c>
    </row>
    <row r="34" spans="1:6" s="40" customFormat="1" ht="12.75" customHeight="1" x14ac:dyDescent="0.2">
      <c r="A34" s="3">
        <v>45721</v>
      </c>
      <c r="B34" t="s">
        <v>333</v>
      </c>
      <c r="C34" t="s">
        <v>334</v>
      </c>
      <c r="D34" t="s">
        <v>12</v>
      </c>
      <c r="E34" t="s">
        <v>117</v>
      </c>
      <c r="F34" t="s">
        <v>335</v>
      </c>
    </row>
    <row r="35" spans="1:6" s="40" customFormat="1" ht="12.75" customHeight="1" x14ac:dyDescent="0.2">
      <c r="A35" t="s">
        <v>98</v>
      </c>
      <c r="B35" t="s">
        <v>99</v>
      </c>
      <c r="C35"/>
      <c r="D35" s="4">
        <v>3</v>
      </c>
      <c r="E35" s="5">
        <v>58378.16</v>
      </c>
      <c r="F35" s="5">
        <v>175134.48</v>
      </c>
    </row>
    <row r="36" spans="1:6" s="40" customFormat="1" ht="12.75" customHeight="1" x14ac:dyDescent="0.2">
      <c r="A36" t="s">
        <v>32</v>
      </c>
      <c r="B36" t="s">
        <v>33</v>
      </c>
      <c r="C36"/>
      <c r="D36" s="4">
        <v>1</v>
      </c>
      <c r="E36" s="5">
        <v>49319.77</v>
      </c>
      <c r="F36" s="5">
        <v>49319.77</v>
      </c>
    </row>
    <row r="37" spans="1:6" s="40" customFormat="1" ht="12.75" customHeight="1" x14ac:dyDescent="0.2">
      <c r="A37" s="3">
        <v>45721</v>
      </c>
      <c r="B37" t="s">
        <v>336</v>
      </c>
      <c r="C37" t="s">
        <v>337</v>
      </c>
      <c r="D37" t="s">
        <v>12</v>
      </c>
      <c r="E37" t="s">
        <v>84</v>
      </c>
      <c r="F37" t="s">
        <v>85</v>
      </c>
    </row>
    <row r="38" spans="1:6" s="40" customFormat="1" ht="12.75" customHeight="1" x14ac:dyDescent="0.2">
      <c r="A38" t="s">
        <v>22</v>
      </c>
      <c r="B38" t="s">
        <v>23</v>
      </c>
      <c r="C38"/>
      <c r="D38" s="4">
        <v>1</v>
      </c>
      <c r="E38" s="5">
        <v>109147.8</v>
      </c>
      <c r="F38" s="5">
        <v>109147.8</v>
      </c>
    </row>
    <row r="39" spans="1:6" s="40" customFormat="1" ht="12.75" customHeight="1" x14ac:dyDescent="0.2">
      <c r="A39" s="3">
        <v>45721</v>
      </c>
      <c r="B39" t="s">
        <v>338</v>
      </c>
      <c r="C39" t="s">
        <v>11</v>
      </c>
      <c r="D39" t="s">
        <v>12</v>
      </c>
      <c r="E39" t="s">
        <v>96</v>
      </c>
      <c r="F39" t="s">
        <v>97</v>
      </c>
    </row>
    <row r="40" spans="1:6" s="40" customFormat="1" ht="12.75" customHeight="1" x14ac:dyDescent="0.2">
      <c r="A40" t="s">
        <v>44</v>
      </c>
      <c r="B40" t="s">
        <v>45</v>
      </c>
      <c r="C40"/>
      <c r="D40" s="4">
        <v>1</v>
      </c>
      <c r="E40" s="5">
        <v>45208.800000000003</v>
      </c>
      <c r="F40" s="5">
        <v>45208.800000000003</v>
      </c>
    </row>
    <row r="41" spans="1:6" s="40" customFormat="1" ht="12.75" customHeight="1" x14ac:dyDescent="0.2">
      <c r="A41" t="s">
        <v>54</v>
      </c>
      <c r="B41" t="s">
        <v>55</v>
      </c>
      <c r="C41"/>
      <c r="D41" s="4">
        <v>1</v>
      </c>
      <c r="E41" s="5">
        <v>72972.77</v>
      </c>
      <c r="F41" s="5">
        <v>72972.77</v>
      </c>
    </row>
    <row r="42" spans="1:6" s="40" customFormat="1" ht="12.75" customHeight="1" x14ac:dyDescent="0.2">
      <c r="A42" s="3">
        <v>45721</v>
      </c>
      <c r="B42" t="s">
        <v>339</v>
      </c>
      <c r="C42" t="s">
        <v>11</v>
      </c>
      <c r="D42" t="s">
        <v>12</v>
      </c>
      <c r="E42" t="s">
        <v>298</v>
      </c>
      <c r="F42" t="s">
        <v>299</v>
      </c>
    </row>
    <row r="43" spans="1:6" s="40" customFormat="1" ht="12.75" customHeight="1" x14ac:dyDescent="0.2">
      <c r="A43" t="s">
        <v>54</v>
      </c>
      <c r="B43" t="s">
        <v>55</v>
      </c>
      <c r="C43"/>
      <c r="D43" s="4">
        <v>4</v>
      </c>
      <c r="E43" s="5">
        <v>72972.77</v>
      </c>
      <c r="F43" s="5">
        <v>291891.08</v>
      </c>
    </row>
    <row r="44" spans="1:6" s="40" customFormat="1" ht="12.75" customHeight="1" x14ac:dyDescent="0.2">
      <c r="A44" t="s">
        <v>32</v>
      </c>
      <c r="B44" t="s">
        <v>33</v>
      </c>
      <c r="C44"/>
      <c r="D44" s="4">
        <v>1</v>
      </c>
      <c r="E44" s="5">
        <v>49319.77</v>
      </c>
      <c r="F44" s="5">
        <v>49319.77</v>
      </c>
    </row>
    <row r="45" spans="1:6" s="40" customFormat="1" ht="12.75" customHeight="1" x14ac:dyDescent="0.2">
      <c r="A45" t="s">
        <v>60</v>
      </c>
      <c r="B45" t="s">
        <v>61</v>
      </c>
      <c r="C45"/>
      <c r="D45" s="4">
        <v>1</v>
      </c>
      <c r="E45" s="5">
        <v>54638.9</v>
      </c>
      <c r="F45" s="5">
        <v>54638.9</v>
      </c>
    </row>
    <row r="46" spans="1:6" s="40" customFormat="1" ht="12.75" customHeight="1" x14ac:dyDescent="0.2">
      <c r="A46" t="s">
        <v>44</v>
      </c>
      <c r="B46" t="s">
        <v>45</v>
      </c>
      <c r="C46"/>
      <c r="D46" s="4">
        <v>1</v>
      </c>
      <c r="E46" s="5">
        <v>45208.800000000003</v>
      </c>
      <c r="F46" s="5">
        <v>45208.800000000003</v>
      </c>
    </row>
    <row r="47" spans="1:6" s="40" customFormat="1" ht="12.75" customHeight="1" x14ac:dyDescent="0.2">
      <c r="A47" t="s">
        <v>98</v>
      </c>
      <c r="B47" t="s">
        <v>99</v>
      </c>
      <c r="C47"/>
      <c r="D47" s="4">
        <v>3</v>
      </c>
      <c r="E47" s="5">
        <v>58378.16</v>
      </c>
      <c r="F47" s="5">
        <v>175134.48</v>
      </c>
    </row>
    <row r="48" spans="1:6" s="72" customFormat="1" ht="12.75" customHeight="1" x14ac:dyDescent="0.2">
      <c r="A48" s="3">
        <v>45723</v>
      </c>
      <c r="B48" t="s">
        <v>340</v>
      </c>
      <c r="C48" t="s">
        <v>11</v>
      </c>
      <c r="D48" t="s">
        <v>12</v>
      </c>
      <c r="E48" t="s">
        <v>256</v>
      </c>
      <c r="F48" t="s">
        <v>257</v>
      </c>
    </row>
    <row r="49" spans="1:6" s="72" customFormat="1" ht="12.75" customHeight="1" x14ac:dyDescent="0.2">
      <c r="A49" t="s">
        <v>98</v>
      </c>
      <c r="B49" t="s">
        <v>99</v>
      </c>
      <c r="C49"/>
      <c r="D49" s="4">
        <v>2</v>
      </c>
      <c r="E49" s="5">
        <v>58378.32</v>
      </c>
      <c r="F49" s="5">
        <v>116756.64</v>
      </c>
    </row>
    <row r="50" spans="1:6" s="72" customFormat="1" ht="12.75" customHeight="1" x14ac:dyDescent="0.2">
      <c r="A50" t="s">
        <v>24</v>
      </c>
      <c r="B50" t="s">
        <v>25</v>
      </c>
      <c r="C50"/>
      <c r="D50" s="4">
        <v>1</v>
      </c>
      <c r="E50" s="5">
        <v>69729.558124999996</v>
      </c>
      <c r="F50" s="5">
        <v>69729.558124999996</v>
      </c>
    </row>
    <row r="51" spans="1:6" s="72" customFormat="1" ht="12.75" customHeight="1" x14ac:dyDescent="0.2">
      <c r="A51" s="3">
        <v>45724</v>
      </c>
      <c r="B51" t="s">
        <v>341</v>
      </c>
      <c r="C51" t="s">
        <v>342</v>
      </c>
      <c r="D51" t="s">
        <v>12</v>
      </c>
      <c r="E51" t="s">
        <v>35</v>
      </c>
      <c r="F51" t="s">
        <v>36</v>
      </c>
    </row>
    <row r="52" spans="1:6" s="72" customFormat="1" ht="12.75" customHeight="1" x14ac:dyDescent="0.2">
      <c r="A52" t="s">
        <v>60</v>
      </c>
      <c r="B52" t="s">
        <v>61</v>
      </c>
      <c r="C52"/>
      <c r="D52" s="4">
        <v>1</v>
      </c>
      <c r="E52" s="5">
        <v>54638.77</v>
      </c>
      <c r="F52" s="5">
        <v>54638.77</v>
      </c>
    </row>
    <row r="53" spans="1:6" s="40" customFormat="1" ht="12.75" customHeight="1" x14ac:dyDescent="0.2">
      <c r="A53" s="3">
        <v>45724</v>
      </c>
      <c r="B53" t="s">
        <v>343</v>
      </c>
      <c r="C53" t="s">
        <v>344</v>
      </c>
      <c r="D53" t="s">
        <v>12</v>
      </c>
      <c r="E53" t="s">
        <v>190</v>
      </c>
      <c r="F53" t="s">
        <v>191</v>
      </c>
    </row>
    <row r="54" spans="1:6" s="40" customFormat="1" ht="12.75" customHeight="1" x14ac:dyDescent="0.2">
      <c r="A54" t="s">
        <v>54</v>
      </c>
      <c r="B54" t="s">
        <v>55</v>
      </c>
      <c r="C54"/>
      <c r="D54" s="4">
        <v>1</v>
      </c>
      <c r="E54" s="5">
        <v>72972.740000000005</v>
      </c>
      <c r="F54" s="5">
        <v>72972.740000000005</v>
      </c>
    </row>
    <row r="55" spans="1:6" s="40" customFormat="1" ht="12.75" customHeight="1" x14ac:dyDescent="0.2">
      <c r="A55" s="3">
        <v>45724</v>
      </c>
      <c r="B55" t="s">
        <v>345</v>
      </c>
      <c r="C55" t="s">
        <v>344</v>
      </c>
      <c r="D55" t="s">
        <v>12</v>
      </c>
      <c r="E55" t="s">
        <v>190</v>
      </c>
      <c r="F55" t="s">
        <v>191</v>
      </c>
    </row>
    <row r="56" spans="1:6" s="40" customFormat="1" ht="12.75" customHeight="1" x14ac:dyDescent="0.2">
      <c r="A56" t="s">
        <v>24</v>
      </c>
      <c r="B56" t="s">
        <v>25</v>
      </c>
      <c r="C56"/>
      <c r="D56" s="4">
        <v>1</v>
      </c>
      <c r="E56" s="5">
        <v>69729.558124999996</v>
      </c>
      <c r="F56" s="5">
        <v>69729.558124999996</v>
      </c>
    </row>
    <row r="57" spans="1:6" s="40" customFormat="1" ht="12.75" customHeight="1" x14ac:dyDescent="0.2">
      <c r="A57" t="s">
        <v>54</v>
      </c>
      <c r="B57" t="s">
        <v>55</v>
      </c>
      <c r="C57"/>
      <c r="D57" s="4">
        <v>3</v>
      </c>
      <c r="E57" s="5">
        <v>72972.740000000005</v>
      </c>
      <c r="F57" s="5">
        <v>218918.22000000003</v>
      </c>
    </row>
    <row r="58" spans="1:6" s="40" customFormat="1" ht="12.75" customHeight="1" x14ac:dyDescent="0.2">
      <c r="A58" t="s">
        <v>30</v>
      </c>
      <c r="B58" t="s">
        <v>31</v>
      </c>
      <c r="C58"/>
      <c r="D58" s="4">
        <v>4</v>
      </c>
      <c r="E58" s="5">
        <v>59999.78</v>
      </c>
      <c r="F58" s="5">
        <v>239999.12</v>
      </c>
    </row>
    <row r="59" spans="1:6" s="40" customFormat="1" ht="12.75" customHeight="1" x14ac:dyDescent="0.2">
      <c r="A59" t="s">
        <v>32</v>
      </c>
      <c r="B59" t="s">
        <v>33</v>
      </c>
      <c r="C59"/>
      <c r="D59" s="4">
        <v>1</v>
      </c>
      <c r="E59" s="5">
        <v>49318.844400000002</v>
      </c>
      <c r="F59" s="5">
        <v>49318.844400000002</v>
      </c>
    </row>
    <row r="60" spans="1:6" s="40" customFormat="1" ht="12.75" customHeight="1" x14ac:dyDescent="0.2">
      <c r="A60" t="s">
        <v>44</v>
      </c>
      <c r="B60" t="s">
        <v>45</v>
      </c>
      <c r="C60"/>
      <c r="D60" s="4">
        <v>2</v>
      </c>
      <c r="E60" s="5">
        <v>45208.80000000001</v>
      </c>
      <c r="F60" s="5">
        <v>90417.60000000002</v>
      </c>
    </row>
    <row r="61" spans="1:6" s="40" customFormat="1" ht="12.75" customHeight="1" x14ac:dyDescent="0.2">
      <c r="A61" t="s">
        <v>22</v>
      </c>
      <c r="B61" t="s">
        <v>23</v>
      </c>
      <c r="C61"/>
      <c r="D61" s="4">
        <v>2</v>
      </c>
      <c r="E61" s="5">
        <v>109147.72897435898</v>
      </c>
      <c r="F61" s="5">
        <v>218295.45794871796</v>
      </c>
    </row>
    <row r="62" spans="1:6" s="72" customFormat="1" ht="12.75" customHeight="1" x14ac:dyDescent="0.2">
      <c r="A62" s="3">
        <v>45726</v>
      </c>
      <c r="B62" t="s">
        <v>346</v>
      </c>
      <c r="C62" t="s">
        <v>347</v>
      </c>
      <c r="D62" t="s">
        <v>12</v>
      </c>
      <c r="E62" t="s">
        <v>262</v>
      </c>
      <c r="F62" t="s">
        <v>348</v>
      </c>
    </row>
    <row r="63" spans="1:6" s="72" customFormat="1" ht="12.75" customHeight="1" x14ac:dyDescent="0.2">
      <c r="A63" t="s">
        <v>60</v>
      </c>
      <c r="B63" t="s">
        <v>61</v>
      </c>
      <c r="C63"/>
      <c r="D63" s="4">
        <v>4</v>
      </c>
      <c r="E63" s="5">
        <v>54638.77</v>
      </c>
      <c r="F63" s="5">
        <v>218555.08</v>
      </c>
    </row>
    <row r="64" spans="1:6" s="72" customFormat="1" ht="12.75" customHeight="1" x14ac:dyDescent="0.2">
      <c r="A64" t="s">
        <v>98</v>
      </c>
      <c r="B64" t="s">
        <v>99</v>
      </c>
      <c r="C64"/>
      <c r="D64" s="4">
        <v>6</v>
      </c>
      <c r="E64" s="5">
        <v>58378.32</v>
      </c>
      <c r="F64" s="5">
        <v>350269.92</v>
      </c>
    </row>
    <row r="65" spans="1:6" s="72" customFormat="1" ht="12.75" customHeight="1" x14ac:dyDescent="0.2">
      <c r="A65" t="s">
        <v>32</v>
      </c>
      <c r="B65" t="s">
        <v>33</v>
      </c>
      <c r="C65"/>
      <c r="D65" s="4">
        <v>6</v>
      </c>
      <c r="E65" s="5">
        <v>49318.844400000002</v>
      </c>
      <c r="F65" s="5">
        <v>295913.06640000001</v>
      </c>
    </row>
    <row r="66" spans="1:6" s="40" customFormat="1" ht="12.75" customHeight="1" x14ac:dyDescent="0.2">
      <c r="A66" s="3">
        <v>45727</v>
      </c>
      <c r="B66" t="s">
        <v>284</v>
      </c>
      <c r="C66" t="s">
        <v>11</v>
      </c>
      <c r="D66" t="s">
        <v>12</v>
      </c>
      <c r="E66" t="s">
        <v>349</v>
      </c>
      <c r="F66" t="s">
        <v>350</v>
      </c>
    </row>
    <row r="67" spans="1:6" s="40" customFormat="1" ht="12.75" customHeight="1" x14ac:dyDescent="0.2">
      <c r="A67" t="s">
        <v>32</v>
      </c>
      <c r="B67" t="s">
        <v>33</v>
      </c>
      <c r="C67"/>
      <c r="D67" s="4">
        <v>2</v>
      </c>
      <c r="E67" s="5">
        <v>49318.844400000002</v>
      </c>
      <c r="F67" s="5">
        <v>98637.688800000004</v>
      </c>
    </row>
    <row r="68" spans="1:6" s="40" customFormat="1" ht="12.75" customHeight="1" x14ac:dyDescent="0.2">
      <c r="A68" s="3">
        <v>45727</v>
      </c>
      <c r="B68" t="s">
        <v>351</v>
      </c>
      <c r="C68" t="s">
        <v>352</v>
      </c>
      <c r="D68" t="s">
        <v>12</v>
      </c>
      <c r="E68" t="s">
        <v>353</v>
      </c>
      <c r="F68" t="s">
        <v>354</v>
      </c>
    </row>
    <row r="69" spans="1:6" s="40" customFormat="1" ht="12.75" customHeight="1" x14ac:dyDescent="0.2">
      <c r="A69" t="s">
        <v>32</v>
      </c>
      <c r="B69" t="s">
        <v>33</v>
      </c>
      <c r="C69"/>
      <c r="D69" s="4">
        <v>2</v>
      </c>
      <c r="E69" s="5">
        <v>49318.844400000002</v>
      </c>
      <c r="F69" s="5">
        <v>98637.688800000004</v>
      </c>
    </row>
    <row r="70" spans="1:6" s="40" customFormat="1" ht="12.75" customHeight="1" x14ac:dyDescent="0.2">
      <c r="A70" t="s">
        <v>22</v>
      </c>
      <c r="B70" t="s">
        <v>23</v>
      </c>
      <c r="C70"/>
      <c r="D70" s="4">
        <v>2</v>
      </c>
      <c r="E70" s="5">
        <v>109147.80402777781</v>
      </c>
      <c r="F70" s="5">
        <v>218295.60805555561</v>
      </c>
    </row>
    <row r="71" spans="1:6" s="40" customFormat="1" ht="12.75" customHeight="1" x14ac:dyDescent="0.2">
      <c r="A71" s="3">
        <v>45727</v>
      </c>
      <c r="B71" t="s">
        <v>355</v>
      </c>
      <c r="C71" t="s">
        <v>11</v>
      </c>
      <c r="D71" t="s">
        <v>12</v>
      </c>
      <c r="E71" t="s">
        <v>68</v>
      </c>
      <c r="F71" t="s">
        <v>69</v>
      </c>
    </row>
    <row r="72" spans="1:6" s="40" customFormat="1" ht="12.75" customHeight="1" x14ac:dyDescent="0.2">
      <c r="A72" t="s">
        <v>24</v>
      </c>
      <c r="B72" t="s">
        <v>25</v>
      </c>
      <c r="C72"/>
      <c r="D72" s="4">
        <v>2</v>
      </c>
      <c r="E72" s="5">
        <v>69729.624285714279</v>
      </c>
      <c r="F72" s="5">
        <v>139459.24857142856</v>
      </c>
    </row>
    <row r="73" spans="1:6" s="40" customFormat="1" ht="12.75" customHeight="1" x14ac:dyDescent="0.2">
      <c r="A73" t="s">
        <v>54</v>
      </c>
      <c r="B73" t="s">
        <v>55</v>
      </c>
      <c r="C73"/>
      <c r="D73" s="4">
        <v>3</v>
      </c>
      <c r="E73" s="5">
        <v>72972.740000000005</v>
      </c>
      <c r="F73" s="5">
        <v>218918.22000000003</v>
      </c>
    </row>
    <row r="74" spans="1:6" s="40" customFormat="1" ht="12.75" customHeight="1" x14ac:dyDescent="0.2">
      <c r="A74" t="s">
        <v>32</v>
      </c>
      <c r="B74" t="s">
        <v>33</v>
      </c>
      <c r="C74"/>
      <c r="D74" s="4">
        <v>1</v>
      </c>
      <c r="E74" s="5">
        <v>49318.844400000002</v>
      </c>
      <c r="F74" s="5">
        <v>49318.844400000002</v>
      </c>
    </row>
    <row r="75" spans="1:6" s="40" customFormat="1" ht="12.75" customHeight="1" x14ac:dyDescent="0.2">
      <c r="A75" t="s">
        <v>60</v>
      </c>
      <c r="B75" t="s">
        <v>61</v>
      </c>
      <c r="C75"/>
      <c r="D75" s="4">
        <v>1</v>
      </c>
      <c r="E75" s="5">
        <v>54638.77</v>
      </c>
      <c r="F75" s="5">
        <v>54638.77</v>
      </c>
    </row>
    <row r="76" spans="1:6" s="72" customFormat="1" ht="12.75" customHeight="1" x14ac:dyDescent="0.2">
      <c r="A76" s="3">
        <v>45727</v>
      </c>
      <c r="B76" t="s">
        <v>356</v>
      </c>
      <c r="C76" t="s">
        <v>347</v>
      </c>
      <c r="D76" t="s">
        <v>12</v>
      </c>
      <c r="E76" t="s">
        <v>262</v>
      </c>
      <c r="F76" t="s">
        <v>348</v>
      </c>
    </row>
    <row r="77" spans="1:6" s="72" customFormat="1" ht="12.75" customHeight="1" x14ac:dyDescent="0.2">
      <c r="A77" t="s">
        <v>38</v>
      </c>
      <c r="B77" t="s">
        <v>39</v>
      </c>
      <c r="C77"/>
      <c r="D77" s="4">
        <v>1</v>
      </c>
      <c r="E77" s="5">
        <v>72167.990660450669</v>
      </c>
      <c r="F77" s="5">
        <v>72167.990660450669</v>
      </c>
    </row>
    <row r="78" spans="1:6" s="40" customFormat="1" ht="12.75" customHeight="1" x14ac:dyDescent="0.2">
      <c r="A78" s="3">
        <v>45727</v>
      </c>
      <c r="B78" t="s">
        <v>357</v>
      </c>
      <c r="C78" t="s">
        <v>11</v>
      </c>
      <c r="D78" t="s">
        <v>12</v>
      </c>
      <c r="E78" t="s">
        <v>289</v>
      </c>
      <c r="F78" t="s">
        <v>290</v>
      </c>
    </row>
    <row r="79" spans="1:6" s="40" customFormat="1" ht="12.75" customHeight="1" x14ac:dyDescent="0.2">
      <c r="A79" t="s">
        <v>44</v>
      </c>
      <c r="B79" t="s">
        <v>45</v>
      </c>
      <c r="C79"/>
      <c r="D79" s="4">
        <v>1</v>
      </c>
      <c r="E79" s="5">
        <v>45208.800000000003</v>
      </c>
      <c r="F79" s="5">
        <v>45208.800000000003</v>
      </c>
    </row>
    <row r="80" spans="1:6" s="40" customFormat="1" ht="12.75" customHeight="1" x14ac:dyDescent="0.2">
      <c r="A80" t="s">
        <v>98</v>
      </c>
      <c r="B80" t="s">
        <v>99</v>
      </c>
      <c r="C80"/>
      <c r="D80" s="4">
        <v>1</v>
      </c>
      <c r="E80" s="5">
        <v>58378.32</v>
      </c>
      <c r="F80" s="5">
        <v>58378.32</v>
      </c>
    </row>
    <row r="81" spans="1:6" s="40" customFormat="1" ht="12.75" customHeight="1" x14ac:dyDescent="0.2">
      <c r="A81" s="3">
        <v>45728</v>
      </c>
      <c r="B81" t="s">
        <v>358</v>
      </c>
      <c r="C81" t="s">
        <v>11</v>
      </c>
      <c r="D81" t="s">
        <v>12</v>
      </c>
      <c r="E81" t="s">
        <v>92</v>
      </c>
      <c r="F81" t="s">
        <v>93</v>
      </c>
    </row>
    <row r="82" spans="1:6" s="40" customFormat="1" ht="12.75" customHeight="1" x14ac:dyDescent="0.2">
      <c r="A82" t="s">
        <v>60</v>
      </c>
      <c r="B82" t="s">
        <v>61</v>
      </c>
      <c r="C82"/>
      <c r="D82" s="4">
        <v>3</v>
      </c>
      <c r="E82" s="5">
        <v>54638.77</v>
      </c>
      <c r="F82" s="5">
        <v>163916.31</v>
      </c>
    </row>
    <row r="83" spans="1:6" s="40" customFormat="1" ht="12.75" customHeight="1" x14ac:dyDescent="0.2">
      <c r="A83" t="s">
        <v>16</v>
      </c>
      <c r="B83" t="s">
        <v>17</v>
      </c>
      <c r="C83"/>
      <c r="D83" s="4">
        <v>1</v>
      </c>
      <c r="E83" s="5">
        <v>117017.98000000003</v>
      </c>
      <c r="F83" s="5">
        <v>117017.98000000003</v>
      </c>
    </row>
    <row r="84" spans="1:6" s="72" customFormat="1" ht="12.75" customHeight="1" x14ac:dyDescent="0.2">
      <c r="A84" s="3">
        <v>45728</v>
      </c>
      <c r="B84" t="s">
        <v>359</v>
      </c>
      <c r="C84" t="s">
        <v>347</v>
      </c>
      <c r="D84" t="s">
        <v>12</v>
      </c>
      <c r="E84" t="s">
        <v>262</v>
      </c>
      <c r="F84" t="s">
        <v>348</v>
      </c>
    </row>
    <row r="85" spans="1:6" s="72" customFormat="1" ht="12.75" customHeight="1" x14ac:dyDescent="0.2">
      <c r="A85" t="s">
        <v>24</v>
      </c>
      <c r="B85" t="s">
        <v>25</v>
      </c>
      <c r="C85"/>
      <c r="D85" s="4">
        <v>4</v>
      </c>
      <c r="E85" s="5">
        <v>69729.624285714279</v>
      </c>
      <c r="F85" s="5">
        <v>278918.49714285712</v>
      </c>
    </row>
    <row r="86" spans="1:6" s="72" customFormat="1" ht="12.75" customHeight="1" x14ac:dyDescent="0.2">
      <c r="A86" t="s">
        <v>54</v>
      </c>
      <c r="B86" t="s">
        <v>55</v>
      </c>
      <c r="C86"/>
      <c r="D86" s="4">
        <v>2</v>
      </c>
      <c r="E86" s="5">
        <v>72972.740000000005</v>
      </c>
      <c r="F86" s="5">
        <v>145945.48000000001</v>
      </c>
    </row>
    <row r="87" spans="1:6" s="40" customFormat="1" ht="12.75" customHeight="1" x14ac:dyDescent="0.2">
      <c r="A87" s="3">
        <v>45728</v>
      </c>
      <c r="B87" t="s">
        <v>360</v>
      </c>
      <c r="C87" t="s">
        <v>11</v>
      </c>
      <c r="D87" t="s">
        <v>12</v>
      </c>
      <c r="E87" t="s">
        <v>224</v>
      </c>
      <c r="F87" t="s">
        <v>225</v>
      </c>
    </row>
    <row r="88" spans="1:6" s="40" customFormat="1" ht="12.75" customHeight="1" x14ac:dyDescent="0.2">
      <c r="A88" t="s">
        <v>22</v>
      </c>
      <c r="B88" t="s">
        <v>23</v>
      </c>
      <c r="C88"/>
      <c r="D88" s="4">
        <v>1</v>
      </c>
      <c r="E88" s="5">
        <v>109147.80402777781</v>
      </c>
      <c r="F88" s="5">
        <v>109147.80402777781</v>
      </c>
    </row>
    <row r="89" spans="1:6" s="40" customFormat="1" ht="12.75" customHeight="1" x14ac:dyDescent="0.2">
      <c r="A89" t="s">
        <v>16</v>
      </c>
      <c r="B89" t="s">
        <v>17</v>
      </c>
      <c r="C89"/>
      <c r="D89" s="4">
        <v>1</v>
      </c>
      <c r="E89" s="5">
        <v>117017.98000000003</v>
      </c>
      <c r="F89" s="5">
        <v>117017.98000000003</v>
      </c>
    </row>
    <row r="90" spans="1:6" s="40" customFormat="1" ht="12.75" customHeight="1" x14ac:dyDescent="0.2">
      <c r="A90" s="3">
        <v>45728</v>
      </c>
      <c r="B90" t="s">
        <v>361</v>
      </c>
      <c r="C90" t="s">
        <v>11</v>
      </c>
      <c r="D90" t="s">
        <v>12</v>
      </c>
      <c r="E90" t="s">
        <v>47</v>
      </c>
      <c r="F90" t="s">
        <v>48</v>
      </c>
    </row>
    <row r="91" spans="1:6" s="40" customFormat="1" ht="12.75" customHeight="1" x14ac:dyDescent="0.2">
      <c r="A91" t="s">
        <v>38</v>
      </c>
      <c r="B91" t="s">
        <v>39</v>
      </c>
      <c r="C91"/>
      <c r="D91" s="4">
        <v>4</v>
      </c>
      <c r="E91" s="5">
        <v>72167.990660450669</v>
      </c>
      <c r="F91" s="5">
        <v>288671.96264180267</v>
      </c>
    </row>
    <row r="92" spans="1:6" s="40" customFormat="1" ht="12.75" customHeight="1" x14ac:dyDescent="0.2">
      <c r="A92" s="3">
        <v>45728</v>
      </c>
      <c r="B92" t="s">
        <v>362</v>
      </c>
      <c r="C92" t="s">
        <v>11</v>
      </c>
      <c r="D92" t="s">
        <v>12</v>
      </c>
      <c r="E92" t="s">
        <v>228</v>
      </c>
      <c r="F92" t="s">
        <v>229</v>
      </c>
    </row>
    <row r="93" spans="1:6" s="40" customFormat="1" ht="12.75" customHeight="1" x14ac:dyDescent="0.2">
      <c r="A93" t="s">
        <v>98</v>
      </c>
      <c r="B93" t="s">
        <v>99</v>
      </c>
      <c r="C93"/>
      <c r="D93" s="4">
        <v>1</v>
      </c>
      <c r="E93" s="5">
        <v>58378.32</v>
      </c>
      <c r="F93" s="5">
        <v>58378.32</v>
      </c>
    </row>
    <row r="94" spans="1:6" s="40" customFormat="1" ht="12.75" customHeight="1" x14ac:dyDescent="0.2">
      <c r="A94" s="3">
        <v>45728</v>
      </c>
      <c r="B94" t="s">
        <v>363</v>
      </c>
      <c r="C94" t="s">
        <v>364</v>
      </c>
      <c r="D94" t="s">
        <v>12</v>
      </c>
      <c r="E94" t="s">
        <v>212</v>
      </c>
      <c r="F94" t="s">
        <v>213</v>
      </c>
    </row>
    <row r="95" spans="1:6" s="40" customFormat="1" ht="12.75" customHeight="1" x14ac:dyDescent="0.2">
      <c r="A95" t="s">
        <v>22</v>
      </c>
      <c r="B95" t="s">
        <v>23</v>
      </c>
      <c r="C95"/>
      <c r="D95" s="4">
        <v>1</v>
      </c>
      <c r="E95" s="5">
        <v>109147.80402777781</v>
      </c>
      <c r="F95" s="5">
        <v>109147.80402777781</v>
      </c>
    </row>
    <row r="96" spans="1:6" s="40" customFormat="1" ht="12.75" customHeight="1" x14ac:dyDescent="0.2">
      <c r="A96" s="3">
        <v>45728</v>
      </c>
      <c r="B96" t="s">
        <v>365</v>
      </c>
      <c r="C96" t="s">
        <v>366</v>
      </c>
      <c r="D96" t="s">
        <v>12</v>
      </c>
      <c r="E96" t="s">
        <v>165</v>
      </c>
      <c r="F96" t="s">
        <v>166</v>
      </c>
    </row>
    <row r="97" spans="1:6" s="40" customFormat="1" ht="12.75" customHeight="1" x14ac:dyDescent="0.2">
      <c r="A97" t="s">
        <v>54</v>
      </c>
      <c r="B97" t="s">
        <v>55</v>
      </c>
      <c r="C97"/>
      <c r="D97" s="4">
        <v>2</v>
      </c>
      <c r="E97" s="5">
        <v>72972.740000000005</v>
      </c>
      <c r="F97" s="5">
        <v>145945.48000000001</v>
      </c>
    </row>
    <row r="98" spans="1:6" s="40" customFormat="1" ht="12.75" customHeight="1" x14ac:dyDescent="0.2">
      <c r="A98" t="s">
        <v>32</v>
      </c>
      <c r="B98" t="s">
        <v>33</v>
      </c>
      <c r="C98"/>
      <c r="D98" s="4">
        <v>1</v>
      </c>
      <c r="E98" s="5">
        <v>49318.844400000002</v>
      </c>
      <c r="F98" s="5">
        <v>49318.844400000002</v>
      </c>
    </row>
    <row r="99" spans="1:6" s="40" customFormat="1" ht="12.75" customHeight="1" x14ac:dyDescent="0.2">
      <c r="A99" t="s">
        <v>44</v>
      </c>
      <c r="B99" t="s">
        <v>45</v>
      </c>
      <c r="C99"/>
      <c r="D99" s="4">
        <v>1</v>
      </c>
      <c r="E99" s="5">
        <v>45208.800000000003</v>
      </c>
      <c r="F99" s="5">
        <v>45208.800000000003</v>
      </c>
    </row>
    <row r="100" spans="1:6" s="40" customFormat="1" ht="12.75" customHeight="1" x14ac:dyDescent="0.2">
      <c r="A100" t="s">
        <v>38</v>
      </c>
      <c r="B100" t="s">
        <v>39</v>
      </c>
      <c r="C100"/>
      <c r="D100" s="4">
        <v>2</v>
      </c>
      <c r="E100" s="5">
        <v>72167.990660450669</v>
      </c>
      <c r="F100" s="5">
        <v>144335.98132090134</v>
      </c>
    </row>
    <row r="101" spans="1:6" s="40" customFormat="1" ht="12.75" customHeight="1" x14ac:dyDescent="0.2">
      <c r="A101" t="s">
        <v>22</v>
      </c>
      <c r="B101" t="s">
        <v>23</v>
      </c>
      <c r="C101"/>
      <c r="D101" s="4">
        <v>1</v>
      </c>
      <c r="E101" s="5">
        <v>109147.80402777781</v>
      </c>
      <c r="F101" s="5">
        <v>109147.80402777781</v>
      </c>
    </row>
    <row r="102" spans="1:6" s="40" customFormat="1" ht="12.75" customHeight="1" x14ac:dyDescent="0.2">
      <c r="A102" s="3">
        <v>45728</v>
      </c>
      <c r="B102" t="s">
        <v>367</v>
      </c>
      <c r="C102" t="s">
        <v>368</v>
      </c>
      <c r="D102" t="s">
        <v>12</v>
      </c>
      <c r="E102" t="s">
        <v>27</v>
      </c>
      <c r="F102" t="s">
        <v>28</v>
      </c>
    </row>
    <row r="103" spans="1:6" s="40" customFormat="1" ht="12.75" customHeight="1" x14ac:dyDescent="0.2">
      <c r="A103" t="s">
        <v>22</v>
      </c>
      <c r="B103" t="s">
        <v>23</v>
      </c>
      <c r="C103"/>
      <c r="D103" s="4">
        <v>4</v>
      </c>
      <c r="E103" s="5">
        <v>109147.80402777781</v>
      </c>
      <c r="F103" s="5">
        <v>436591.21611111122</v>
      </c>
    </row>
    <row r="104" spans="1:6" s="40" customFormat="1" ht="12.75" customHeight="1" x14ac:dyDescent="0.2">
      <c r="A104" t="s">
        <v>54</v>
      </c>
      <c r="B104" t="s">
        <v>55</v>
      </c>
      <c r="C104"/>
      <c r="D104" s="4">
        <v>2</v>
      </c>
      <c r="E104" s="5">
        <v>72972.740000000005</v>
      </c>
      <c r="F104" s="5">
        <v>145945.48000000001</v>
      </c>
    </row>
    <row r="105" spans="1:6" s="40" customFormat="1" ht="12.75" customHeight="1" x14ac:dyDescent="0.2">
      <c r="A105" s="3">
        <v>45729</v>
      </c>
      <c r="B105" t="s">
        <v>369</v>
      </c>
      <c r="C105" t="s">
        <v>11</v>
      </c>
      <c r="D105" t="s">
        <v>12</v>
      </c>
      <c r="E105" t="s">
        <v>117</v>
      </c>
      <c r="F105" t="s">
        <v>335</v>
      </c>
    </row>
    <row r="106" spans="1:6" s="40" customFormat="1" ht="12.75" customHeight="1" x14ac:dyDescent="0.2">
      <c r="A106" t="s">
        <v>24</v>
      </c>
      <c r="B106" t="s">
        <v>25</v>
      </c>
      <c r="C106"/>
      <c r="D106" s="4">
        <v>5</v>
      </c>
      <c r="E106" s="5">
        <v>69729.740000000005</v>
      </c>
      <c r="F106" s="5">
        <v>348648.7</v>
      </c>
    </row>
    <row r="107" spans="1:6" s="40" customFormat="1" ht="12.75" customHeight="1" x14ac:dyDescent="0.2">
      <c r="A107" t="s">
        <v>54</v>
      </c>
      <c r="B107" t="s">
        <v>55</v>
      </c>
      <c r="C107"/>
      <c r="D107" s="4">
        <v>2</v>
      </c>
      <c r="E107" s="5">
        <v>72972.800000000003</v>
      </c>
      <c r="F107" s="5">
        <v>145945.60000000001</v>
      </c>
    </row>
    <row r="108" spans="1:6" s="40" customFormat="1" ht="12.75" customHeight="1" x14ac:dyDescent="0.2">
      <c r="A108" s="3">
        <v>45729</v>
      </c>
      <c r="B108" t="s">
        <v>62</v>
      </c>
      <c r="C108" t="s">
        <v>370</v>
      </c>
      <c r="D108" t="s">
        <v>12</v>
      </c>
      <c r="E108" t="s">
        <v>181</v>
      </c>
      <c r="F108" t="s">
        <v>182</v>
      </c>
    </row>
    <row r="109" spans="1:6" s="40" customFormat="1" ht="12.75" customHeight="1" x14ac:dyDescent="0.2">
      <c r="A109" t="s">
        <v>22</v>
      </c>
      <c r="B109" t="s">
        <v>23</v>
      </c>
      <c r="C109"/>
      <c r="D109" s="4">
        <v>3</v>
      </c>
      <c r="E109" s="5">
        <v>109147.69399999999</v>
      </c>
      <c r="F109" s="5">
        <v>327443.08199999994</v>
      </c>
    </row>
    <row r="110" spans="1:6" s="40" customFormat="1" ht="12.75" customHeight="1" x14ac:dyDescent="0.2">
      <c r="A110" s="3">
        <v>45729</v>
      </c>
      <c r="B110" t="s">
        <v>371</v>
      </c>
      <c r="C110" t="s">
        <v>370</v>
      </c>
      <c r="D110" t="s">
        <v>12</v>
      </c>
      <c r="E110" t="s">
        <v>181</v>
      </c>
      <c r="F110" t="s">
        <v>182</v>
      </c>
    </row>
    <row r="111" spans="1:6" s="40" customFormat="1" ht="12.75" customHeight="1" x14ac:dyDescent="0.2">
      <c r="A111" t="s">
        <v>32</v>
      </c>
      <c r="B111" t="s">
        <v>33</v>
      </c>
      <c r="C111"/>
      <c r="D111" s="4">
        <v>1</v>
      </c>
      <c r="E111" s="5">
        <v>49318.87</v>
      </c>
      <c r="F111" s="5">
        <v>49318.87</v>
      </c>
    </row>
    <row r="112" spans="1:6" s="40" customFormat="1" ht="12.75" customHeight="1" x14ac:dyDescent="0.2">
      <c r="A112" t="s">
        <v>30</v>
      </c>
      <c r="B112" t="s">
        <v>31</v>
      </c>
      <c r="C112"/>
      <c r="D112" s="4">
        <v>1</v>
      </c>
      <c r="E112" s="5">
        <v>59999.839999999989</v>
      </c>
      <c r="F112" s="5">
        <v>59999.839999999989</v>
      </c>
    </row>
    <row r="113" spans="1:6" s="40" customFormat="1" ht="12.75" customHeight="1" x14ac:dyDescent="0.2">
      <c r="A113" t="s">
        <v>22</v>
      </c>
      <c r="B113" t="s">
        <v>23</v>
      </c>
      <c r="C113"/>
      <c r="D113" s="4">
        <v>3</v>
      </c>
      <c r="E113" s="5">
        <v>109147.69399999999</v>
      </c>
      <c r="F113" s="5">
        <v>327443.08199999994</v>
      </c>
    </row>
    <row r="114" spans="1:6" s="40" customFormat="1" ht="12.75" customHeight="1" x14ac:dyDescent="0.2">
      <c r="A114" t="s">
        <v>98</v>
      </c>
      <c r="B114" t="s">
        <v>99</v>
      </c>
      <c r="C114"/>
      <c r="D114" s="4">
        <v>3</v>
      </c>
      <c r="E114" s="5">
        <v>58378.319999999992</v>
      </c>
      <c r="F114" s="5">
        <v>175134.95999999996</v>
      </c>
    </row>
    <row r="115" spans="1:6" s="40" customFormat="1" ht="12.75" customHeight="1" x14ac:dyDescent="0.2">
      <c r="A115" s="3">
        <v>45729</v>
      </c>
      <c r="B115" t="s">
        <v>372</v>
      </c>
      <c r="C115" t="s">
        <v>11</v>
      </c>
      <c r="D115" t="s">
        <v>12</v>
      </c>
      <c r="E115" t="s">
        <v>267</v>
      </c>
      <c r="F115" t="s">
        <v>268</v>
      </c>
    </row>
    <row r="116" spans="1:6" s="40" customFormat="1" ht="12.75" customHeight="1" x14ac:dyDescent="0.2">
      <c r="A116" t="s">
        <v>22</v>
      </c>
      <c r="B116" t="s">
        <v>23</v>
      </c>
      <c r="C116"/>
      <c r="D116" s="4">
        <v>1</v>
      </c>
      <c r="E116" s="5">
        <v>109147.69399999999</v>
      </c>
      <c r="F116" s="5">
        <v>109147.69399999999</v>
      </c>
    </row>
    <row r="117" spans="1:6" s="40" customFormat="1" ht="12.75" customHeight="1" x14ac:dyDescent="0.2">
      <c r="A117" t="s">
        <v>38</v>
      </c>
      <c r="B117" t="s">
        <v>39</v>
      </c>
      <c r="C117"/>
      <c r="D117" s="4">
        <v>1</v>
      </c>
      <c r="E117" s="5">
        <v>72167.999374999999</v>
      </c>
      <c r="F117" s="5">
        <v>72167.999374999999</v>
      </c>
    </row>
    <row r="118" spans="1:6" s="40" customFormat="1" ht="12.75" customHeight="1" x14ac:dyDescent="0.2">
      <c r="A118" s="3">
        <v>45730</v>
      </c>
      <c r="B118" t="s">
        <v>373</v>
      </c>
      <c r="C118" t="s">
        <v>11</v>
      </c>
      <c r="D118" t="s">
        <v>12</v>
      </c>
      <c r="E118" t="s">
        <v>194</v>
      </c>
      <c r="F118" t="s">
        <v>195</v>
      </c>
    </row>
    <row r="119" spans="1:6" s="40" customFormat="1" ht="12.75" customHeight="1" x14ac:dyDescent="0.2">
      <c r="A119" t="s">
        <v>16</v>
      </c>
      <c r="B119" t="s">
        <v>17</v>
      </c>
      <c r="C119"/>
      <c r="D119" s="4">
        <v>1</v>
      </c>
      <c r="E119" s="5">
        <v>117017.99444444444</v>
      </c>
      <c r="F119" s="5">
        <v>117017.99444444444</v>
      </c>
    </row>
    <row r="120" spans="1:6" s="40" customFormat="1" ht="12.75" customHeight="1" x14ac:dyDescent="0.2">
      <c r="A120" s="3">
        <v>45730</v>
      </c>
      <c r="B120" t="s">
        <v>374</v>
      </c>
      <c r="C120" t="s">
        <v>375</v>
      </c>
      <c r="D120" t="s">
        <v>12</v>
      </c>
      <c r="E120" t="s">
        <v>285</v>
      </c>
      <c r="F120" t="s">
        <v>286</v>
      </c>
    </row>
    <row r="121" spans="1:6" s="40" customFormat="1" ht="12.75" customHeight="1" x14ac:dyDescent="0.2">
      <c r="A121" t="s">
        <v>60</v>
      </c>
      <c r="B121" t="s">
        <v>61</v>
      </c>
      <c r="C121"/>
      <c r="D121" s="4">
        <v>1</v>
      </c>
      <c r="E121" s="5">
        <v>54638.77</v>
      </c>
      <c r="F121" s="5">
        <v>54638.77</v>
      </c>
    </row>
    <row r="122" spans="1:6" s="40" customFormat="1" ht="12.75" customHeight="1" x14ac:dyDescent="0.2">
      <c r="A122" s="3">
        <v>45731</v>
      </c>
      <c r="B122" t="s">
        <v>376</v>
      </c>
      <c r="C122" t="s">
        <v>11</v>
      </c>
      <c r="D122" t="s">
        <v>12</v>
      </c>
      <c r="E122" t="s">
        <v>220</v>
      </c>
      <c r="F122" t="s">
        <v>221</v>
      </c>
    </row>
    <row r="123" spans="1:6" s="40" customFormat="1" ht="12.75" customHeight="1" x14ac:dyDescent="0.2">
      <c r="A123" t="s">
        <v>22</v>
      </c>
      <c r="B123" t="s">
        <v>23</v>
      </c>
      <c r="C123"/>
      <c r="D123" s="4">
        <v>1</v>
      </c>
      <c r="E123" s="5">
        <v>109147.81176470588</v>
      </c>
      <c r="F123" s="5">
        <v>109147.81176470588</v>
      </c>
    </row>
    <row r="124" spans="1:6" s="40" customFormat="1" ht="12.75" customHeight="1" x14ac:dyDescent="0.2">
      <c r="A124" t="s">
        <v>44</v>
      </c>
      <c r="B124" t="s">
        <v>45</v>
      </c>
      <c r="C124"/>
      <c r="D124" s="4">
        <v>2</v>
      </c>
      <c r="E124" s="5">
        <v>45208.800000000003</v>
      </c>
      <c r="F124" s="5">
        <v>90417.600000000006</v>
      </c>
    </row>
    <row r="125" spans="1:6" s="40" customFormat="1" ht="12.75" customHeight="1" x14ac:dyDescent="0.2">
      <c r="A125" s="3">
        <v>45731</v>
      </c>
      <c r="B125" t="s">
        <v>377</v>
      </c>
      <c r="C125" t="s">
        <v>11</v>
      </c>
      <c r="D125" t="s">
        <v>12</v>
      </c>
      <c r="E125" t="s">
        <v>378</v>
      </c>
      <c r="F125" t="s">
        <v>379</v>
      </c>
    </row>
    <row r="126" spans="1:6" s="40" customFormat="1" ht="12.75" customHeight="1" x14ac:dyDescent="0.2">
      <c r="A126" t="s">
        <v>22</v>
      </c>
      <c r="B126" t="s">
        <v>23</v>
      </c>
      <c r="C126"/>
      <c r="D126" s="4">
        <v>1</v>
      </c>
      <c r="E126" s="5">
        <v>109147.81176470588</v>
      </c>
      <c r="F126" s="5">
        <v>109147.81176470588</v>
      </c>
    </row>
    <row r="127" spans="1:6" s="40" customFormat="1" ht="12.75" customHeight="1" x14ac:dyDescent="0.2">
      <c r="A127" t="s">
        <v>44</v>
      </c>
      <c r="B127" t="s">
        <v>45</v>
      </c>
      <c r="C127"/>
      <c r="D127" s="4">
        <v>1</v>
      </c>
      <c r="E127" s="5">
        <v>45208.800000000003</v>
      </c>
      <c r="F127" s="5">
        <v>45208.800000000003</v>
      </c>
    </row>
    <row r="128" spans="1:6" s="40" customFormat="1" ht="12.75" customHeight="1" x14ac:dyDescent="0.2">
      <c r="A128" s="3">
        <v>45733</v>
      </c>
      <c r="B128" t="s">
        <v>380</v>
      </c>
      <c r="C128" t="s">
        <v>11</v>
      </c>
      <c r="D128" t="s">
        <v>12</v>
      </c>
      <c r="E128" t="s">
        <v>41</v>
      </c>
      <c r="F128" t="s">
        <v>42</v>
      </c>
    </row>
    <row r="129" spans="1:7" s="40" customFormat="1" ht="12.75" customHeight="1" x14ac:dyDescent="0.2">
      <c r="A129" t="s">
        <v>16</v>
      </c>
      <c r="B129" t="s">
        <v>17</v>
      </c>
      <c r="C129"/>
      <c r="D129" s="4">
        <v>2</v>
      </c>
      <c r="E129" s="5">
        <v>117017.97</v>
      </c>
      <c r="F129" s="5">
        <v>234035.94</v>
      </c>
    </row>
    <row r="130" spans="1:7" s="40" customFormat="1" ht="12.75" customHeight="1" x14ac:dyDescent="0.2">
      <c r="A130" t="s">
        <v>54</v>
      </c>
      <c r="B130" t="s">
        <v>55</v>
      </c>
      <c r="C130"/>
      <c r="D130" s="4">
        <v>2</v>
      </c>
      <c r="E130" s="5">
        <v>72972.828571428574</v>
      </c>
      <c r="F130" s="5">
        <v>145945.65714285715</v>
      </c>
    </row>
    <row r="131" spans="1:7" s="40" customFormat="1" ht="12.75" customHeight="1" x14ac:dyDescent="0.2">
      <c r="A131" t="s">
        <v>32</v>
      </c>
      <c r="B131" t="s">
        <v>33</v>
      </c>
      <c r="C131"/>
      <c r="D131" s="4">
        <v>2</v>
      </c>
      <c r="E131" s="5">
        <v>49318.87</v>
      </c>
      <c r="F131" s="5">
        <v>98637.74</v>
      </c>
    </row>
    <row r="132" spans="1:7" s="40" customFormat="1" ht="12.75" customHeight="1" x14ac:dyDescent="0.2">
      <c r="A132" s="53" t="s">
        <v>381</v>
      </c>
      <c r="B132" s="53" t="s">
        <v>382</v>
      </c>
      <c r="C132"/>
      <c r="D132" s="4">
        <v>1</v>
      </c>
      <c r="E132" s="5">
        <v>56199.96</v>
      </c>
      <c r="F132" s="5">
        <v>56199.96</v>
      </c>
      <c r="G132" s="40" t="s">
        <v>383</v>
      </c>
    </row>
    <row r="133" spans="1:7" s="40" customFormat="1" ht="12.75" customHeight="1" x14ac:dyDescent="0.2">
      <c r="A133" s="3">
        <v>45733</v>
      </c>
      <c r="B133" t="s">
        <v>384</v>
      </c>
      <c r="C133" t="s">
        <v>334</v>
      </c>
      <c r="D133" t="s">
        <v>12</v>
      </c>
      <c r="E133" t="s">
        <v>117</v>
      </c>
      <c r="F133" t="s">
        <v>335</v>
      </c>
    </row>
    <row r="134" spans="1:7" s="40" customFormat="1" ht="12.75" customHeight="1" x14ac:dyDescent="0.2">
      <c r="A134" t="s">
        <v>60</v>
      </c>
      <c r="B134" t="s">
        <v>61</v>
      </c>
      <c r="C134"/>
      <c r="D134" s="4">
        <v>1</v>
      </c>
      <c r="E134" s="5">
        <v>54638.65</v>
      </c>
      <c r="F134" s="5">
        <v>54638.65</v>
      </c>
    </row>
    <row r="135" spans="1:7" s="40" customFormat="1" ht="12.75" customHeight="1" x14ac:dyDescent="0.2">
      <c r="A135" t="s">
        <v>22</v>
      </c>
      <c r="B135" t="s">
        <v>23</v>
      </c>
      <c r="C135"/>
      <c r="D135" s="4">
        <v>2</v>
      </c>
      <c r="E135" s="5">
        <v>109147.81176470588</v>
      </c>
      <c r="F135" s="5">
        <v>218295.62352941177</v>
      </c>
    </row>
    <row r="136" spans="1:7" s="40" customFormat="1" ht="12.75" customHeight="1" x14ac:dyDescent="0.2">
      <c r="A136" s="3">
        <v>45733</v>
      </c>
      <c r="B136" t="s">
        <v>385</v>
      </c>
      <c r="C136" t="s">
        <v>11</v>
      </c>
      <c r="D136" t="s">
        <v>12</v>
      </c>
      <c r="E136" t="s">
        <v>228</v>
      </c>
      <c r="F136" t="s">
        <v>229</v>
      </c>
    </row>
    <row r="137" spans="1:7" s="40" customFormat="1" ht="12.75" customHeight="1" x14ac:dyDescent="0.2">
      <c r="A137" t="s">
        <v>32</v>
      </c>
      <c r="B137" t="s">
        <v>33</v>
      </c>
      <c r="C137"/>
      <c r="D137" s="4">
        <v>1</v>
      </c>
      <c r="E137" s="5">
        <v>49318.87</v>
      </c>
      <c r="F137" s="5">
        <v>49318.87</v>
      </c>
    </row>
    <row r="138" spans="1:7" s="40" customFormat="1" ht="12.75" customHeight="1" x14ac:dyDescent="0.2">
      <c r="A138" t="s">
        <v>60</v>
      </c>
      <c r="B138" t="s">
        <v>61</v>
      </c>
      <c r="C138"/>
      <c r="D138" s="4">
        <v>1</v>
      </c>
      <c r="E138" s="5">
        <v>54638.65</v>
      </c>
      <c r="F138" s="5">
        <v>54638.65</v>
      </c>
    </row>
    <row r="139" spans="1:7" s="40" customFormat="1" ht="12.75" customHeight="1" x14ac:dyDescent="0.2">
      <c r="A139" t="s">
        <v>16</v>
      </c>
      <c r="B139" t="s">
        <v>17</v>
      </c>
      <c r="C139"/>
      <c r="D139" s="4">
        <v>1</v>
      </c>
      <c r="E139" s="5">
        <v>117017.97</v>
      </c>
      <c r="F139" s="5">
        <v>117017.97</v>
      </c>
    </row>
    <row r="140" spans="1:7" s="40" customFormat="1" ht="12.75" customHeight="1" x14ac:dyDescent="0.2">
      <c r="A140" t="s">
        <v>22</v>
      </c>
      <c r="B140" t="s">
        <v>23</v>
      </c>
      <c r="C140"/>
      <c r="D140" s="4">
        <v>1</v>
      </c>
      <c r="E140" s="5">
        <v>109147.81176470588</v>
      </c>
      <c r="F140" s="5">
        <v>109147.81176470588</v>
      </c>
    </row>
    <row r="141" spans="1:7" s="40" customFormat="1" ht="12.75" customHeight="1" x14ac:dyDescent="0.2">
      <c r="A141" s="3">
        <v>45733</v>
      </c>
      <c r="B141" t="s">
        <v>386</v>
      </c>
      <c r="C141" t="s">
        <v>387</v>
      </c>
      <c r="D141" t="s">
        <v>12</v>
      </c>
      <c r="E141" t="s">
        <v>161</v>
      </c>
      <c r="F141" t="s">
        <v>162</v>
      </c>
    </row>
    <row r="142" spans="1:7" s="40" customFormat="1" ht="12.75" customHeight="1" x14ac:dyDescent="0.2">
      <c r="A142" t="s">
        <v>44</v>
      </c>
      <c r="B142" t="s">
        <v>45</v>
      </c>
      <c r="C142"/>
      <c r="D142" s="4">
        <v>1</v>
      </c>
      <c r="E142" s="5">
        <v>45208.800000000003</v>
      </c>
      <c r="F142" s="5">
        <v>45208.800000000003</v>
      </c>
    </row>
    <row r="143" spans="1:7" s="40" customFormat="1" ht="12.75" customHeight="1" x14ac:dyDescent="0.2">
      <c r="A143" t="s">
        <v>22</v>
      </c>
      <c r="B143" t="s">
        <v>23</v>
      </c>
      <c r="C143"/>
      <c r="D143" s="4">
        <v>2</v>
      </c>
      <c r="E143" s="5">
        <v>109147.81176470588</v>
      </c>
      <c r="F143" s="5">
        <v>218295.62352941177</v>
      </c>
    </row>
    <row r="144" spans="1:7" s="40" customFormat="1" ht="12.75" customHeight="1" x14ac:dyDescent="0.2">
      <c r="A144" t="s">
        <v>24</v>
      </c>
      <c r="B144" t="s">
        <v>25</v>
      </c>
      <c r="C144"/>
      <c r="D144" s="4">
        <v>1</v>
      </c>
      <c r="E144" s="5">
        <v>69729.66</v>
      </c>
      <c r="F144" s="5">
        <v>69729.66</v>
      </c>
    </row>
    <row r="145" spans="1:6" s="40" customFormat="1" ht="12.75" customHeight="1" x14ac:dyDescent="0.2">
      <c r="A145" s="3">
        <v>45733</v>
      </c>
      <c r="B145" t="s">
        <v>384</v>
      </c>
      <c r="C145" t="s">
        <v>11</v>
      </c>
      <c r="D145" t="s">
        <v>12</v>
      </c>
      <c r="E145" t="s">
        <v>47</v>
      </c>
      <c r="F145" t="s">
        <v>48</v>
      </c>
    </row>
    <row r="146" spans="1:6" s="40" customFormat="1" ht="12.75" customHeight="1" x14ac:dyDescent="0.2">
      <c r="A146" t="s">
        <v>24</v>
      </c>
      <c r="B146" t="s">
        <v>25</v>
      </c>
      <c r="C146"/>
      <c r="D146" s="4">
        <v>2</v>
      </c>
      <c r="E146" s="5">
        <v>69729.66</v>
      </c>
      <c r="F146" s="5">
        <v>139459.32</v>
      </c>
    </row>
    <row r="147" spans="1:6" s="40" customFormat="1" ht="12.75" customHeight="1" x14ac:dyDescent="0.2">
      <c r="A147" s="3">
        <v>45733</v>
      </c>
      <c r="B147" t="s">
        <v>388</v>
      </c>
      <c r="C147" t="s">
        <v>11</v>
      </c>
      <c r="D147" t="s">
        <v>12</v>
      </c>
      <c r="E147" t="s">
        <v>281</v>
      </c>
      <c r="F147" t="s">
        <v>282</v>
      </c>
    </row>
    <row r="148" spans="1:6" s="40" customFormat="1" ht="12.75" customHeight="1" x14ac:dyDescent="0.2">
      <c r="A148" t="s">
        <v>30</v>
      </c>
      <c r="B148" t="s">
        <v>31</v>
      </c>
      <c r="C148"/>
      <c r="D148" s="4">
        <v>2</v>
      </c>
      <c r="E148" s="5">
        <v>59999.839999999997</v>
      </c>
      <c r="F148" s="5">
        <v>119999.67999999999</v>
      </c>
    </row>
    <row r="149" spans="1:6" s="40" customFormat="1" ht="12.75" customHeight="1" x14ac:dyDescent="0.2">
      <c r="A149" t="s">
        <v>16</v>
      </c>
      <c r="B149" t="s">
        <v>17</v>
      </c>
      <c r="C149"/>
      <c r="D149" s="4">
        <v>1</v>
      </c>
      <c r="E149" s="5">
        <v>117017.97</v>
      </c>
      <c r="F149" s="5">
        <v>117017.97</v>
      </c>
    </row>
    <row r="150" spans="1:6" s="40" customFormat="1" ht="12.75" customHeight="1" x14ac:dyDescent="0.2">
      <c r="A150" s="3">
        <v>45733</v>
      </c>
      <c r="B150" t="s">
        <v>389</v>
      </c>
      <c r="C150" t="s">
        <v>11</v>
      </c>
      <c r="D150" t="s">
        <v>12</v>
      </c>
      <c r="E150" t="s">
        <v>390</v>
      </c>
      <c r="F150" t="s">
        <v>391</v>
      </c>
    </row>
    <row r="151" spans="1:6" s="40" customFormat="1" ht="12.75" customHeight="1" x14ac:dyDescent="0.2">
      <c r="A151" t="s">
        <v>22</v>
      </c>
      <c r="B151" t="s">
        <v>23</v>
      </c>
      <c r="C151"/>
      <c r="D151" s="4">
        <v>1</v>
      </c>
      <c r="E151" s="5">
        <v>109147.81176470588</v>
      </c>
      <c r="F151" s="5">
        <v>109147.81176470588</v>
      </c>
    </row>
    <row r="152" spans="1:6" s="40" customFormat="1" ht="12.75" customHeight="1" x14ac:dyDescent="0.2">
      <c r="A152" s="3">
        <v>45734</v>
      </c>
      <c r="B152" t="s">
        <v>358</v>
      </c>
      <c r="C152" t="s">
        <v>325</v>
      </c>
      <c r="D152" t="s">
        <v>12</v>
      </c>
      <c r="E152" t="s">
        <v>109</v>
      </c>
      <c r="F152" t="s">
        <v>110</v>
      </c>
    </row>
    <row r="153" spans="1:6" s="40" customFormat="1" ht="12.75" customHeight="1" x14ac:dyDescent="0.2">
      <c r="A153" t="s">
        <v>392</v>
      </c>
      <c r="B153" t="s">
        <v>393</v>
      </c>
      <c r="C153"/>
      <c r="D153" s="4">
        <v>1</v>
      </c>
      <c r="E153" s="5">
        <v>111606</v>
      </c>
      <c r="F153" s="5">
        <v>111606</v>
      </c>
    </row>
    <row r="154" spans="1:6" s="40" customFormat="1" ht="12.75" customHeight="1" x14ac:dyDescent="0.2">
      <c r="A154" s="3">
        <v>45734</v>
      </c>
      <c r="B154" t="s">
        <v>124</v>
      </c>
      <c r="C154" t="s">
        <v>394</v>
      </c>
      <c r="D154" t="s">
        <v>12</v>
      </c>
      <c r="E154" t="s">
        <v>186</v>
      </c>
      <c r="F154" t="s">
        <v>187</v>
      </c>
    </row>
    <row r="155" spans="1:6" s="40" customFormat="1" ht="12.75" customHeight="1" x14ac:dyDescent="0.2">
      <c r="A155" t="s">
        <v>22</v>
      </c>
      <c r="B155" t="s">
        <v>23</v>
      </c>
      <c r="C155"/>
      <c r="D155" s="4">
        <v>1</v>
      </c>
      <c r="E155" s="5">
        <v>109147.8</v>
      </c>
      <c r="F155" s="5">
        <v>109147.8</v>
      </c>
    </row>
    <row r="156" spans="1:6" s="40" customFormat="1" ht="12.75" customHeight="1" x14ac:dyDescent="0.2">
      <c r="A156" t="s">
        <v>32</v>
      </c>
      <c r="B156" t="s">
        <v>33</v>
      </c>
      <c r="C156"/>
      <c r="D156" s="4">
        <v>3</v>
      </c>
      <c r="E156" s="5">
        <v>49318.87</v>
      </c>
      <c r="F156" s="5">
        <v>147956.61000000002</v>
      </c>
    </row>
    <row r="157" spans="1:6" s="40" customFormat="1" ht="12.75" customHeight="1" x14ac:dyDescent="0.2">
      <c r="A157" t="s">
        <v>60</v>
      </c>
      <c r="B157" t="s">
        <v>61</v>
      </c>
      <c r="C157"/>
      <c r="D157" s="4">
        <v>3</v>
      </c>
      <c r="E157" s="5">
        <v>54638.74363636363</v>
      </c>
      <c r="F157" s="5">
        <v>163916.2309090909</v>
      </c>
    </row>
    <row r="158" spans="1:6" ht="12.75" customHeight="1" x14ac:dyDescent="0.2">
      <c r="A158" s="3">
        <v>45734</v>
      </c>
      <c r="B158" t="s">
        <v>395</v>
      </c>
      <c r="C158" t="s">
        <v>396</v>
      </c>
      <c r="D158" t="s">
        <v>12</v>
      </c>
      <c r="E158" t="s">
        <v>397</v>
      </c>
      <c r="F158" t="s">
        <v>398</v>
      </c>
    </row>
    <row r="159" spans="1:6" ht="12.75" customHeight="1" x14ac:dyDescent="0.2">
      <c r="A159" t="s">
        <v>32</v>
      </c>
      <c r="B159" t="s">
        <v>33</v>
      </c>
      <c r="D159" s="4">
        <v>2</v>
      </c>
      <c r="E159" s="5">
        <v>49318.87</v>
      </c>
      <c r="F159" s="5">
        <v>98637.74</v>
      </c>
    </row>
    <row r="160" spans="1:6" ht="12.75" customHeight="1" x14ac:dyDescent="0.2">
      <c r="A160" t="s">
        <v>98</v>
      </c>
      <c r="B160" t="s">
        <v>99</v>
      </c>
      <c r="D160" s="4">
        <v>4</v>
      </c>
      <c r="E160" s="5">
        <v>58378.384999999987</v>
      </c>
      <c r="F160" s="5">
        <v>233513.53999999995</v>
      </c>
    </row>
    <row r="161" spans="1:6" ht="12.75" customHeight="1" x14ac:dyDescent="0.2">
      <c r="A161" t="s">
        <v>24</v>
      </c>
      <c r="B161" t="s">
        <v>25</v>
      </c>
      <c r="D161" s="4">
        <v>1</v>
      </c>
      <c r="E161" s="5">
        <v>69729.66</v>
      </c>
      <c r="F161" s="5">
        <v>69729.66</v>
      </c>
    </row>
    <row r="162" spans="1:6" ht="12.75" customHeight="1" x14ac:dyDescent="0.2">
      <c r="A162" t="s">
        <v>44</v>
      </c>
      <c r="B162" t="s">
        <v>45</v>
      </c>
      <c r="D162" s="4">
        <v>1</v>
      </c>
      <c r="E162" s="5">
        <v>45208.800000000003</v>
      </c>
      <c r="F162" s="5">
        <v>45208.800000000003</v>
      </c>
    </row>
    <row r="163" spans="1:6" ht="12.75" customHeight="1" x14ac:dyDescent="0.2">
      <c r="A163" t="s">
        <v>30</v>
      </c>
      <c r="B163" t="s">
        <v>31</v>
      </c>
      <c r="D163" s="4">
        <v>5</v>
      </c>
      <c r="E163" s="5">
        <v>59999.839999999997</v>
      </c>
      <c r="F163" s="5">
        <v>299999.19999999995</v>
      </c>
    </row>
    <row r="164" spans="1:6" s="40" customFormat="1" ht="12.75" customHeight="1" x14ac:dyDescent="0.2">
      <c r="A164" s="3">
        <v>45734</v>
      </c>
      <c r="B164" t="s">
        <v>399</v>
      </c>
      <c r="C164" t="s">
        <v>342</v>
      </c>
      <c r="D164" t="s">
        <v>12</v>
      </c>
      <c r="E164" t="s">
        <v>35</v>
      </c>
      <c r="F164" t="s">
        <v>36</v>
      </c>
    </row>
    <row r="165" spans="1:6" s="40" customFormat="1" ht="12.75" customHeight="1" x14ac:dyDescent="0.2">
      <c r="A165" t="s">
        <v>16</v>
      </c>
      <c r="B165" t="s">
        <v>17</v>
      </c>
      <c r="C165"/>
      <c r="D165" s="4">
        <v>1</v>
      </c>
      <c r="E165" s="5">
        <v>117018.12831818181</v>
      </c>
      <c r="F165" s="5">
        <v>117018.12831818181</v>
      </c>
    </row>
    <row r="166" spans="1:6" s="40" customFormat="1" ht="12.75" customHeight="1" x14ac:dyDescent="0.2">
      <c r="A166" s="3">
        <v>45735</v>
      </c>
      <c r="B166" t="s">
        <v>400</v>
      </c>
      <c r="C166" t="s">
        <v>401</v>
      </c>
      <c r="D166" t="s">
        <v>12</v>
      </c>
      <c r="E166" t="s">
        <v>267</v>
      </c>
      <c r="F166" t="s">
        <v>268</v>
      </c>
    </row>
    <row r="167" spans="1:6" s="40" customFormat="1" ht="12.75" customHeight="1" x14ac:dyDescent="0.2">
      <c r="A167" t="s">
        <v>24</v>
      </c>
      <c r="B167" t="s">
        <v>25</v>
      </c>
      <c r="C167"/>
      <c r="D167" s="4">
        <v>3</v>
      </c>
      <c r="E167" s="5">
        <v>69729.587</v>
      </c>
      <c r="F167" s="5">
        <v>209188.76100000003</v>
      </c>
    </row>
    <row r="168" spans="1:6" s="40" customFormat="1" ht="12.75" customHeight="1" x14ac:dyDescent="0.2">
      <c r="A168" s="3">
        <v>45735</v>
      </c>
      <c r="B168" t="s">
        <v>402</v>
      </c>
      <c r="C168" t="s">
        <v>11</v>
      </c>
      <c r="D168" t="s">
        <v>12</v>
      </c>
      <c r="E168" t="s">
        <v>256</v>
      </c>
      <c r="F168" t="s">
        <v>257</v>
      </c>
    </row>
    <row r="169" spans="1:6" s="40" customFormat="1" ht="12.75" customHeight="1" x14ac:dyDescent="0.2">
      <c r="A169" t="s">
        <v>403</v>
      </c>
      <c r="B169" t="s">
        <v>404</v>
      </c>
      <c r="C169"/>
      <c r="D169" s="4">
        <v>3</v>
      </c>
      <c r="E169" s="5">
        <v>105360.974</v>
      </c>
      <c r="F169" s="5">
        <v>316082.92200000002</v>
      </c>
    </row>
    <row r="170" spans="1:6" s="72" customFormat="1" ht="12.75" customHeight="1" x14ac:dyDescent="0.2">
      <c r="A170" s="3">
        <v>45736</v>
      </c>
      <c r="B170" t="s">
        <v>405</v>
      </c>
      <c r="C170" t="s">
        <v>347</v>
      </c>
      <c r="D170" t="s">
        <v>12</v>
      </c>
      <c r="E170" t="s">
        <v>262</v>
      </c>
      <c r="F170" t="s">
        <v>348</v>
      </c>
    </row>
    <row r="171" spans="1:6" s="72" customFormat="1" ht="12.75" customHeight="1" x14ac:dyDescent="0.2">
      <c r="A171" t="s">
        <v>22</v>
      </c>
      <c r="B171" t="s">
        <v>23</v>
      </c>
      <c r="C171"/>
      <c r="D171" s="4">
        <v>3</v>
      </c>
      <c r="E171" s="5">
        <v>109147.81176470588</v>
      </c>
      <c r="F171" s="5">
        <v>327443.43529411766</v>
      </c>
    </row>
    <row r="172" spans="1:6" s="40" customFormat="1" ht="12.75" customHeight="1" x14ac:dyDescent="0.2">
      <c r="A172" s="3">
        <v>45736</v>
      </c>
      <c r="B172" t="s">
        <v>406</v>
      </c>
      <c r="C172" t="s">
        <v>407</v>
      </c>
      <c r="D172" t="s">
        <v>12</v>
      </c>
      <c r="E172" t="s">
        <v>228</v>
      </c>
      <c r="F172" t="s">
        <v>229</v>
      </c>
    </row>
    <row r="173" spans="1:6" s="40" customFormat="1" ht="12.75" customHeight="1" x14ac:dyDescent="0.2">
      <c r="A173" t="s">
        <v>403</v>
      </c>
      <c r="B173" t="s">
        <v>404</v>
      </c>
      <c r="C173"/>
      <c r="D173" s="4">
        <v>1</v>
      </c>
      <c r="E173" s="5">
        <v>105360.974</v>
      </c>
      <c r="F173" s="5">
        <v>105360.974</v>
      </c>
    </row>
    <row r="174" spans="1:6" s="40" customFormat="1" ht="12.75" customHeight="1" x14ac:dyDescent="0.2">
      <c r="A174" t="s">
        <v>60</v>
      </c>
      <c r="B174" t="s">
        <v>61</v>
      </c>
      <c r="C174"/>
      <c r="D174" s="4">
        <v>4</v>
      </c>
      <c r="E174" s="5">
        <v>54638.65</v>
      </c>
      <c r="F174" s="5">
        <v>218554.6</v>
      </c>
    </row>
    <row r="175" spans="1:6" s="40" customFormat="1" ht="12.75" customHeight="1" x14ac:dyDescent="0.2">
      <c r="A175" s="3">
        <v>45736</v>
      </c>
      <c r="B175" t="s">
        <v>408</v>
      </c>
      <c r="C175" t="s">
        <v>11</v>
      </c>
      <c r="D175" t="s">
        <v>12</v>
      </c>
      <c r="E175" t="s">
        <v>256</v>
      </c>
      <c r="F175" t="s">
        <v>257</v>
      </c>
    </row>
    <row r="176" spans="1:6" s="40" customFormat="1" ht="12.75" customHeight="1" x14ac:dyDescent="0.2">
      <c r="A176" t="s">
        <v>54</v>
      </c>
      <c r="B176" t="s">
        <v>55</v>
      </c>
      <c r="C176"/>
      <c r="D176" s="4">
        <v>1</v>
      </c>
      <c r="E176" s="5">
        <v>72972.828571428574</v>
      </c>
      <c r="F176" s="5">
        <v>72972.828571428574</v>
      </c>
    </row>
    <row r="177" spans="1:6" s="40" customFormat="1" ht="12.75" customHeight="1" x14ac:dyDescent="0.2">
      <c r="A177" s="3">
        <v>45736</v>
      </c>
      <c r="B177" t="s">
        <v>409</v>
      </c>
      <c r="C177" t="s">
        <v>410</v>
      </c>
      <c r="D177" t="s">
        <v>12</v>
      </c>
      <c r="E177" t="s">
        <v>237</v>
      </c>
      <c r="F177" t="s">
        <v>238</v>
      </c>
    </row>
    <row r="178" spans="1:6" s="40" customFormat="1" ht="12.75" customHeight="1" x14ac:dyDescent="0.2">
      <c r="A178" t="s">
        <v>403</v>
      </c>
      <c r="B178" t="s">
        <v>404</v>
      </c>
      <c r="C178"/>
      <c r="D178" s="4">
        <v>1</v>
      </c>
      <c r="E178" s="5">
        <v>105360.974</v>
      </c>
      <c r="F178" s="5">
        <v>105360.974</v>
      </c>
    </row>
    <row r="179" spans="1:6" s="40" customFormat="1" ht="12.75" customHeight="1" x14ac:dyDescent="0.2">
      <c r="A179" s="3">
        <v>45737</v>
      </c>
      <c r="B179" t="s">
        <v>411</v>
      </c>
      <c r="C179" t="s">
        <v>11</v>
      </c>
      <c r="D179" t="s">
        <v>12</v>
      </c>
      <c r="E179" t="s">
        <v>142</v>
      </c>
      <c r="F179" t="s">
        <v>143</v>
      </c>
    </row>
    <row r="180" spans="1:6" s="40" customFormat="1" ht="12.75" customHeight="1" x14ac:dyDescent="0.2">
      <c r="A180" t="s">
        <v>24</v>
      </c>
      <c r="B180" t="s">
        <v>25</v>
      </c>
      <c r="C180"/>
      <c r="D180" s="4">
        <v>3</v>
      </c>
      <c r="E180" s="5">
        <v>69729.66</v>
      </c>
      <c r="F180" s="5">
        <v>209188.98</v>
      </c>
    </row>
    <row r="181" spans="1:6" s="40" customFormat="1" ht="12.75" customHeight="1" x14ac:dyDescent="0.2">
      <c r="A181" t="s">
        <v>44</v>
      </c>
      <c r="B181" t="s">
        <v>45</v>
      </c>
      <c r="C181"/>
      <c r="D181" s="4">
        <v>2</v>
      </c>
      <c r="E181" s="5">
        <v>45208.80000000001</v>
      </c>
      <c r="F181" s="5">
        <v>90417.60000000002</v>
      </c>
    </row>
    <row r="182" spans="1:6" s="40" customFormat="1" ht="12.75" customHeight="1" x14ac:dyDescent="0.2">
      <c r="A182" s="3">
        <v>45737</v>
      </c>
      <c r="B182" t="s">
        <v>412</v>
      </c>
      <c r="C182" t="s">
        <v>11</v>
      </c>
      <c r="D182" t="s">
        <v>12</v>
      </c>
      <c r="E182" t="s">
        <v>194</v>
      </c>
      <c r="F182" t="s">
        <v>195</v>
      </c>
    </row>
    <row r="183" spans="1:6" s="40" customFormat="1" ht="12.75" customHeight="1" x14ac:dyDescent="0.2">
      <c r="A183" t="s">
        <v>38</v>
      </c>
      <c r="B183" t="s">
        <v>39</v>
      </c>
      <c r="C183"/>
      <c r="D183" s="4">
        <v>1</v>
      </c>
      <c r="E183" s="5">
        <v>72167.945952380964</v>
      </c>
      <c r="F183" s="5">
        <v>72167.945952380964</v>
      </c>
    </row>
    <row r="184" spans="1:6" s="40" customFormat="1" ht="12.75" customHeight="1" x14ac:dyDescent="0.2">
      <c r="A184" s="3">
        <v>45737</v>
      </c>
      <c r="B184" t="s">
        <v>413</v>
      </c>
      <c r="C184" t="s">
        <v>11</v>
      </c>
      <c r="D184" t="s">
        <v>12</v>
      </c>
      <c r="E184" t="s">
        <v>212</v>
      </c>
      <c r="F184" t="s">
        <v>213</v>
      </c>
    </row>
    <row r="185" spans="1:6" s="40" customFormat="1" ht="12.75" customHeight="1" x14ac:dyDescent="0.2">
      <c r="A185" t="s">
        <v>24</v>
      </c>
      <c r="B185" t="s">
        <v>25</v>
      </c>
      <c r="C185"/>
      <c r="D185" s="4">
        <v>1</v>
      </c>
      <c r="E185" s="5">
        <v>69729.66</v>
      </c>
      <c r="F185" s="5">
        <v>69729.66</v>
      </c>
    </row>
    <row r="186" spans="1:6" s="40" customFormat="1" ht="12.75" customHeight="1" x14ac:dyDescent="0.2">
      <c r="A186" s="3">
        <v>45738</v>
      </c>
      <c r="B186" t="s">
        <v>100</v>
      </c>
      <c r="C186" t="s">
        <v>368</v>
      </c>
      <c r="D186" t="s">
        <v>12</v>
      </c>
      <c r="E186" t="s">
        <v>27</v>
      </c>
      <c r="F186" t="s">
        <v>28</v>
      </c>
    </row>
    <row r="187" spans="1:6" s="40" customFormat="1" ht="12.75" customHeight="1" x14ac:dyDescent="0.2">
      <c r="A187" t="s">
        <v>22</v>
      </c>
      <c r="B187" t="s">
        <v>23</v>
      </c>
      <c r="C187"/>
      <c r="D187" s="4">
        <v>2</v>
      </c>
      <c r="E187" s="5">
        <v>109147.70153846155</v>
      </c>
      <c r="F187" s="5">
        <v>218295.4030769231</v>
      </c>
    </row>
    <row r="188" spans="1:6" s="40" customFormat="1" ht="12.75" customHeight="1" x14ac:dyDescent="0.2">
      <c r="A188" t="s">
        <v>24</v>
      </c>
      <c r="B188" t="s">
        <v>25</v>
      </c>
      <c r="C188"/>
      <c r="D188" s="4">
        <v>2</v>
      </c>
      <c r="E188" s="5">
        <v>69729.66</v>
      </c>
      <c r="F188" s="5">
        <v>139459.32</v>
      </c>
    </row>
    <row r="189" spans="1:6" s="40" customFormat="1" ht="12.75" customHeight="1" x14ac:dyDescent="0.2">
      <c r="A189" t="s">
        <v>60</v>
      </c>
      <c r="B189" t="s">
        <v>61</v>
      </c>
      <c r="C189"/>
      <c r="D189" s="4">
        <v>1</v>
      </c>
      <c r="E189" s="5">
        <v>54638.695</v>
      </c>
      <c r="F189" s="5">
        <v>54638.695</v>
      </c>
    </row>
    <row r="190" spans="1:6" s="40" customFormat="1" ht="12.75" customHeight="1" x14ac:dyDescent="0.2">
      <c r="A190" t="s">
        <v>44</v>
      </c>
      <c r="B190" t="s">
        <v>45</v>
      </c>
      <c r="C190"/>
      <c r="D190" s="4">
        <v>1</v>
      </c>
      <c r="E190" s="5">
        <v>45208.80000000001</v>
      </c>
      <c r="F190" s="5">
        <v>45208.80000000001</v>
      </c>
    </row>
    <row r="191" spans="1:6" s="40" customFormat="1" ht="12.75" customHeight="1" x14ac:dyDescent="0.2">
      <c r="A191" s="3">
        <v>45738</v>
      </c>
      <c r="B191" t="s">
        <v>414</v>
      </c>
      <c r="C191" t="s">
        <v>415</v>
      </c>
      <c r="D191" t="s">
        <v>12</v>
      </c>
      <c r="E191" t="s">
        <v>310</v>
      </c>
      <c r="F191" t="s">
        <v>311</v>
      </c>
    </row>
    <row r="192" spans="1:6" s="40" customFormat="1" ht="12.75" customHeight="1" x14ac:dyDescent="0.2">
      <c r="A192" t="s">
        <v>30</v>
      </c>
      <c r="B192" t="s">
        <v>31</v>
      </c>
      <c r="C192"/>
      <c r="D192" s="4">
        <v>3</v>
      </c>
      <c r="E192" s="5">
        <v>59999.94</v>
      </c>
      <c r="F192" s="5">
        <v>179999.82</v>
      </c>
    </row>
    <row r="193" spans="1:6" s="40" customFormat="1" ht="12.75" customHeight="1" x14ac:dyDescent="0.2">
      <c r="A193" t="s">
        <v>98</v>
      </c>
      <c r="B193" t="s">
        <v>99</v>
      </c>
      <c r="C193"/>
      <c r="D193" s="4">
        <v>3</v>
      </c>
      <c r="E193" s="5">
        <v>58378.32</v>
      </c>
      <c r="F193" s="5">
        <v>175134.96</v>
      </c>
    </row>
    <row r="194" spans="1:6" s="40" customFormat="1" ht="12.75" customHeight="1" x14ac:dyDescent="0.2">
      <c r="A194" s="3">
        <v>45739</v>
      </c>
      <c r="B194" t="s">
        <v>270</v>
      </c>
      <c r="C194" t="s">
        <v>416</v>
      </c>
      <c r="D194" t="s">
        <v>12</v>
      </c>
      <c r="E194" t="s">
        <v>298</v>
      </c>
      <c r="F194" t="s">
        <v>299</v>
      </c>
    </row>
    <row r="195" spans="1:6" s="40" customFormat="1" ht="12.75" customHeight="1" x14ac:dyDescent="0.2">
      <c r="A195" t="s">
        <v>16</v>
      </c>
      <c r="B195" t="s">
        <v>17</v>
      </c>
      <c r="C195"/>
      <c r="D195" s="4">
        <v>2</v>
      </c>
      <c r="E195" s="5">
        <v>117018.02625000002</v>
      </c>
      <c r="F195" s="5">
        <v>234036.05250000005</v>
      </c>
    </row>
    <row r="196" spans="1:6" s="40" customFormat="1" ht="12.75" customHeight="1" x14ac:dyDescent="0.2">
      <c r="A196" t="s">
        <v>32</v>
      </c>
      <c r="B196" t="s">
        <v>33</v>
      </c>
      <c r="C196"/>
      <c r="D196" s="4">
        <v>1</v>
      </c>
      <c r="E196" s="5">
        <v>50232</v>
      </c>
      <c r="F196" s="5">
        <v>50232</v>
      </c>
    </row>
    <row r="197" spans="1:6" s="40" customFormat="1" ht="12.75" customHeight="1" x14ac:dyDescent="0.2">
      <c r="A197" t="s">
        <v>60</v>
      </c>
      <c r="B197" t="s">
        <v>61</v>
      </c>
      <c r="C197"/>
      <c r="D197" s="4">
        <v>1</v>
      </c>
      <c r="E197" s="5">
        <v>55651.05</v>
      </c>
      <c r="F197" s="5">
        <v>55651.05</v>
      </c>
    </row>
    <row r="198" spans="1:6" s="40" customFormat="1" ht="12.75" customHeight="1" x14ac:dyDescent="0.2">
      <c r="A198" t="s">
        <v>22</v>
      </c>
      <c r="B198" t="s">
        <v>23</v>
      </c>
      <c r="C198"/>
      <c r="D198" s="4">
        <v>5</v>
      </c>
      <c r="E198" s="5">
        <v>109147.70153846155</v>
      </c>
      <c r="F198" s="5">
        <v>545738.5076923077</v>
      </c>
    </row>
    <row r="199" spans="1:6" s="40" customFormat="1" ht="12.75" customHeight="1" x14ac:dyDescent="0.2">
      <c r="A199" t="s">
        <v>38</v>
      </c>
      <c r="B199" t="s">
        <v>39</v>
      </c>
      <c r="C199"/>
      <c r="D199" s="4">
        <v>1</v>
      </c>
      <c r="E199" s="5">
        <v>59177.240000000013</v>
      </c>
      <c r="F199" s="5">
        <v>59177.240000000013</v>
      </c>
    </row>
    <row r="200" spans="1:6" s="40" customFormat="1" ht="12.75" customHeight="1" x14ac:dyDescent="0.2">
      <c r="A200" t="s">
        <v>54</v>
      </c>
      <c r="B200" t="s">
        <v>55</v>
      </c>
      <c r="C200"/>
      <c r="D200" s="4">
        <v>2</v>
      </c>
      <c r="E200" s="5">
        <v>72972.899999999994</v>
      </c>
      <c r="F200" s="5">
        <v>145945.79999999999</v>
      </c>
    </row>
    <row r="201" spans="1:6" s="40" customFormat="1" ht="12.75" customHeight="1" x14ac:dyDescent="0.2">
      <c r="A201" t="s">
        <v>30</v>
      </c>
      <c r="B201" t="s">
        <v>31</v>
      </c>
      <c r="C201"/>
      <c r="D201" s="4">
        <v>1</v>
      </c>
      <c r="E201" s="5">
        <v>59999.94</v>
      </c>
      <c r="F201" s="5">
        <v>59999.94</v>
      </c>
    </row>
    <row r="202" spans="1:6" s="40" customFormat="1" ht="12.75" customHeight="1" x14ac:dyDescent="0.2">
      <c r="A202" t="s">
        <v>44</v>
      </c>
      <c r="B202" t="s">
        <v>45</v>
      </c>
      <c r="C202"/>
      <c r="D202" s="4">
        <v>1</v>
      </c>
      <c r="E202" s="5">
        <v>45208.800000000003</v>
      </c>
      <c r="F202" s="5">
        <v>45208.800000000003</v>
      </c>
    </row>
    <row r="203" spans="1:6" s="40" customFormat="1" ht="12.75" customHeight="1" x14ac:dyDescent="0.2">
      <c r="A203" t="s">
        <v>24</v>
      </c>
      <c r="B203" t="s">
        <v>25</v>
      </c>
      <c r="C203"/>
      <c r="D203" s="4">
        <v>1</v>
      </c>
      <c r="E203" s="5">
        <v>69730.149999999994</v>
      </c>
      <c r="F203" s="5">
        <v>69730.149999999994</v>
      </c>
    </row>
    <row r="204" spans="1:6" s="40" customFormat="1" ht="12.75" customHeight="1" x14ac:dyDescent="0.2">
      <c r="A204" s="3">
        <v>45740</v>
      </c>
      <c r="B204" t="s">
        <v>417</v>
      </c>
      <c r="C204" t="s">
        <v>418</v>
      </c>
      <c r="D204" t="s">
        <v>12</v>
      </c>
      <c r="E204" t="s">
        <v>80</v>
      </c>
      <c r="F204" t="s">
        <v>81</v>
      </c>
    </row>
    <row r="205" spans="1:6" s="40" customFormat="1" ht="12.75" customHeight="1" x14ac:dyDescent="0.2">
      <c r="A205" t="s">
        <v>98</v>
      </c>
      <c r="B205" t="s">
        <v>99</v>
      </c>
      <c r="C205"/>
      <c r="D205" s="4">
        <v>2</v>
      </c>
      <c r="E205" s="5">
        <v>58378.319999999992</v>
      </c>
      <c r="F205" s="5">
        <v>116756.63999999998</v>
      </c>
    </row>
    <row r="206" spans="1:6" s="40" customFormat="1" ht="12.75" customHeight="1" x14ac:dyDescent="0.2">
      <c r="A206" t="s">
        <v>32</v>
      </c>
      <c r="B206" t="s">
        <v>33</v>
      </c>
      <c r="C206"/>
      <c r="D206" s="4">
        <v>1</v>
      </c>
      <c r="E206" s="5">
        <v>50232</v>
      </c>
      <c r="F206" s="5">
        <v>50232</v>
      </c>
    </row>
    <row r="207" spans="1:6" s="40" customFormat="1" ht="12.75" customHeight="1" x14ac:dyDescent="0.2">
      <c r="A207" t="s">
        <v>16</v>
      </c>
      <c r="B207" t="s">
        <v>17</v>
      </c>
      <c r="C207"/>
      <c r="D207" s="4">
        <v>2</v>
      </c>
      <c r="E207" s="5">
        <v>117018.02625000002</v>
      </c>
      <c r="F207" s="5">
        <v>234036.05250000005</v>
      </c>
    </row>
    <row r="208" spans="1:6" s="40" customFormat="1" ht="12.75" customHeight="1" x14ac:dyDescent="0.2">
      <c r="A208" s="3">
        <v>45740</v>
      </c>
      <c r="B208" t="s">
        <v>419</v>
      </c>
      <c r="C208" t="s">
        <v>420</v>
      </c>
      <c r="D208" t="s">
        <v>12</v>
      </c>
      <c r="E208" t="s">
        <v>329</v>
      </c>
      <c r="F208" t="s">
        <v>330</v>
      </c>
    </row>
    <row r="209" spans="1:6" s="40" customFormat="1" ht="12.75" customHeight="1" x14ac:dyDescent="0.2">
      <c r="A209" t="s">
        <v>22</v>
      </c>
      <c r="B209" t="s">
        <v>23</v>
      </c>
      <c r="C209"/>
      <c r="D209" s="4">
        <v>1</v>
      </c>
      <c r="E209" s="5">
        <v>109147.7991878122</v>
      </c>
      <c r="F209" s="5">
        <v>109147.7991878122</v>
      </c>
    </row>
    <row r="210" spans="1:6" s="40" customFormat="1" ht="12.75" customHeight="1" x14ac:dyDescent="0.2">
      <c r="A210" t="s">
        <v>16</v>
      </c>
      <c r="B210" t="s">
        <v>17</v>
      </c>
      <c r="C210"/>
      <c r="D210" s="4">
        <v>1</v>
      </c>
      <c r="E210" s="5">
        <v>117018.06000000001</v>
      </c>
      <c r="F210" s="5">
        <v>117018.06000000001</v>
      </c>
    </row>
    <row r="211" spans="1:6" s="72" customFormat="1" ht="12.75" customHeight="1" x14ac:dyDescent="0.2">
      <c r="A211" s="3">
        <v>45740</v>
      </c>
      <c r="B211" t="s">
        <v>116</v>
      </c>
      <c r="C211" t="s">
        <v>421</v>
      </c>
      <c r="D211" t="s">
        <v>12</v>
      </c>
      <c r="E211" t="s">
        <v>76</v>
      </c>
      <c r="F211" t="s">
        <v>77</v>
      </c>
    </row>
    <row r="212" spans="1:6" s="72" customFormat="1" ht="12.75" customHeight="1" x14ac:dyDescent="0.2">
      <c r="A212" t="s">
        <v>22</v>
      </c>
      <c r="B212" t="s">
        <v>23</v>
      </c>
      <c r="C212"/>
      <c r="D212" s="4">
        <v>2</v>
      </c>
      <c r="E212" s="5">
        <v>109147.7991878122</v>
      </c>
      <c r="F212" s="5">
        <v>218295.59837562439</v>
      </c>
    </row>
    <row r="213" spans="1:6" s="72" customFormat="1" ht="12.75" customHeight="1" x14ac:dyDescent="0.2">
      <c r="A213" t="s">
        <v>32</v>
      </c>
      <c r="B213" t="s">
        <v>33</v>
      </c>
      <c r="C213"/>
      <c r="D213" s="4">
        <v>4</v>
      </c>
      <c r="E213" s="5">
        <v>44695.407500000001</v>
      </c>
      <c r="F213" s="5">
        <v>178781.63</v>
      </c>
    </row>
    <row r="214" spans="1:6" s="72" customFormat="1" ht="12.75" customHeight="1" x14ac:dyDescent="0.2">
      <c r="A214" s="3">
        <v>45740</v>
      </c>
      <c r="B214" t="s">
        <v>422</v>
      </c>
      <c r="C214" t="s">
        <v>401</v>
      </c>
      <c r="D214" t="s">
        <v>12</v>
      </c>
      <c r="E214" t="s">
        <v>267</v>
      </c>
      <c r="F214" t="s">
        <v>268</v>
      </c>
    </row>
    <row r="215" spans="1:6" s="72" customFormat="1" ht="12.75" customHeight="1" x14ac:dyDescent="0.2">
      <c r="A215" t="s">
        <v>22</v>
      </c>
      <c r="B215" t="s">
        <v>23</v>
      </c>
      <c r="C215"/>
      <c r="D215" s="4">
        <v>2</v>
      </c>
      <c r="E215" s="5">
        <v>109147.70153846155</v>
      </c>
      <c r="F215" s="5">
        <v>218295.4030769231</v>
      </c>
    </row>
    <row r="216" spans="1:6" s="40" customFormat="1" ht="12.75" customHeight="1" x14ac:dyDescent="0.2">
      <c r="A216" s="3">
        <v>45740</v>
      </c>
      <c r="B216" t="s">
        <v>67</v>
      </c>
      <c r="C216" t="s">
        <v>423</v>
      </c>
      <c r="D216" t="s">
        <v>12</v>
      </c>
      <c r="E216" t="s">
        <v>68</v>
      </c>
      <c r="F216" t="s">
        <v>69</v>
      </c>
    </row>
    <row r="217" spans="1:6" s="40" customFormat="1" ht="12.75" customHeight="1" x14ac:dyDescent="0.2">
      <c r="A217" t="s">
        <v>32</v>
      </c>
      <c r="B217" t="s">
        <v>33</v>
      </c>
      <c r="C217"/>
      <c r="D217" s="4">
        <v>2</v>
      </c>
      <c r="E217" s="5">
        <v>44695.407500000001</v>
      </c>
      <c r="F217" s="5">
        <v>89390.815000000002</v>
      </c>
    </row>
    <row r="218" spans="1:6" s="40" customFormat="1" ht="12.75" customHeight="1" x14ac:dyDescent="0.2">
      <c r="A218" s="3">
        <v>45740</v>
      </c>
      <c r="B218" t="s">
        <v>424</v>
      </c>
      <c r="C218" t="s">
        <v>11</v>
      </c>
      <c r="D218" t="s">
        <v>12</v>
      </c>
      <c r="E218" t="s">
        <v>425</v>
      </c>
      <c r="F218" t="s">
        <v>426</v>
      </c>
    </row>
    <row r="219" spans="1:6" s="40" customFormat="1" ht="12.75" customHeight="1" x14ac:dyDescent="0.2">
      <c r="A219" t="s">
        <v>54</v>
      </c>
      <c r="B219" t="s">
        <v>55</v>
      </c>
      <c r="C219"/>
      <c r="D219" s="4">
        <v>5</v>
      </c>
      <c r="E219" s="5">
        <v>72972.899999999994</v>
      </c>
      <c r="F219" s="5">
        <v>364864.5</v>
      </c>
    </row>
    <row r="220" spans="1:6" s="40" customFormat="1" ht="12.75" customHeight="1" x14ac:dyDescent="0.2">
      <c r="A220" t="s">
        <v>32</v>
      </c>
      <c r="B220" t="s">
        <v>33</v>
      </c>
      <c r="C220"/>
      <c r="D220" s="4">
        <v>2</v>
      </c>
      <c r="E220" s="5">
        <v>50232</v>
      </c>
      <c r="F220" s="5">
        <v>100464</v>
      </c>
    </row>
    <row r="221" spans="1:6" s="72" customFormat="1" ht="12.75" customHeight="1" x14ac:dyDescent="0.2">
      <c r="A221" s="3">
        <v>45740</v>
      </c>
      <c r="B221" t="s">
        <v>427</v>
      </c>
      <c r="C221" t="s">
        <v>11</v>
      </c>
      <c r="D221" t="s">
        <v>12</v>
      </c>
      <c r="E221" t="s">
        <v>92</v>
      </c>
      <c r="F221" t="s">
        <v>93</v>
      </c>
    </row>
    <row r="222" spans="1:6" s="72" customFormat="1" ht="12.75" customHeight="1" x14ac:dyDescent="0.2">
      <c r="A222" t="s">
        <v>22</v>
      </c>
      <c r="B222" t="s">
        <v>23</v>
      </c>
      <c r="C222"/>
      <c r="D222" s="4">
        <v>2</v>
      </c>
      <c r="E222" s="5">
        <v>109147.70153846155</v>
      </c>
      <c r="F222" s="5">
        <v>218295.4030769231</v>
      </c>
    </row>
    <row r="223" spans="1:6" s="72" customFormat="1" ht="12.75" customHeight="1" x14ac:dyDescent="0.2">
      <c r="A223" t="s">
        <v>44</v>
      </c>
      <c r="B223" t="s">
        <v>45</v>
      </c>
      <c r="C223"/>
      <c r="D223" s="4">
        <v>3</v>
      </c>
      <c r="E223" s="5">
        <v>45208.800000000003</v>
      </c>
      <c r="F223" s="5">
        <v>135626.4</v>
      </c>
    </row>
    <row r="224" spans="1:6" s="40" customFormat="1" ht="12.75" customHeight="1" x14ac:dyDescent="0.2">
      <c r="A224" s="3">
        <v>45740</v>
      </c>
      <c r="B224" t="s">
        <v>428</v>
      </c>
      <c r="C224" t="s">
        <v>368</v>
      </c>
      <c r="D224" t="s">
        <v>12</v>
      </c>
      <c r="E224" t="s">
        <v>27</v>
      </c>
      <c r="F224" t="s">
        <v>28</v>
      </c>
    </row>
    <row r="225" spans="1:6" s="40" customFormat="1" ht="12.75" customHeight="1" x14ac:dyDescent="0.2">
      <c r="A225" t="s">
        <v>38</v>
      </c>
      <c r="B225" t="s">
        <v>39</v>
      </c>
      <c r="C225"/>
      <c r="D225" s="4">
        <v>1</v>
      </c>
      <c r="E225" s="5">
        <v>65672.639999999985</v>
      </c>
      <c r="F225" s="5">
        <v>65672.639999999985</v>
      </c>
    </row>
    <row r="226" spans="1:6" s="40" customFormat="1" ht="12.75" customHeight="1" x14ac:dyDescent="0.2">
      <c r="A226" s="3">
        <v>45740</v>
      </c>
      <c r="B226" t="s">
        <v>173</v>
      </c>
      <c r="C226" t="s">
        <v>429</v>
      </c>
      <c r="D226" t="s">
        <v>12</v>
      </c>
      <c r="E226" t="s">
        <v>252</v>
      </c>
      <c r="F226" t="s">
        <v>253</v>
      </c>
    </row>
    <row r="227" spans="1:6" s="40" customFormat="1" ht="12.75" customHeight="1" x14ac:dyDescent="0.2">
      <c r="A227" t="s">
        <v>38</v>
      </c>
      <c r="B227" t="s">
        <v>39</v>
      </c>
      <c r="C227"/>
      <c r="D227" s="4">
        <v>1</v>
      </c>
      <c r="E227" s="5">
        <v>65672.639999999985</v>
      </c>
      <c r="F227" s="5">
        <v>65672.639999999985</v>
      </c>
    </row>
    <row r="228" spans="1:6" s="40" customFormat="1" ht="12.75" customHeight="1" x14ac:dyDescent="0.2">
      <c r="A228" s="3">
        <v>45740</v>
      </c>
      <c r="B228" t="s">
        <v>235</v>
      </c>
      <c r="C228" t="s">
        <v>334</v>
      </c>
      <c r="D228" t="s">
        <v>12</v>
      </c>
      <c r="E228" t="s">
        <v>117</v>
      </c>
      <c r="F228" t="s">
        <v>335</v>
      </c>
    </row>
    <row r="229" spans="1:6" s="40" customFormat="1" ht="12.75" customHeight="1" x14ac:dyDescent="0.2">
      <c r="A229" t="s">
        <v>54</v>
      </c>
      <c r="B229" t="s">
        <v>55</v>
      </c>
      <c r="C229"/>
      <c r="D229" s="4">
        <v>1</v>
      </c>
      <c r="E229" s="5">
        <v>72972.899999999994</v>
      </c>
      <c r="F229" s="5">
        <v>72972.899999999994</v>
      </c>
    </row>
    <row r="230" spans="1:6" s="40" customFormat="1" ht="12.75" customHeight="1" x14ac:dyDescent="0.2">
      <c r="A230" t="s">
        <v>44</v>
      </c>
      <c r="B230" t="s">
        <v>45</v>
      </c>
      <c r="C230"/>
      <c r="D230" s="4">
        <v>5</v>
      </c>
      <c r="E230" s="5">
        <v>45208.800000000003</v>
      </c>
      <c r="F230" s="5">
        <v>226044</v>
      </c>
    </row>
    <row r="231" spans="1:6" s="40" customFormat="1" ht="12.75" customHeight="1" x14ac:dyDescent="0.2">
      <c r="A231" t="s">
        <v>24</v>
      </c>
      <c r="B231" t="s">
        <v>25</v>
      </c>
      <c r="C231"/>
      <c r="D231" s="4">
        <v>1</v>
      </c>
      <c r="E231" s="5">
        <v>69729.66</v>
      </c>
      <c r="F231" s="5">
        <v>69729.66</v>
      </c>
    </row>
    <row r="232" spans="1:6" s="40" customFormat="1" ht="12.75" customHeight="1" x14ac:dyDescent="0.2">
      <c r="A232" s="3">
        <v>45740</v>
      </c>
      <c r="B232" t="s">
        <v>430</v>
      </c>
      <c r="C232" t="s">
        <v>11</v>
      </c>
      <c r="D232" t="s">
        <v>12</v>
      </c>
      <c r="E232" t="s">
        <v>378</v>
      </c>
      <c r="F232" t="s">
        <v>379</v>
      </c>
    </row>
    <row r="233" spans="1:6" s="40" customFormat="1" ht="12.75" customHeight="1" x14ac:dyDescent="0.2">
      <c r="A233" t="s">
        <v>54</v>
      </c>
      <c r="B233" t="s">
        <v>55</v>
      </c>
      <c r="C233"/>
      <c r="D233" s="4">
        <v>2</v>
      </c>
      <c r="E233" s="5">
        <v>72972.899999999994</v>
      </c>
      <c r="F233" s="5">
        <v>145945.79999999999</v>
      </c>
    </row>
    <row r="234" spans="1:6" s="40" customFormat="1" ht="12.75" customHeight="1" x14ac:dyDescent="0.2">
      <c r="A234" t="s">
        <v>16</v>
      </c>
      <c r="B234" t="s">
        <v>17</v>
      </c>
      <c r="C234"/>
      <c r="D234" s="4">
        <v>4</v>
      </c>
      <c r="E234" s="5">
        <v>117018.02625000002</v>
      </c>
      <c r="F234" s="5">
        <v>468072.1050000001</v>
      </c>
    </row>
    <row r="235" spans="1:6" s="40" customFormat="1" ht="12.75" customHeight="1" x14ac:dyDescent="0.2">
      <c r="A235" t="s">
        <v>431</v>
      </c>
      <c r="B235" t="s">
        <v>432</v>
      </c>
      <c r="C235"/>
      <c r="D235" s="4">
        <v>1</v>
      </c>
      <c r="E235" s="5">
        <v>70000</v>
      </c>
      <c r="F235" s="5">
        <v>70000</v>
      </c>
    </row>
    <row r="236" spans="1:6" s="40" customFormat="1" ht="12.75" customHeight="1" x14ac:dyDescent="0.2">
      <c r="A236" t="s">
        <v>22</v>
      </c>
      <c r="B236" t="s">
        <v>23</v>
      </c>
      <c r="C236"/>
      <c r="D236" s="4">
        <v>1</v>
      </c>
      <c r="E236" s="5">
        <v>109147.70153846155</v>
      </c>
      <c r="F236" s="5">
        <v>109147.70153846155</v>
      </c>
    </row>
    <row r="237" spans="1:6" s="40" customFormat="1" ht="12.75" customHeight="1" x14ac:dyDescent="0.2">
      <c r="A237" s="3">
        <v>45740</v>
      </c>
      <c r="B237" t="s">
        <v>433</v>
      </c>
      <c r="C237" t="s">
        <v>337</v>
      </c>
      <c r="D237" t="s">
        <v>12</v>
      </c>
      <c r="E237" t="s">
        <v>84</v>
      </c>
      <c r="F237" t="s">
        <v>85</v>
      </c>
    </row>
    <row r="238" spans="1:6" s="40" customFormat="1" ht="12.75" customHeight="1" x14ac:dyDescent="0.2">
      <c r="A238" t="s">
        <v>24</v>
      </c>
      <c r="B238" t="s">
        <v>25</v>
      </c>
      <c r="C238"/>
      <c r="D238" s="4">
        <v>1</v>
      </c>
      <c r="E238" s="5">
        <v>69729.66</v>
      </c>
      <c r="F238" s="5">
        <v>69729.66</v>
      </c>
    </row>
    <row r="239" spans="1:6" s="40" customFormat="1" ht="12.75" customHeight="1" x14ac:dyDescent="0.2">
      <c r="A239" s="3">
        <v>45741</v>
      </c>
      <c r="B239" t="s">
        <v>434</v>
      </c>
      <c r="C239" t="s">
        <v>323</v>
      </c>
      <c r="D239" t="s">
        <v>12</v>
      </c>
      <c r="E239" t="s">
        <v>153</v>
      </c>
      <c r="F239" t="s">
        <v>154</v>
      </c>
    </row>
    <row r="240" spans="1:6" s="40" customFormat="1" ht="12.75" customHeight="1" x14ac:dyDescent="0.2">
      <c r="A240" t="s">
        <v>44</v>
      </c>
      <c r="B240" t="s">
        <v>45</v>
      </c>
      <c r="C240"/>
      <c r="D240" s="4">
        <v>4</v>
      </c>
      <c r="E240" s="5">
        <v>45208.800000000003</v>
      </c>
      <c r="F240" s="5">
        <v>180835.20000000001</v>
      </c>
    </row>
    <row r="241" spans="1:6" s="40" customFormat="1" ht="12.75" customHeight="1" x14ac:dyDescent="0.2">
      <c r="A241" t="s">
        <v>24</v>
      </c>
      <c r="B241" t="s">
        <v>25</v>
      </c>
      <c r="C241"/>
      <c r="D241" s="4">
        <v>1</v>
      </c>
      <c r="E241" s="5">
        <v>69730.149999999994</v>
      </c>
      <c r="F241" s="5">
        <v>69730.149999999994</v>
      </c>
    </row>
    <row r="242" spans="1:6" s="72" customFormat="1" ht="12.75" customHeight="1" x14ac:dyDescent="0.2">
      <c r="A242" s="3">
        <v>45742</v>
      </c>
      <c r="B242" t="s">
        <v>435</v>
      </c>
      <c r="C242" t="s">
        <v>436</v>
      </c>
      <c r="D242" t="s">
        <v>12</v>
      </c>
      <c r="E242" t="s">
        <v>178</v>
      </c>
      <c r="F242" t="s">
        <v>179</v>
      </c>
    </row>
    <row r="243" spans="1:6" s="72" customFormat="1" ht="12.75" customHeight="1" x14ac:dyDescent="0.2">
      <c r="A243" t="s">
        <v>38</v>
      </c>
      <c r="B243" t="s">
        <v>39</v>
      </c>
      <c r="C243"/>
      <c r="D243" s="4">
        <v>1</v>
      </c>
      <c r="E243" s="5">
        <v>63074.522997067448</v>
      </c>
      <c r="F243" s="5">
        <v>63074.522997067448</v>
      </c>
    </row>
    <row r="244" spans="1:6" s="72" customFormat="1" ht="12.75" customHeight="1" x14ac:dyDescent="0.2">
      <c r="A244" t="s">
        <v>30</v>
      </c>
      <c r="B244" t="s">
        <v>31</v>
      </c>
      <c r="C244"/>
      <c r="D244" s="4">
        <v>1</v>
      </c>
      <c r="E244" s="5">
        <v>59999.94</v>
      </c>
      <c r="F244" s="5">
        <v>59999.94</v>
      </c>
    </row>
    <row r="245" spans="1:6" s="72" customFormat="1" ht="12.75" customHeight="1" x14ac:dyDescent="0.2">
      <c r="A245" t="s">
        <v>44</v>
      </c>
      <c r="B245" t="s">
        <v>45</v>
      </c>
      <c r="C245"/>
      <c r="D245" s="4">
        <v>1</v>
      </c>
      <c r="E245" s="5">
        <v>45208.800000000003</v>
      </c>
      <c r="F245" s="5">
        <v>45208.800000000003</v>
      </c>
    </row>
    <row r="246" spans="1:6" s="40" customFormat="1" ht="12.75" customHeight="1" x14ac:dyDescent="0.2">
      <c r="A246" s="3">
        <v>45742</v>
      </c>
      <c r="B246" t="s">
        <v>437</v>
      </c>
      <c r="C246" t="s">
        <v>394</v>
      </c>
      <c r="D246" t="s">
        <v>12</v>
      </c>
      <c r="E246" t="s">
        <v>186</v>
      </c>
      <c r="F246" t="s">
        <v>187</v>
      </c>
    </row>
    <row r="247" spans="1:6" s="40" customFormat="1" ht="12.75" customHeight="1" x14ac:dyDescent="0.2">
      <c r="A247" t="s">
        <v>54</v>
      </c>
      <c r="B247" t="s">
        <v>55</v>
      </c>
      <c r="C247"/>
      <c r="D247" s="4">
        <v>1</v>
      </c>
      <c r="E247" s="5">
        <v>72972.800000000003</v>
      </c>
      <c r="F247" s="5">
        <v>72972.800000000003</v>
      </c>
    </row>
    <row r="248" spans="1:6" s="40" customFormat="1" ht="12.75" customHeight="1" x14ac:dyDescent="0.2">
      <c r="A248" s="3">
        <v>45743</v>
      </c>
      <c r="B248" t="s">
        <v>134</v>
      </c>
      <c r="C248" t="s">
        <v>11</v>
      </c>
      <c r="D248" t="s">
        <v>12</v>
      </c>
      <c r="E248" t="s">
        <v>51</v>
      </c>
      <c r="F248" t="s">
        <v>52</v>
      </c>
    </row>
    <row r="249" spans="1:6" s="40" customFormat="1" ht="12.75" customHeight="1" x14ac:dyDescent="0.2">
      <c r="A249" t="s">
        <v>44</v>
      </c>
      <c r="B249" t="s">
        <v>45</v>
      </c>
      <c r="C249"/>
      <c r="D249" s="4">
        <v>1</v>
      </c>
      <c r="E249" s="5">
        <v>45208.800000000003</v>
      </c>
      <c r="F249" s="5">
        <v>45208.800000000003</v>
      </c>
    </row>
    <row r="250" spans="1:6" s="40" customFormat="1" ht="12.75" customHeight="1" x14ac:dyDescent="0.2">
      <c r="A250" t="s">
        <v>30</v>
      </c>
      <c r="B250" t="s">
        <v>31</v>
      </c>
      <c r="C250"/>
      <c r="D250" s="4">
        <v>3</v>
      </c>
      <c r="E250" s="5">
        <v>59999.94</v>
      </c>
      <c r="F250" s="5">
        <v>179999.82</v>
      </c>
    </row>
    <row r="251" spans="1:6" s="40" customFormat="1" ht="12.75" customHeight="1" x14ac:dyDescent="0.2">
      <c r="A251" s="3">
        <v>45744</v>
      </c>
      <c r="B251" t="s">
        <v>34</v>
      </c>
      <c r="C251" t="s">
        <v>438</v>
      </c>
      <c r="D251" t="s">
        <v>12</v>
      </c>
      <c r="E251" t="s">
        <v>88</v>
      </c>
      <c r="F251" t="s">
        <v>89</v>
      </c>
    </row>
    <row r="252" spans="1:6" s="40" customFormat="1" ht="12.75" customHeight="1" x14ac:dyDescent="0.2">
      <c r="A252" t="s">
        <v>403</v>
      </c>
      <c r="B252" t="s">
        <v>404</v>
      </c>
      <c r="C252"/>
      <c r="D252" s="4">
        <v>1</v>
      </c>
      <c r="E252" s="5">
        <v>107312.66</v>
      </c>
      <c r="F252" s="5">
        <v>107312.66</v>
      </c>
    </row>
    <row r="253" spans="1:6" s="40" customFormat="1" ht="12.75" customHeight="1" x14ac:dyDescent="0.2">
      <c r="A253" s="3">
        <v>45745</v>
      </c>
      <c r="B253" t="s">
        <v>439</v>
      </c>
      <c r="C253" t="s">
        <v>440</v>
      </c>
      <c r="D253" t="s">
        <v>12</v>
      </c>
      <c r="E253" t="s">
        <v>65</v>
      </c>
      <c r="F253" t="s">
        <v>66</v>
      </c>
    </row>
    <row r="254" spans="1:6" s="40" customFormat="1" ht="12.75" customHeight="1" x14ac:dyDescent="0.2">
      <c r="A254" t="s">
        <v>60</v>
      </c>
      <c r="B254" t="s">
        <v>61</v>
      </c>
      <c r="C254"/>
      <c r="D254" s="4">
        <v>1</v>
      </c>
      <c r="E254" s="5">
        <v>54638.71</v>
      </c>
      <c r="F254" s="5">
        <v>54638.71</v>
      </c>
    </row>
    <row r="255" spans="1:6" s="40" customFormat="1" ht="12.75" customHeight="1" x14ac:dyDescent="0.2">
      <c r="A255" t="s">
        <v>54</v>
      </c>
      <c r="B255" t="s">
        <v>55</v>
      </c>
      <c r="C255"/>
      <c r="D255" s="4">
        <v>1</v>
      </c>
      <c r="E255" s="5">
        <v>72972.800000000003</v>
      </c>
      <c r="F255" s="5">
        <f>+D255*E255</f>
        <v>72972.800000000003</v>
      </c>
    </row>
    <row r="256" spans="1:6" s="72" customFormat="1" ht="12.75" customHeight="1" x14ac:dyDescent="0.2">
      <c r="A256" s="3">
        <v>45747</v>
      </c>
      <c r="B256" t="s">
        <v>441</v>
      </c>
      <c r="C256" t="s">
        <v>375</v>
      </c>
      <c r="D256" t="s">
        <v>12</v>
      </c>
      <c r="E256" t="s">
        <v>285</v>
      </c>
      <c r="F256" t="s">
        <v>286</v>
      </c>
    </row>
    <row r="257" spans="1:7" s="72" customFormat="1" ht="12.75" customHeight="1" x14ac:dyDescent="0.2">
      <c r="A257" t="s">
        <v>60</v>
      </c>
      <c r="B257" t="s">
        <v>61</v>
      </c>
      <c r="C257"/>
      <c r="D257" s="4">
        <v>1</v>
      </c>
      <c r="E257" s="5">
        <v>54638.758333333331</v>
      </c>
      <c r="F257" s="5">
        <v>54638.758333333331</v>
      </c>
    </row>
    <row r="258" spans="1:7" s="40" customFormat="1" ht="12.75" customHeight="1" x14ac:dyDescent="0.2">
      <c r="A258" s="3">
        <v>45747</v>
      </c>
      <c r="B258" t="s">
        <v>442</v>
      </c>
      <c r="C258" t="s">
        <v>443</v>
      </c>
      <c r="D258" t="s">
        <v>12</v>
      </c>
      <c r="E258" t="s">
        <v>170</v>
      </c>
      <c r="F258" t="s">
        <v>171</v>
      </c>
    </row>
    <row r="259" spans="1:7" s="40" customFormat="1" ht="12.75" customHeight="1" x14ac:dyDescent="0.2">
      <c r="A259" t="s">
        <v>54</v>
      </c>
      <c r="B259" t="s">
        <v>55</v>
      </c>
      <c r="C259"/>
      <c r="D259" s="4">
        <v>1</v>
      </c>
      <c r="E259" s="5">
        <v>72972.862500000003</v>
      </c>
      <c r="F259" s="5">
        <v>72972.862500000003</v>
      </c>
    </row>
    <row r="260" spans="1:7" s="40" customFormat="1" ht="12.75" customHeight="1" x14ac:dyDescent="0.2">
      <c r="A260" t="s">
        <v>38</v>
      </c>
      <c r="B260" t="s">
        <v>39</v>
      </c>
      <c r="C260"/>
      <c r="D260" s="4">
        <v>1</v>
      </c>
      <c r="E260" s="5">
        <v>64048.771250000013</v>
      </c>
      <c r="F260" s="5">
        <v>64048.771250000013</v>
      </c>
    </row>
    <row r="261" spans="1:7" s="40" customFormat="1" ht="12.75" customHeight="1" x14ac:dyDescent="0.2">
      <c r="A261" t="s">
        <v>60</v>
      </c>
      <c r="B261" t="s">
        <v>61</v>
      </c>
      <c r="C261"/>
      <c r="D261" s="4">
        <v>1</v>
      </c>
      <c r="E261" s="5">
        <v>54638.758333333331</v>
      </c>
      <c r="F261" s="5">
        <v>54638.758333333331</v>
      </c>
    </row>
    <row r="262" spans="1:7" s="40" customFormat="1" ht="12.75" customHeight="1" x14ac:dyDescent="0.2">
      <c r="A262" s="3">
        <v>45747</v>
      </c>
      <c r="B262" t="s">
        <v>444</v>
      </c>
      <c r="C262" t="s">
        <v>445</v>
      </c>
      <c r="D262" t="s">
        <v>12</v>
      </c>
      <c r="E262" t="s">
        <v>208</v>
      </c>
      <c r="F262" t="s">
        <v>209</v>
      </c>
    </row>
    <row r="263" spans="1:7" s="40" customFormat="1" ht="12.75" customHeight="1" x14ac:dyDescent="0.2">
      <c r="A263" t="s">
        <v>431</v>
      </c>
      <c r="B263" t="s">
        <v>432</v>
      </c>
      <c r="C263"/>
      <c r="D263" s="4">
        <v>2</v>
      </c>
      <c r="E263" s="5">
        <v>68796</v>
      </c>
      <c r="F263" s="5">
        <v>137592</v>
      </c>
    </row>
    <row r="264" spans="1:7" s="40" customFormat="1" ht="12.75" customHeight="1" x14ac:dyDescent="0.2">
      <c r="A264" s="3">
        <v>45747</v>
      </c>
      <c r="B264" t="s">
        <v>197</v>
      </c>
      <c r="C264" t="s">
        <v>446</v>
      </c>
      <c r="D264" t="s">
        <v>12</v>
      </c>
      <c r="E264" t="s">
        <v>248</v>
      </c>
      <c r="F264" t="s">
        <v>249</v>
      </c>
    </row>
    <row r="265" spans="1:7" s="40" customFormat="1" ht="12.75" customHeight="1" x14ac:dyDescent="0.2">
      <c r="A265" t="s">
        <v>32</v>
      </c>
      <c r="B265" t="s">
        <v>33</v>
      </c>
      <c r="C265"/>
      <c r="D265" s="4">
        <v>5</v>
      </c>
      <c r="E265" s="5">
        <v>49318.79</v>
      </c>
      <c r="F265" s="5">
        <v>246593.95</v>
      </c>
    </row>
    <row r="266" spans="1:7" s="40" customFormat="1" ht="12.75" customHeight="1" x14ac:dyDescent="0.2">
      <c r="A266" s="3">
        <v>45747</v>
      </c>
      <c r="B266" t="s">
        <v>313</v>
      </c>
      <c r="C266" t="s">
        <v>429</v>
      </c>
      <c r="D266" t="s">
        <v>12</v>
      </c>
      <c r="E266" t="s">
        <v>252</v>
      </c>
      <c r="F266" t="s">
        <v>253</v>
      </c>
    </row>
    <row r="267" spans="1:7" s="40" customFormat="1" ht="12.75" customHeight="1" x14ac:dyDescent="0.2">
      <c r="A267" t="s">
        <v>38</v>
      </c>
      <c r="B267" t="s">
        <v>39</v>
      </c>
      <c r="C267"/>
      <c r="D267" s="4">
        <v>2</v>
      </c>
      <c r="E267" s="5">
        <v>64048.771250000013</v>
      </c>
      <c r="F267" s="5">
        <v>128097.54250000003</v>
      </c>
    </row>
    <row r="268" spans="1:7" s="40" customFormat="1" ht="12.75" customHeight="1" x14ac:dyDescent="0.2">
      <c r="A268" t="s">
        <v>32</v>
      </c>
      <c r="B268" t="s">
        <v>33</v>
      </c>
      <c r="C268"/>
      <c r="D268" s="4">
        <v>1</v>
      </c>
      <c r="E268" s="5">
        <v>49318.79</v>
      </c>
      <c r="F268" s="5">
        <v>49318.79</v>
      </c>
    </row>
    <row r="272" spans="1:7" ht="12.75" customHeight="1" x14ac:dyDescent="0.2">
      <c r="A272" s="24" t="s">
        <v>301</v>
      </c>
      <c r="B272" s="24" t="s">
        <v>302</v>
      </c>
      <c r="C272" s="24" t="s">
        <v>303</v>
      </c>
      <c r="D272" s="24" t="s">
        <v>304</v>
      </c>
      <c r="E272" s="24" t="s">
        <v>305</v>
      </c>
      <c r="F272" s="24" t="s">
        <v>306</v>
      </c>
      <c r="G272" s="25" t="s">
        <v>307</v>
      </c>
    </row>
    <row r="273" spans="1:7" ht="12.75" customHeight="1" x14ac:dyDescent="0.2">
      <c r="A273" s="34" t="s">
        <v>38</v>
      </c>
      <c r="B273" s="34" t="s">
        <v>39</v>
      </c>
      <c r="C273" s="34">
        <f t="shared" ref="C273:C286" si="0">+SUMIF($A$1:$A$268,A273,$D$1:$D$268)</f>
        <v>18</v>
      </c>
      <c r="D273" s="45" t="e">
        <f>+VLOOKUP(A273,'[1]XT T02'!$A$301:$D$310,4,0)</f>
        <v>#REF!</v>
      </c>
      <c r="E273" s="45" t="e">
        <f t="shared" ref="E273:E286" si="1">+D273*C273</f>
        <v>#REF!</v>
      </c>
      <c r="F273" s="70" t="e">
        <f t="shared" ref="F273:F286" si="2">+E273*8%</f>
        <v>#REF!</v>
      </c>
      <c r="G273" s="71" t="e">
        <f t="shared" ref="G273:G286" si="3">+E273+F273</f>
        <v>#REF!</v>
      </c>
    </row>
    <row r="274" spans="1:7" ht="12.75" customHeight="1" x14ac:dyDescent="0.2">
      <c r="A274" s="34" t="s">
        <v>16</v>
      </c>
      <c r="B274" s="34" t="s">
        <v>17</v>
      </c>
      <c r="C274" s="34">
        <f t="shared" si="0"/>
        <v>18</v>
      </c>
      <c r="D274" s="45" t="e">
        <f>+VLOOKUP(A274,'[1]XT T02'!$A$301:$D$310,4,0)</f>
        <v>#REF!</v>
      </c>
      <c r="E274" s="45" t="e">
        <f t="shared" si="1"/>
        <v>#REF!</v>
      </c>
      <c r="F274" s="70" t="e">
        <f t="shared" si="2"/>
        <v>#REF!</v>
      </c>
      <c r="G274" s="71" t="e">
        <f t="shared" si="3"/>
        <v>#REF!</v>
      </c>
    </row>
    <row r="275" spans="1:7" ht="12.75" customHeight="1" x14ac:dyDescent="0.2">
      <c r="A275" s="34" t="s">
        <v>60</v>
      </c>
      <c r="B275" s="34" t="s">
        <v>61</v>
      </c>
      <c r="C275" s="34">
        <f t="shared" si="0"/>
        <v>27</v>
      </c>
      <c r="D275" s="45" t="e">
        <f>+VLOOKUP(A275,'[1]XT T02'!$A$301:$D$310,4,0)</f>
        <v>#REF!</v>
      </c>
      <c r="E275" s="45" t="e">
        <f t="shared" si="1"/>
        <v>#REF!</v>
      </c>
      <c r="F275" s="70" t="e">
        <f t="shared" si="2"/>
        <v>#REF!</v>
      </c>
      <c r="G275" s="71" t="e">
        <f t="shared" si="3"/>
        <v>#REF!</v>
      </c>
    </row>
    <row r="276" spans="1:7" ht="12.75" customHeight="1" x14ac:dyDescent="0.2">
      <c r="A276" s="34" t="s">
        <v>403</v>
      </c>
      <c r="B276" s="34" t="s">
        <v>404</v>
      </c>
      <c r="C276" s="34">
        <f t="shared" si="0"/>
        <v>6</v>
      </c>
      <c r="D276" s="45">
        <v>97556.67</v>
      </c>
      <c r="E276" s="45">
        <f t="shared" si="1"/>
        <v>585340.02</v>
      </c>
      <c r="F276" s="70">
        <f t="shared" si="2"/>
        <v>46827.2016</v>
      </c>
      <c r="G276" s="71">
        <f t="shared" si="3"/>
        <v>632167.22160000005</v>
      </c>
    </row>
    <row r="277" spans="1:7" ht="12.75" customHeight="1" x14ac:dyDescent="0.2">
      <c r="A277" s="34" t="s">
        <v>22</v>
      </c>
      <c r="B277" s="34" t="s">
        <v>23</v>
      </c>
      <c r="C277" s="34">
        <f t="shared" si="0"/>
        <v>56</v>
      </c>
      <c r="D277" s="45" t="e">
        <f>+VLOOKUP(A277,'[1]XT T02'!$A$301:$D$310,4,0)</f>
        <v>#REF!</v>
      </c>
      <c r="E277" s="45" t="e">
        <f t="shared" si="1"/>
        <v>#REF!</v>
      </c>
      <c r="F277" s="70" t="e">
        <f t="shared" si="2"/>
        <v>#REF!</v>
      </c>
      <c r="G277" s="71" t="e">
        <f t="shared" si="3"/>
        <v>#REF!</v>
      </c>
    </row>
    <row r="278" spans="1:7" ht="12.75" customHeight="1" x14ac:dyDescent="0.2">
      <c r="A278" s="34" t="s">
        <v>32</v>
      </c>
      <c r="B278" s="34" t="s">
        <v>33</v>
      </c>
      <c r="C278" s="34">
        <f t="shared" si="0"/>
        <v>42</v>
      </c>
      <c r="D278" s="45" t="e">
        <f>+VLOOKUP(A278,'[1]XT T02'!$A$301:$D$310,4,0)</f>
        <v>#REF!</v>
      </c>
      <c r="E278" s="45" t="e">
        <f t="shared" si="1"/>
        <v>#REF!</v>
      </c>
      <c r="F278" s="70" t="e">
        <f t="shared" si="2"/>
        <v>#REF!</v>
      </c>
      <c r="G278" s="71" t="e">
        <f t="shared" si="3"/>
        <v>#REF!</v>
      </c>
    </row>
    <row r="279" spans="1:7" ht="12.75" customHeight="1" x14ac:dyDescent="0.2">
      <c r="A279" s="34" t="s">
        <v>44</v>
      </c>
      <c r="B279" s="34" t="s">
        <v>45</v>
      </c>
      <c r="C279" s="34">
        <f t="shared" si="0"/>
        <v>33</v>
      </c>
      <c r="D279" s="45" t="e">
        <f>+VLOOKUP(A279,'[1]XT T02'!$A$301:$D$310,4,0)</f>
        <v>#REF!</v>
      </c>
      <c r="E279" s="45" t="e">
        <f t="shared" si="1"/>
        <v>#REF!</v>
      </c>
      <c r="F279" s="70" t="e">
        <f t="shared" si="2"/>
        <v>#REF!</v>
      </c>
      <c r="G279" s="71" t="e">
        <f t="shared" si="3"/>
        <v>#REF!</v>
      </c>
    </row>
    <row r="280" spans="1:7" ht="12.75" customHeight="1" x14ac:dyDescent="0.2">
      <c r="A280" s="34" t="s">
        <v>98</v>
      </c>
      <c r="B280" s="34" t="s">
        <v>99</v>
      </c>
      <c r="C280" s="34">
        <f t="shared" si="0"/>
        <v>28</v>
      </c>
      <c r="D280" s="45" t="e">
        <f>+VLOOKUP(A280,'[1]XT T02'!$A$301:$D$310,4,0)</f>
        <v>#REF!</v>
      </c>
      <c r="E280" s="45" t="e">
        <f t="shared" si="1"/>
        <v>#REF!</v>
      </c>
      <c r="F280" s="70" t="e">
        <f t="shared" si="2"/>
        <v>#REF!</v>
      </c>
      <c r="G280" s="71" t="e">
        <f t="shared" si="3"/>
        <v>#REF!</v>
      </c>
    </row>
    <row r="281" spans="1:7" ht="12.75" customHeight="1" x14ac:dyDescent="0.2">
      <c r="A281" s="34" t="s">
        <v>30</v>
      </c>
      <c r="B281" s="34" t="s">
        <v>31</v>
      </c>
      <c r="C281" s="34">
        <f t="shared" si="0"/>
        <v>21</v>
      </c>
      <c r="D281" s="45" t="e">
        <f>+VLOOKUP(A281,'[1]XT T02'!$A$301:$D$310,4,0)</f>
        <v>#REF!</v>
      </c>
      <c r="E281" s="45" t="e">
        <f t="shared" si="1"/>
        <v>#REF!</v>
      </c>
      <c r="F281" s="70" t="e">
        <f t="shared" si="2"/>
        <v>#REF!</v>
      </c>
      <c r="G281" s="71" t="e">
        <f t="shared" si="3"/>
        <v>#REF!</v>
      </c>
    </row>
    <row r="282" spans="1:7" ht="12.75" customHeight="1" x14ac:dyDescent="0.2">
      <c r="A282" s="34" t="s">
        <v>24</v>
      </c>
      <c r="B282" s="34" t="s">
        <v>25</v>
      </c>
      <c r="C282" s="34">
        <f t="shared" si="0"/>
        <v>35</v>
      </c>
      <c r="D282" s="45" t="e">
        <f>+VLOOKUP(A282,'[1]XT T02'!$A$301:$D$310,4,0)</f>
        <v>#REF!</v>
      </c>
      <c r="E282" s="45" t="e">
        <f t="shared" si="1"/>
        <v>#REF!</v>
      </c>
      <c r="F282" s="70" t="e">
        <f t="shared" si="2"/>
        <v>#REF!</v>
      </c>
      <c r="G282" s="71" t="e">
        <f t="shared" si="3"/>
        <v>#REF!</v>
      </c>
    </row>
    <row r="283" spans="1:7" ht="12.75" customHeight="1" x14ac:dyDescent="0.2">
      <c r="A283" s="34" t="s">
        <v>54</v>
      </c>
      <c r="B283" s="34" t="s">
        <v>55</v>
      </c>
      <c r="C283" s="34">
        <f t="shared" si="0"/>
        <v>39</v>
      </c>
      <c r="D283" s="45" t="e">
        <f>+VLOOKUP(A283,'[1]XT T02'!$A$301:$D$310,4,0)</f>
        <v>#REF!</v>
      </c>
      <c r="E283" s="45" t="e">
        <f t="shared" si="1"/>
        <v>#REF!</v>
      </c>
      <c r="F283" s="70" t="e">
        <f t="shared" si="2"/>
        <v>#REF!</v>
      </c>
      <c r="G283" s="71" t="e">
        <f t="shared" si="3"/>
        <v>#REF!</v>
      </c>
    </row>
    <row r="284" spans="1:7" ht="12.75" customHeight="1" x14ac:dyDescent="0.2">
      <c r="A284" s="34" t="s">
        <v>381</v>
      </c>
      <c r="B284" s="34" t="s">
        <v>382</v>
      </c>
      <c r="C284" s="34">
        <f t="shared" si="0"/>
        <v>1</v>
      </c>
      <c r="D284" s="45">
        <v>52037</v>
      </c>
      <c r="E284" s="45">
        <f t="shared" si="1"/>
        <v>52037</v>
      </c>
      <c r="F284" s="70">
        <f t="shared" si="2"/>
        <v>4162.96</v>
      </c>
      <c r="G284" s="71">
        <f t="shared" si="3"/>
        <v>56199.96</v>
      </c>
    </row>
    <row r="285" spans="1:7" ht="12.75" customHeight="1" x14ac:dyDescent="0.2">
      <c r="A285" s="34" t="s">
        <v>431</v>
      </c>
      <c r="B285" s="34" t="s">
        <v>432</v>
      </c>
      <c r="C285" s="34">
        <f t="shared" si="0"/>
        <v>3</v>
      </c>
      <c r="D285" s="45">
        <v>54145.120000000003</v>
      </c>
      <c r="E285" s="45">
        <f t="shared" si="1"/>
        <v>162435.36000000002</v>
      </c>
      <c r="F285" s="70">
        <f t="shared" si="2"/>
        <v>12994.828800000001</v>
      </c>
      <c r="G285" s="71">
        <f t="shared" si="3"/>
        <v>175430.1888</v>
      </c>
    </row>
    <row r="286" spans="1:7" ht="12.75" customHeight="1" x14ac:dyDescent="0.2">
      <c r="A286" s="34" t="s">
        <v>392</v>
      </c>
      <c r="B286" s="34" t="s">
        <v>393</v>
      </c>
      <c r="C286" s="34">
        <f t="shared" si="0"/>
        <v>1</v>
      </c>
      <c r="D286" s="45">
        <v>101561.307</v>
      </c>
      <c r="E286" s="45">
        <f t="shared" si="1"/>
        <v>101561.307</v>
      </c>
      <c r="F286" s="70">
        <f t="shared" si="2"/>
        <v>8124.9045599999999</v>
      </c>
      <c r="G286" s="71">
        <f t="shared" si="3"/>
        <v>109686.21156</v>
      </c>
    </row>
    <row r="287" spans="1:7" ht="12.75" customHeight="1" x14ac:dyDescent="0.2">
      <c r="A287" s="87" t="s">
        <v>447</v>
      </c>
      <c r="B287" s="87"/>
      <c r="C287" s="32">
        <f t="shared" ref="C287:G287" si="4">SUM(C273:C286)</f>
        <v>328</v>
      </c>
      <c r="D287" s="32"/>
      <c r="E287" s="32" t="e">
        <f t="shared" si="4"/>
        <v>#REF!</v>
      </c>
      <c r="F287" s="32" t="e">
        <f t="shared" si="4"/>
        <v>#REF!</v>
      </c>
      <c r="G287" s="38" t="e">
        <f t="shared" si="4"/>
        <v>#REF!</v>
      </c>
    </row>
    <row r="288" spans="1:7" ht="12.75" customHeight="1" x14ac:dyDescent="0.2">
      <c r="A288" s="1"/>
      <c r="B288" s="1"/>
    </row>
    <row r="289" spans="1:7" ht="12.75" customHeight="1" x14ac:dyDescent="0.2">
      <c r="A289" s="1"/>
      <c r="B289" s="1"/>
    </row>
    <row r="290" spans="1:7" ht="12.75" customHeight="1" x14ac:dyDescent="0.2">
      <c r="A290" s="24" t="s">
        <v>301</v>
      </c>
      <c r="B290" s="24" t="s">
        <v>302</v>
      </c>
      <c r="C290" s="24" t="s">
        <v>303</v>
      </c>
      <c r="D290" s="24" t="s">
        <v>304</v>
      </c>
      <c r="E290" s="24" t="s">
        <v>305</v>
      </c>
      <c r="F290" s="24" t="s">
        <v>306</v>
      </c>
      <c r="G290" s="25" t="s">
        <v>307</v>
      </c>
    </row>
    <row r="291" spans="1:7" ht="12.75" customHeight="1" x14ac:dyDescent="0.2">
      <c r="A291" s="34" t="s">
        <v>38</v>
      </c>
      <c r="B291" s="34" t="s">
        <v>39</v>
      </c>
      <c r="C291" s="34">
        <f t="shared" ref="C291:C296" si="5">+SUMIF($A$1:$A$268,A291,$D$1:$D$268)</f>
        <v>18</v>
      </c>
      <c r="D291" s="45" t="e">
        <f>+VLOOKUP(A291,'[1]XT T02'!$A$301:$D$310,4,0)</f>
        <v>#REF!</v>
      </c>
      <c r="E291" s="45" t="e">
        <f t="shared" ref="E291:E303" si="6">+D291*C291</f>
        <v>#REF!</v>
      </c>
      <c r="F291" s="70" t="e">
        <f t="shared" ref="F291:F303" si="7">+E291*8%</f>
        <v>#REF!</v>
      </c>
      <c r="G291" s="71" t="e">
        <f t="shared" ref="G291:G303" si="8">+E291+F291</f>
        <v>#REF!</v>
      </c>
    </row>
    <row r="292" spans="1:7" ht="12.75" customHeight="1" x14ac:dyDescent="0.2">
      <c r="A292" s="34" t="s">
        <v>16</v>
      </c>
      <c r="B292" s="34" t="s">
        <v>17</v>
      </c>
      <c r="C292" s="34">
        <f t="shared" si="5"/>
        <v>18</v>
      </c>
      <c r="D292" s="45" t="e">
        <f>+VLOOKUP(A292,'[1]XT T02'!$A$301:$D$310,4,0)</f>
        <v>#REF!</v>
      </c>
      <c r="E292" s="45" t="e">
        <f t="shared" si="6"/>
        <v>#REF!</v>
      </c>
      <c r="F292" s="70" t="e">
        <f t="shared" si="7"/>
        <v>#REF!</v>
      </c>
      <c r="G292" s="71" t="e">
        <f t="shared" si="8"/>
        <v>#REF!</v>
      </c>
    </row>
    <row r="293" spans="1:7" ht="12.75" customHeight="1" x14ac:dyDescent="0.2">
      <c r="A293" s="34" t="s">
        <v>60</v>
      </c>
      <c r="B293" s="34" t="s">
        <v>61</v>
      </c>
      <c r="C293" s="34">
        <f t="shared" si="5"/>
        <v>27</v>
      </c>
      <c r="D293" s="45" t="e">
        <f>+VLOOKUP(A293,'[1]XT T02'!$A$301:$D$310,4,0)</f>
        <v>#REF!</v>
      </c>
      <c r="E293" s="45" t="e">
        <f t="shared" si="6"/>
        <v>#REF!</v>
      </c>
      <c r="F293" s="70" t="e">
        <f t="shared" si="7"/>
        <v>#REF!</v>
      </c>
      <c r="G293" s="71" t="e">
        <f t="shared" si="8"/>
        <v>#REF!</v>
      </c>
    </row>
    <row r="294" spans="1:7" ht="12.75" customHeight="1" x14ac:dyDescent="0.2">
      <c r="A294" s="34" t="s">
        <v>403</v>
      </c>
      <c r="B294" s="34" t="s">
        <v>404</v>
      </c>
      <c r="C294" s="34">
        <f t="shared" si="5"/>
        <v>6</v>
      </c>
      <c r="D294" s="45">
        <v>97556.67</v>
      </c>
      <c r="E294" s="45">
        <f t="shared" si="6"/>
        <v>585340.02</v>
      </c>
      <c r="F294" s="70">
        <f t="shared" si="7"/>
        <v>46827.2016</v>
      </c>
      <c r="G294" s="71">
        <f t="shared" si="8"/>
        <v>632167.22160000005</v>
      </c>
    </row>
    <row r="295" spans="1:7" ht="12.75" customHeight="1" x14ac:dyDescent="0.2">
      <c r="A295" s="34" t="s">
        <v>22</v>
      </c>
      <c r="B295" s="34" t="s">
        <v>23</v>
      </c>
      <c r="C295" s="34">
        <f t="shared" si="5"/>
        <v>56</v>
      </c>
      <c r="D295" s="45" t="e">
        <f>+VLOOKUP(A295,'[1]XT T02'!$A$301:$D$310,4,0)</f>
        <v>#REF!</v>
      </c>
      <c r="E295" s="45" t="e">
        <f t="shared" si="6"/>
        <v>#REF!</v>
      </c>
      <c r="F295" s="70" t="e">
        <f t="shared" si="7"/>
        <v>#REF!</v>
      </c>
      <c r="G295" s="71" t="e">
        <f t="shared" si="8"/>
        <v>#REF!</v>
      </c>
    </row>
    <row r="296" spans="1:7" ht="12.75" customHeight="1" x14ac:dyDescent="0.2">
      <c r="A296" s="34" t="s">
        <v>32</v>
      </c>
      <c r="B296" s="34" t="s">
        <v>33</v>
      </c>
      <c r="C296" s="34">
        <f t="shared" si="5"/>
        <v>42</v>
      </c>
      <c r="D296" s="45" t="e">
        <f>+VLOOKUP(A296,'[1]XT T02'!$A$301:$D$310,4,0)</f>
        <v>#REF!</v>
      </c>
      <c r="E296" s="45" t="e">
        <f t="shared" si="6"/>
        <v>#REF!</v>
      </c>
      <c r="F296" s="70" t="e">
        <f t="shared" si="7"/>
        <v>#REF!</v>
      </c>
      <c r="G296" s="71" t="e">
        <f t="shared" si="8"/>
        <v>#REF!</v>
      </c>
    </row>
    <row r="297" spans="1:7" ht="12.75" customHeight="1" x14ac:dyDescent="0.2">
      <c r="A297" s="34" t="s">
        <v>44</v>
      </c>
      <c r="B297" s="34" t="s">
        <v>45</v>
      </c>
      <c r="C297" s="34">
        <f>+SUMIF($A$1:$A$268,A297,$D$1:$D$268)+1</f>
        <v>34</v>
      </c>
      <c r="D297" s="45" t="e">
        <f>+VLOOKUP(A297,'[1]XT T02'!$A$301:$D$310,4,0)</f>
        <v>#REF!</v>
      </c>
      <c r="E297" s="45" t="e">
        <f t="shared" si="6"/>
        <v>#REF!</v>
      </c>
      <c r="F297" s="70" t="e">
        <f t="shared" si="7"/>
        <v>#REF!</v>
      </c>
      <c r="G297" s="71" t="e">
        <f t="shared" si="8"/>
        <v>#REF!</v>
      </c>
    </row>
    <row r="298" spans="1:7" ht="12.75" customHeight="1" x14ac:dyDescent="0.2">
      <c r="A298" s="34" t="s">
        <v>98</v>
      </c>
      <c r="B298" s="34" t="s">
        <v>99</v>
      </c>
      <c r="C298" s="34">
        <f t="shared" ref="C298:C303" si="9">+SUMIF($A$1:$A$268,A298,$D$1:$D$268)</f>
        <v>28</v>
      </c>
      <c r="D298" s="45" t="e">
        <f>+VLOOKUP(A298,'[1]XT T02'!$A$301:$D$310,4,0)</f>
        <v>#REF!</v>
      </c>
      <c r="E298" s="45" t="e">
        <f t="shared" si="6"/>
        <v>#REF!</v>
      </c>
      <c r="F298" s="70" t="e">
        <f t="shared" si="7"/>
        <v>#REF!</v>
      </c>
      <c r="G298" s="71" t="e">
        <f t="shared" si="8"/>
        <v>#REF!</v>
      </c>
    </row>
    <row r="299" spans="1:7" ht="12.75" customHeight="1" x14ac:dyDescent="0.2">
      <c r="A299" s="34" t="s">
        <v>30</v>
      </c>
      <c r="B299" s="34" t="s">
        <v>31</v>
      </c>
      <c r="C299" s="34">
        <f t="shared" si="9"/>
        <v>21</v>
      </c>
      <c r="D299" s="45" t="e">
        <f>+VLOOKUP(A299,'[1]XT T02'!$A$301:$D$310,4,0)</f>
        <v>#REF!</v>
      </c>
      <c r="E299" s="45" t="e">
        <f t="shared" si="6"/>
        <v>#REF!</v>
      </c>
      <c r="F299" s="70" t="e">
        <f t="shared" si="7"/>
        <v>#REF!</v>
      </c>
      <c r="G299" s="71" t="e">
        <f t="shared" si="8"/>
        <v>#REF!</v>
      </c>
    </row>
    <row r="300" spans="1:7" ht="12.75" customHeight="1" x14ac:dyDescent="0.2">
      <c r="A300" s="34" t="s">
        <v>24</v>
      </c>
      <c r="B300" s="34" t="s">
        <v>25</v>
      </c>
      <c r="C300" s="34">
        <f t="shared" si="9"/>
        <v>35</v>
      </c>
      <c r="D300" s="45" t="e">
        <f>+VLOOKUP(A300,'[1]XT T02'!$A$301:$D$310,4,0)</f>
        <v>#REF!</v>
      </c>
      <c r="E300" s="45" t="e">
        <f t="shared" si="6"/>
        <v>#REF!</v>
      </c>
      <c r="F300" s="70" t="e">
        <f t="shared" si="7"/>
        <v>#REF!</v>
      </c>
      <c r="G300" s="71" t="e">
        <f t="shared" si="8"/>
        <v>#REF!</v>
      </c>
    </row>
    <row r="301" spans="1:7" ht="12.75" customHeight="1" x14ac:dyDescent="0.2">
      <c r="A301" s="34" t="s">
        <v>54</v>
      </c>
      <c r="B301" s="34" t="s">
        <v>55</v>
      </c>
      <c r="C301" s="34">
        <f t="shared" si="9"/>
        <v>39</v>
      </c>
      <c r="D301" s="45" t="e">
        <f>+VLOOKUP(A301,'[1]XT T02'!$A$301:$D$310,4,0)</f>
        <v>#REF!</v>
      </c>
      <c r="E301" s="45" t="e">
        <f t="shared" si="6"/>
        <v>#REF!</v>
      </c>
      <c r="F301" s="70" t="e">
        <f t="shared" si="7"/>
        <v>#REF!</v>
      </c>
      <c r="G301" s="71" t="e">
        <f t="shared" si="8"/>
        <v>#REF!</v>
      </c>
    </row>
    <row r="302" spans="1:7" ht="12.75" customHeight="1" x14ac:dyDescent="0.2">
      <c r="A302" s="34" t="s">
        <v>431</v>
      </c>
      <c r="B302" s="34" t="s">
        <v>432</v>
      </c>
      <c r="C302" s="34">
        <f t="shared" si="9"/>
        <v>3</v>
      </c>
      <c r="D302" s="45">
        <v>54145.120000000003</v>
      </c>
      <c r="E302" s="45">
        <f t="shared" si="6"/>
        <v>162435.36000000002</v>
      </c>
      <c r="F302" s="70">
        <f t="shared" si="7"/>
        <v>12994.828800000001</v>
      </c>
      <c r="G302" s="71">
        <f t="shared" si="8"/>
        <v>175430.1888</v>
      </c>
    </row>
    <row r="303" spans="1:7" ht="12.75" customHeight="1" x14ac:dyDescent="0.2">
      <c r="A303" s="34" t="s">
        <v>392</v>
      </c>
      <c r="B303" s="34" t="s">
        <v>393</v>
      </c>
      <c r="C303" s="34">
        <f t="shared" si="9"/>
        <v>1</v>
      </c>
      <c r="D303" s="45">
        <v>101561.307</v>
      </c>
      <c r="E303" s="45">
        <f t="shared" si="6"/>
        <v>101561.307</v>
      </c>
      <c r="F303" s="70">
        <f t="shared" si="7"/>
        <v>8124.9045599999999</v>
      </c>
      <c r="G303" s="71">
        <f t="shared" si="8"/>
        <v>109686.21156</v>
      </c>
    </row>
    <row r="304" spans="1:7" ht="12.75" customHeight="1" x14ac:dyDescent="0.2">
      <c r="A304" s="87" t="s">
        <v>447</v>
      </c>
      <c r="B304" s="87"/>
      <c r="C304" s="32">
        <f t="shared" ref="C304:G304" si="10">SUM(C291:C303)</f>
        <v>328</v>
      </c>
      <c r="D304" s="32"/>
      <c r="E304" s="32" t="e">
        <f t="shared" si="10"/>
        <v>#REF!</v>
      </c>
      <c r="F304" s="32" t="e">
        <f t="shared" si="10"/>
        <v>#REF!</v>
      </c>
      <c r="G304" s="38" t="e">
        <f t="shared" si="10"/>
        <v>#REF!</v>
      </c>
    </row>
    <row r="305" spans="1:2" ht="12.75" customHeight="1" x14ac:dyDescent="0.2">
      <c r="A305" s="1"/>
      <c r="B305" s="1"/>
    </row>
  </sheetData>
  <mergeCells count="2">
    <mergeCell ref="A287:B287"/>
    <mergeCell ref="A304:B30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F502F-400C-42F9-88A4-3955F01678DA}">
  <dimension ref="A1:G27"/>
  <sheetViews>
    <sheetView zoomScaleSheetLayoutView="100" workbookViewId="0">
      <selection sqref="A1:F16"/>
    </sheetView>
  </sheetViews>
  <sheetFormatPr defaultColWidth="9.140625" defaultRowHeight="12.75" x14ac:dyDescent="0.2"/>
  <cols>
    <col min="1" max="1" width="20.7109375" customWidth="1"/>
    <col min="2" max="2" width="25.85546875" customWidth="1"/>
    <col min="3" max="3" width="11.7109375" bestFit="1" customWidth="1"/>
    <col min="4" max="4" width="9.28515625" bestFit="1" customWidth="1"/>
    <col min="5" max="5" width="11" bestFit="1" customWidth="1"/>
    <col min="6" max="6" width="25.28515625" customWidth="1"/>
    <col min="7" max="7" width="11" bestFit="1" customWidth="1"/>
  </cols>
  <sheetData>
    <row r="1" spans="1:6" x14ac:dyDescent="0.2">
      <c r="A1" s="3">
        <v>45719</v>
      </c>
      <c r="B1" t="s">
        <v>448</v>
      </c>
      <c r="C1" t="s">
        <v>449</v>
      </c>
      <c r="D1" t="s">
        <v>12</v>
      </c>
      <c r="E1" t="s">
        <v>72</v>
      </c>
      <c r="F1" t="s">
        <v>450</v>
      </c>
    </row>
    <row r="2" spans="1:6" x14ac:dyDescent="0.2">
      <c r="A2" t="s">
        <v>22</v>
      </c>
      <c r="B2" t="s">
        <v>23</v>
      </c>
      <c r="D2" s="4">
        <v>2</v>
      </c>
      <c r="E2" s="5">
        <v>109147.8</v>
      </c>
      <c r="F2" s="5">
        <v>218295.6</v>
      </c>
    </row>
    <row r="3" spans="1:6" x14ac:dyDescent="0.2">
      <c r="A3" t="s">
        <v>54</v>
      </c>
      <c r="B3" t="s">
        <v>55</v>
      </c>
      <c r="D3" s="4">
        <v>2</v>
      </c>
      <c r="E3" s="5">
        <v>72972.77</v>
      </c>
      <c r="F3" s="5">
        <v>145945.54</v>
      </c>
    </row>
    <row r="4" spans="1:6" x14ac:dyDescent="0.2">
      <c r="A4" t="s">
        <v>24</v>
      </c>
      <c r="B4" t="s">
        <v>25</v>
      </c>
      <c r="D4" s="4">
        <v>2</v>
      </c>
      <c r="E4" s="5">
        <v>69729.56</v>
      </c>
      <c r="F4" s="5">
        <v>139459.12</v>
      </c>
    </row>
    <row r="5" spans="1:6" x14ac:dyDescent="0.2">
      <c r="A5" s="3">
        <v>45720</v>
      </c>
      <c r="B5" t="s">
        <v>451</v>
      </c>
      <c r="C5" t="s">
        <v>11</v>
      </c>
      <c r="D5" t="s">
        <v>12</v>
      </c>
      <c r="E5" t="s">
        <v>51</v>
      </c>
      <c r="F5" t="s">
        <v>52</v>
      </c>
    </row>
    <row r="6" spans="1:6" x14ac:dyDescent="0.2">
      <c r="A6" t="s">
        <v>24</v>
      </c>
      <c r="B6" t="s">
        <v>25</v>
      </c>
      <c r="D6" s="4">
        <v>2</v>
      </c>
      <c r="E6" s="5">
        <v>69729.56</v>
      </c>
      <c r="F6" s="5">
        <v>139459.12</v>
      </c>
    </row>
    <row r="7" spans="1:6" x14ac:dyDescent="0.2">
      <c r="A7" t="s">
        <v>38</v>
      </c>
      <c r="B7" t="s">
        <v>39</v>
      </c>
      <c r="D7" s="4">
        <v>2</v>
      </c>
      <c r="E7" s="5">
        <v>72167.95904761905</v>
      </c>
      <c r="F7" s="5">
        <v>144335.9180952381</v>
      </c>
    </row>
    <row r="8" spans="1:6" x14ac:dyDescent="0.2">
      <c r="A8" t="s">
        <v>22</v>
      </c>
      <c r="B8" t="s">
        <v>23</v>
      </c>
      <c r="D8" s="4">
        <v>2</v>
      </c>
      <c r="E8" s="5">
        <v>109147.8</v>
      </c>
      <c r="F8" s="5">
        <v>218295.6</v>
      </c>
    </row>
    <row r="9" spans="1:6" x14ac:dyDescent="0.2">
      <c r="A9" s="3">
        <v>45727</v>
      </c>
      <c r="B9" t="s">
        <v>374</v>
      </c>
      <c r="C9" t="s">
        <v>11</v>
      </c>
      <c r="D9" t="s">
        <v>12</v>
      </c>
      <c r="E9" t="s">
        <v>146</v>
      </c>
      <c r="F9" t="s">
        <v>147</v>
      </c>
    </row>
    <row r="10" spans="1:6" x14ac:dyDescent="0.2">
      <c r="A10" t="s">
        <v>24</v>
      </c>
      <c r="B10" t="s">
        <v>25</v>
      </c>
      <c r="D10" s="4">
        <v>1</v>
      </c>
      <c r="E10" s="5">
        <v>69729.624285714279</v>
      </c>
      <c r="F10" s="5">
        <v>69729.624285714279</v>
      </c>
    </row>
    <row r="11" spans="1:6" x14ac:dyDescent="0.2">
      <c r="A11" t="s">
        <v>54</v>
      </c>
      <c r="B11" t="s">
        <v>55</v>
      </c>
      <c r="D11" s="4">
        <v>5</v>
      </c>
      <c r="E11" s="5">
        <v>72972.740000000005</v>
      </c>
      <c r="F11" s="5">
        <v>364863.7</v>
      </c>
    </row>
    <row r="12" spans="1:6" x14ac:dyDescent="0.2">
      <c r="A12" t="s">
        <v>32</v>
      </c>
      <c r="B12" t="s">
        <v>33</v>
      </c>
      <c r="D12" s="4">
        <v>1</v>
      </c>
      <c r="E12" s="5">
        <v>49318.844400000002</v>
      </c>
      <c r="F12" s="5">
        <v>49318.844400000002</v>
      </c>
    </row>
    <row r="13" spans="1:6" x14ac:dyDescent="0.2">
      <c r="A13" s="6">
        <v>45737</v>
      </c>
      <c r="B13" s="7" t="s">
        <v>452</v>
      </c>
      <c r="C13" s="7" t="s">
        <v>366</v>
      </c>
      <c r="D13" s="7" t="s">
        <v>12</v>
      </c>
      <c r="E13" s="7" t="s">
        <v>165</v>
      </c>
      <c r="F13" s="7" t="s">
        <v>166</v>
      </c>
    </row>
    <row r="14" spans="1:6" x14ac:dyDescent="0.2">
      <c r="A14" s="7" t="s">
        <v>16</v>
      </c>
      <c r="B14" s="7" t="s">
        <v>17</v>
      </c>
      <c r="C14" s="7"/>
      <c r="D14" s="8">
        <v>1</v>
      </c>
      <c r="E14" s="9">
        <v>117017.9</v>
      </c>
      <c r="F14" s="9">
        <v>117017.9</v>
      </c>
    </row>
    <row r="15" spans="1:6" x14ac:dyDescent="0.2">
      <c r="A15" s="7" t="s">
        <v>22</v>
      </c>
      <c r="B15" s="7" t="s">
        <v>23</v>
      </c>
      <c r="C15" s="7"/>
      <c r="D15" s="8">
        <v>7</v>
      </c>
      <c r="E15" s="9">
        <v>109147.70153846155</v>
      </c>
      <c r="F15" s="9">
        <v>764033.91076923092</v>
      </c>
    </row>
    <row r="16" spans="1:6" x14ac:dyDescent="0.2">
      <c r="A16" s="7" t="s">
        <v>38</v>
      </c>
      <c r="B16" s="7" t="s">
        <v>39</v>
      </c>
      <c r="C16" s="7"/>
      <c r="D16" s="8">
        <v>3</v>
      </c>
      <c r="E16" s="9">
        <v>72167.945952380964</v>
      </c>
      <c r="F16" s="9">
        <v>216503.83785714291</v>
      </c>
    </row>
    <row r="20" spans="1:7" x14ac:dyDescent="0.2">
      <c r="A20" s="24" t="s">
        <v>301</v>
      </c>
      <c r="B20" s="24" t="s">
        <v>302</v>
      </c>
      <c r="C20" s="24" t="s">
        <v>303</v>
      </c>
      <c r="D20" s="24" t="s">
        <v>304</v>
      </c>
      <c r="E20" s="24" t="s">
        <v>305</v>
      </c>
      <c r="F20" s="24" t="s">
        <v>306</v>
      </c>
      <c r="G20" s="25" t="s">
        <v>307</v>
      </c>
    </row>
    <row r="21" spans="1:7" x14ac:dyDescent="0.2">
      <c r="A21" s="34" t="s">
        <v>38</v>
      </c>
      <c r="B21" s="34" t="s">
        <v>39</v>
      </c>
      <c r="C21" s="34">
        <f t="shared" ref="C21:C26" si="0">+SUMIF($A$1:$A$16,A21,$D$1:$D$16)</f>
        <v>5</v>
      </c>
      <c r="D21" s="45" t="e">
        <f>+VLOOKUP(A21,'[1]XT T02'!$A$301:$D$310,4,0)</f>
        <v>#REF!</v>
      </c>
      <c r="E21" s="45" t="e">
        <f t="shared" ref="E21:E26" si="1">+D21*C21</f>
        <v>#REF!</v>
      </c>
      <c r="F21" s="70" t="e">
        <f t="shared" ref="F21:F26" si="2">+E21*8%</f>
        <v>#REF!</v>
      </c>
      <c r="G21" s="71" t="e">
        <f t="shared" ref="G21:G26" si="3">+E21+F21</f>
        <v>#REF!</v>
      </c>
    </row>
    <row r="22" spans="1:7" x14ac:dyDescent="0.2">
      <c r="A22" s="34" t="s">
        <v>16</v>
      </c>
      <c r="B22" s="34" t="s">
        <v>17</v>
      </c>
      <c r="C22" s="34">
        <f t="shared" si="0"/>
        <v>1</v>
      </c>
      <c r="D22" s="45" t="e">
        <f>+VLOOKUP(A22,'[1]XT T02'!$A$301:$D$310,4,0)</f>
        <v>#REF!</v>
      </c>
      <c r="E22" s="45" t="e">
        <f t="shared" si="1"/>
        <v>#REF!</v>
      </c>
      <c r="F22" s="70" t="e">
        <f t="shared" si="2"/>
        <v>#REF!</v>
      </c>
      <c r="G22" s="71" t="e">
        <f t="shared" si="3"/>
        <v>#REF!</v>
      </c>
    </row>
    <row r="23" spans="1:7" x14ac:dyDescent="0.2">
      <c r="A23" s="34" t="s">
        <v>22</v>
      </c>
      <c r="B23" s="34" t="s">
        <v>23</v>
      </c>
      <c r="C23" s="34">
        <f t="shared" si="0"/>
        <v>11</v>
      </c>
      <c r="D23" s="45" t="e">
        <f>+VLOOKUP(A23,'[1]XT T02'!$A$301:$D$310,4,0)</f>
        <v>#REF!</v>
      </c>
      <c r="E23" s="45" t="e">
        <f t="shared" si="1"/>
        <v>#REF!</v>
      </c>
      <c r="F23" s="70" t="e">
        <f t="shared" si="2"/>
        <v>#REF!</v>
      </c>
      <c r="G23" s="71" t="e">
        <f t="shared" si="3"/>
        <v>#REF!</v>
      </c>
    </row>
    <row r="24" spans="1:7" x14ac:dyDescent="0.2">
      <c r="A24" s="34" t="s">
        <v>32</v>
      </c>
      <c r="B24" s="34" t="s">
        <v>33</v>
      </c>
      <c r="C24" s="34">
        <f t="shared" si="0"/>
        <v>1</v>
      </c>
      <c r="D24" s="45" t="e">
        <f>+VLOOKUP(A24,'[1]XT T02'!$A$301:$D$310,4,0)</f>
        <v>#REF!</v>
      </c>
      <c r="E24" s="45" t="e">
        <f t="shared" si="1"/>
        <v>#REF!</v>
      </c>
      <c r="F24" s="70" t="e">
        <f t="shared" si="2"/>
        <v>#REF!</v>
      </c>
      <c r="G24" s="71" t="e">
        <f t="shared" si="3"/>
        <v>#REF!</v>
      </c>
    </row>
    <row r="25" spans="1:7" x14ac:dyDescent="0.2">
      <c r="A25" s="34" t="s">
        <v>24</v>
      </c>
      <c r="B25" s="34" t="s">
        <v>25</v>
      </c>
      <c r="C25" s="34">
        <f t="shared" si="0"/>
        <v>5</v>
      </c>
      <c r="D25" s="45" t="e">
        <f>+VLOOKUP(A25,'[1]XT T02'!$A$301:$D$310,4,0)</f>
        <v>#REF!</v>
      </c>
      <c r="E25" s="45" t="e">
        <f t="shared" si="1"/>
        <v>#REF!</v>
      </c>
      <c r="F25" s="70" t="e">
        <f t="shared" si="2"/>
        <v>#REF!</v>
      </c>
      <c r="G25" s="71" t="e">
        <f t="shared" si="3"/>
        <v>#REF!</v>
      </c>
    </row>
    <row r="26" spans="1:7" x14ac:dyDescent="0.2">
      <c r="A26" s="34" t="s">
        <v>54</v>
      </c>
      <c r="B26" s="34" t="s">
        <v>55</v>
      </c>
      <c r="C26" s="34">
        <f t="shared" si="0"/>
        <v>7</v>
      </c>
      <c r="D26" s="45" t="e">
        <f>+VLOOKUP(A26,'[1]XT T02'!$A$301:$D$310,4,0)</f>
        <v>#REF!</v>
      </c>
      <c r="E26" s="45" t="e">
        <f t="shared" si="1"/>
        <v>#REF!</v>
      </c>
      <c r="F26" s="70" t="e">
        <f t="shared" si="2"/>
        <v>#REF!</v>
      </c>
      <c r="G26" s="71" t="e">
        <f t="shared" si="3"/>
        <v>#REF!</v>
      </c>
    </row>
    <row r="27" spans="1:7" x14ac:dyDescent="0.2">
      <c r="A27" s="87" t="s">
        <v>453</v>
      </c>
      <c r="B27" s="87"/>
      <c r="C27" s="32">
        <f>SUM(C21:C26)</f>
        <v>30</v>
      </c>
      <c r="D27" s="32"/>
      <c r="E27" s="32" t="e">
        <f>SUM(E21:E26)</f>
        <v>#REF!</v>
      </c>
      <c r="F27" s="32" t="e">
        <f>SUM(F21:F26)</f>
        <v>#REF!</v>
      </c>
      <c r="G27" s="38" t="e">
        <f>SUM(G21:G26)</f>
        <v>#REF!</v>
      </c>
    </row>
  </sheetData>
  <mergeCells count="1">
    <mergeCell ref="A27:B27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4BDE8-F726-4963-BAB0-6AF8FC933233}">
  <sheetPr>
    <tabColor rgb="FFFFFF00"/>
  </sheetPr>
  <dimension ref="A1:H455"/>
  <sheetViews>
    <sheetView topLeftCell="A435" zoomScaleSheetLayoutView="100" workbookViewId="0">
      <selection activeCell="B449" sqref="A1:IV65536"/>
    </sheetView>
  </sheetViews>
  <sheetFormatPr defaultColWidth="9.140625" defaultRowHeight="12.75" x14ac:dyDescent="0.2"/>
  <cols>
    <col min="1" max="1" width="22.5703125" customWidth="1"/>
    <col min="2" max="2" width="35.42578125" customWidth="1"/>
    <col min="3" max="3" width="18.140625" customWidth="1"/>
    <col min="4" max="4" width="13.7109375" customWidth="1"/>
    <col min="5" max="5" width="13.85546875" customWidth="1"/>
    <col min="6" max="6" width="20.85546875" customWidth="1"/>
    <col min="7" max="7" width="13.85546875" customWidth="1"/>
    <col min="8" max="8" width="3.5703125" customWidth="1"/>
  </cols>
  <sheetData>
    <row r="1" spans="1:6" s="1" customFormat="1" x14ac:dyDescent="0.2">
      <c r="A1" t="s">
        <v>0</v>
      </c>
      <c r="B1" t="s">
        <v>1</v>
      </c>
      <c r="C1" s="2">
        <v>45885</v>
      </c>
      <c r="D1" t="s">
        <v>454</v>
      </c>
      <c r="E1"/>
      <c r="F1"/>
    </row>
    <row r="2" spans="1:6" s="1" customFormat="1" x14ac:dyDescent="0.2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</row>
    <row r="3" spans="1:6" s="1" customFormat="1" x14ac:dyDescent="0.2">
      <c r="A3" s="3">
        <v>45778</v>
      </c>
      <c r="B3" t="s">
        <v>455</v>
      </c>
      <c r="C3" t="s">
        <v>449</v>
      </c>
      <c r="D3" t="s">
        <v>12</v>
      </c>
      <c r="E3" t="s">
        <v>72</v>
      </c>
      <c r="F3" t="s">
        <v>450</v>
      </c>
    </row>
    <row r="4" spans="1:6" s="1" customFormat="1" x14ac:dyDescent="0.2">
      <c r="A4" t="s">
        <v>392</v>
      </c>
      <c r="B4" t="s">
        <v>393</v>
      </c>
      <c r="C4"/>
      <c r="D4" s="4">
        <v>1</v>
      </c>
      <c r="E4" s="5">
        <v>109686.21</v>
      </c>
      <c r="F4" s="5">
        <v>109686.21</v>
      </c>
    </row>
    <row r="5" spans="1:6" s="1" customFormat="1" x14ac:dyDescent="0.2">
      <c r="A5" t="s">
        <v>98</v>
      </c>
      <c r="B5" t="s">
        <v>99</v>
      </c>
      <c r="C5"/>
      <c r="D5" s="4">
        <v>1</v>
      </c>
      <c r="E5" s="5">
        <v>58378.319999999992</v>
      </c>
      <c r="F5" s="5">
        <v>58378.319999999992</v>
      </c>
    </row>
    <row r="6" spans="1:6" s="1" customFormat="1" x14ac:dyDescent="0.2">
      <c r="A6" t="s">
        <v>431</v>
      </c>
      <c r="B6" t="s">
        <v>432</v>
      </c>
      <c r="C6"/>
      <c r="D6" s="4">
        <v>1</v>
      </c>
      <c r="E6" s="5">
        <v>68796</v>
      </c>
      <c r="F6" s="5">
        <v>68796</v>
      </c>
    </row>
    <row r="7" spans="1:6" s="1" customFormat="1" x14ac:dyDescent="0.2">
      <c r="A7" s="3">
        <v>45778</v>
      </c>
      <c r="B7" t="s">
        <v>456</v>
      </c>
      <c r="C7" t="s">
        <v>11</v>
      </c>
      <c r="D7" t="s">
        <v>12</v>
      </c>
      <c r="E7" t="s">
        <v>202</v>
      </c>
      <c r="F7" t="s">
        <v>203</v>
      </c>
    </row>
    <row r="8" spans="1:6" s="1" customFormat="1" x14ac:dyDescent="0.2">
      <c r="A8" t="s">
        <v>22</v>
      </c>
      <c r="B8" t="s">
        <v>23</v>
      </c>
      <c r="C8"/>
      <c r="D8" s="4">
        <v>1</v>
      </c>
      <c r="E8" s="5">
        <v>109147.76596638655</v>
      </c>
      <c r="F8" s="5">
        <v>109147.76596638655</v>
      </c>
    </row>
    <row r="9" spans="1:6" s="1" customFormat="1" x14ac:dyDescent="0.2">
      <c r="A9" t="s">
        <v>431</v>
      </c>
      <c r="B9" t="s">
        <v>432</v>
      </c>
      <c r="C9"/>
      <c r="D9" s="4">
        <v>2</v>
      </c>
      <c r="E9" s="5">
        <v>68796</v>
      </c>
      <c r="F9" s="5">
        <v>137592</v>
      </c>
    </row>
    <row r="10" spans="1:6" s="1" customFormat="1" x14ac:dyDescent="0.2">
      <c r="A10" s="3">
        <v>45779</v>
      </c>
      <c r="B10" t="s">
        <v>457</v>
      </c>
      <c r="C10" t="s">
        <v>458</v>
      </c>
      <c r="D10" t="s">
        <v>12</v>
      </c>
      <c r="E10" t="s">
        <v>96</v>
      </c>
      <c r="F10" t="s">
        <v>97</v>
      </c>
    </row>
    <row r="11" spans="1:6" s="1" customFormat="1" x14ac:dyDescent="0.2">
      <c r="A11" t="s">
        <v>32</v>
      </c>
      <c r="B11" t="s">
        <v>33</v>
      </c>
      <c r="C11"/>
      <c r="D11" s="4">
        <v>1</v>
      </c>
      <c r="E11" s="5">
        <v>43770.57</v>
      </c>
      <c r="F11" s="5">
        <v>43770.57</v>
      </c>
    </row>
    <row r="12" spans="1:6" s="1" customFormat="1" x14ac:dyDescent="0.2">
      <c r="A12" t="s">
        <v>431</v>
      </c>
      <c r="B12" t="s">
        <v>432</v>
      </c>
      <c r="C12"/>
      <c r="D12" s="4">
        <v>1</v>
      </c>
      <c r="E12" s="5">
        <v>68796</v>
      </c>
      <c r="F12" s="5">
        <v>68796</v>
      </c>
    </row>
    <row r="13" spans="1:6" s="1" customFormat="1" x14ac:dyDescent="0.2">
      <c r="A13" s="3">
        <v>45779</v>
      </c>
      <c r="B13" t="s">
        <v>331</v>
      </c>
      <c r="C13" t="s">
        <v>459</v>
      </c>
      <c r="D13" t="s">
        <v>12</v>
      </c>
      <c r="E13" t="s">
        <v>127</v>
      </c>
      <c r="F13" t="s">
        <v>460</v>
      </c>
    </row>
    <row r="14" spans="1:6" s="1" customFormat="1" x14ac:dyDescent="0.2">
      <c r="A14" t="s">
        <v>44</v>
      </c>
      <c r="B14" t="s">
        <v>45</v>
      </c>
      <c r="C14"/>
      <c r="D14" s="4">
        <v>1</v>
      </c>
      <c r="E14" s="5">
        <v>45208.800000000003</v>
      </c>
      <c r="F14" s="5">
        <v>45208.800000000003</v>
      </c>
    </row>
    <row r="15" spans="1:6" s="1" customFormat="1" x14ac:dyDescent="0.2">
      <c r="A15" t="s">
        <v>431</v>
      </c>
      <c r="B15" t="s">
        <v>432</v>
      </c>
      <c r="C15"/>
      <c r="D15" s="4">
        <v>2</v>
      </c>
      <c r="E15" s="5">
        <v>68796</v>
      </c>
      <c r="F15" s="5">
        <v>137592</v>
      </c>
    </row>
    <row r="16" spans="1:6" s="1" customFormat="1" x14ac:dyDescent="0.2">
      <c r="A16" s="3">
        <v>45779</v>
      </c>
      <c r="B16" t="s">
        <v>461</v>
      </c>
      <c r="C16" t="s">
        <v>11</v>
      </c>
      <c r="D16" t="s">
        <v>12</v>
      </c>
      <c r="E16" t="s">
        <v>109</v>
      </c>
      <c r="F16" t="s">
        <v>110</v>
      </c>
    </row>
    <row r="17" spans="1:6" s="1" customFormat="1" x14ac:dyDescent="0.2">
      <c r="A17" t="s">
        <v>431</v>
      </c>
      <c r="B17" t="s">
        <v>432</v>
      </c>
      <c r="C17"/>
      <c r="D17" s="4">
        <v>1</v>
      </c>
      <c r="E17" s="5">
        <v>68796</v>
      </c>
      <c r="F17" s="5">
        <v>68796</v>
      </c>
    </row>
    <row r="18" spans="1:6" s="1" customFormat="1" x14ac:dyDescent="0.2">
      <c r="A18" s="3">
        <v>45779</v>
      </c>
      <c r="B18" t="s">
        <v>462</v>
      </c>
      <c r="C18" t="s">
        <v>342</v>
      </c>
      <c r="D18" t="s">
        <v>12</v>
      </c>
      <c r="E18" t="s">
        <v>35</v>
      </c>
      <c r="F18" t="s">
        <v>36</v>
      </c>
    </row>
    <row r="19" spans="1:6" s="1" customFormat="1" x14ac:dyDescent="0.2">
      <c r="A19" t="s">
        <v>32</v>
      </c>
      <c r="B19" t="s">
        <v>33</v>
      </c>
      <c r="C19"/>
      <c r="D19" s="4">
        <v>2</v>
      </c>
      <c r="E19" s="5">
        <v>43770.57</v>
      </c>
      <c r="F19" s="5">
        <v>87541.14</v>
      </c>
    </row>
    <row r="20" spans="1:6" s="1" customFormat="1" x14ac:dyDescent="0.2">
      <c r="A20" s="3">
        <v>45779</v>
      </c>
      <c r="B20" t="s">
        <v>389</v>
      </c>
      <c r="C20" t="s">
        <v>463</v>
      </c>
      <c r="D20" t="s">
        <v>12</v>
      </c>
      <c r="E20" t="s">
        <v>464</v>
      </c>
      <c r="F20" t="s">
        <v>465</v>
      </c>
    </row>
    <row r="21" spans="1:6" s="1" customFormat="1" x14ac:dyDescent="0.2">
      <c r="A21" t="s">
        <v>431</v>
      </c>
      <c r="B21" t="s">
        <v>432</v>
      </c>
      <c r="C21"/>
      <c r="D21" s="4">
        <v>1</v>
      </c>
      <c r="E21" s="5">
        <v>68796</v>
      </c>
      <c r="F21" s="5">
        <v>68796</v>
      </c>
    </row>
    <row r="22" spans="1:6" s="1" customFormat="1" x14ac:dyDescent="0.2">
      <c r="A22" s="3">
        <v>45779</v>
      </c>
      <c r="B22" t="s">
        <v>466</v>
      </c>
      <c r="C22" t="s">
        <v>11</v>
      </c>
      <c r="D22" t="s">
        <v>12</v>
      </c>
      <c r="E22" t="s">
        <v>248</v>
      </c>
      <c r="F22" t="s">
        <v>249</v>
      </c>
    </row>
    <row r="23" spans="1:6" s="1" customFormat="1" x14ac:dyDescent="0.2">
      <c r="A23" t="s">
        <v>44</v>
      </c>
      <c r="B23" t="s">
        <v>45</v>
      </c>
      <c r="C23"/>
      <c r="D23" s="4">
        <v>1</v>
      </c>
      <c r="E23" s="5">
        <v>45208.800000000003</v>
      </c>
      <c r="F23" s="5">
        <v>45208.800000000003</v>
      </c>
    </row>
    <row r="24" spans="1:6" s="1" customFormat="1" x14ac:dyDescent="0.2">
      <c r="A24" t="s">
        <v>54</v>
      </c>
      <c r="B24" t="s">
        <v>55</v>
      </c>
      <c r="C24"/>
      <c r="D24" s="4">
        <v>3</v>
      </c>
      <c r="E24" s="5">
        <v>72972.899999999994</v>
      </c>
      <c r="F24" s="5">
        <v>218918.7</v>
      </c>
    </row>
    <row r="25" spans="1:6" s="1" customFormat="1" x14ac:dyDescent="0.2">
      <c r="A25" t="s">
        <v>392</v>
      </c>
      <c r="B25" t="s">
        <v>393</v>
      </c>
      <c r="C25"/>
      <c r="D25" s="4">
        <v>1</v>
      </c>
      <c r="E25" s="5">
        <v>109686.21</v>
      </c>
      <c r="F25" s="5">
        <v>109686.21</v>
      </c>
    </row>
    <row r="26" spans="1:6" s="1" customFormat="1" x14ac:dyDescent="0.2">
      <c r="A26" s="3">
        <v>45779</v>
      </c>
      <c r="B26" t="s">
        <v>120</v>
      </c>
      <c r="C26" t="s">
        <v>458</v>
      </c>
      <c r="D26" t="s">
        <v>12</v>
      </c>
      <c r="E26" t="s">
        <v>96</v>
      </c>
      <c r="F26" t="s">
        <v>97</v>
      </c>
    </row>
    <row r="27" spans="1:6" s="1" customFormat="1" x14ac:dyDescent="0.2">
      <c r="A27" t="s">
        <v>44</v>
      </c>
      <c r="B27" t="s">
        <v>45</v>
      </c>
      <c r="C27"/>
      <c r="D27" s="4">
        <v>1</v>
      </c>
      <c r="E27" s="5">
        <v>45208.800000000003</v>
      </c>
      <c r="F27" s="5">
        <v>45208.800000000003</v>
      </c>
    </row>
    <row r="28" spans="1:6" s="1" customFormat="1" x14ac:dyDescent="0.2">
      <c r="A28" s="3">
        <v>45779</v>
      </c>
      <c r="B28" t="s">
        <v>467</v>
      </c>
      <c r="C28" t="s">
        <v>11</v>
      </c>
      <c r="D28" t="s">
        <v>12</v>
      </c>
      <c r="E28" t="s">
        <v>57</v>
      </c>
      <c r="F28" t="s">
        <v>58</v>
      </c>
    </row>
    <row r="29" spans="1:6" s="1" customFormat="1" x14ac:dyDescent="0.2">
      <c r="A29" t="s">
        <v>22</v>
      </c>
      <c r="B29" t="s">
        <v>23</v>
      </c>
      <c r="C29"/>
      <c r="D29" s="4">
        <v>2</v>
      </c>
      <c r="E29" s="5">
        <v>109147.76596638655</v>
      </c>
      <c r="F29" s="5">
        <v>218295.5319327731</v>
      </c>
    </row>
    <row r="30" spans="1:6" s="1" customFormat="1" x14ac:dyDescent="0.2">
      <c r="A30" t="s">
        <v>32</v>
      </c>
      <c r="B30" t="s">
        <v>33</v>
      </c>
      <c r="C30"/>
      <c r="D30" s="4">
        <v>2</v>
      </c>
      <c r="E30" s="5">
        <v>43770.57</v>
      </c>
      <c r="F30" s="5">
        <v>87541.14</v>
      </c>
    </row>
    <row r="31" spans="1:6" s="1" customFormat="1" x14ac:dyDescent="0.2">
      <c r="A31" t="s">
        <v>98</v>
      </c>
      <c r="B31" t="s">
        <v>99</v>
      </c>
      <c r="C31"/>
      <c r="D31" s="4">
        <v>2</v>
      </c>
      <c r="E31" s="5">
        <v>58378.319999999992</v>
      </c>
      <c r="F31" s="5">
        <v>116756.63999999998</v>
      </c>
    </row>
    <row r="32" spans="1:6" s="1" customFormat="1" x14ac:dyDescent="0.2">
      <c r="A32" t="s">
        <v>30</v>
      </c>
      <c r="B32" t="s">
        <v>31</v>
      </c>
      <c r="C32"/>
      <c r="D32" s="4">
        <v>3</v>
      </c>
      <c r="E32" s="5">
        <v>61111.05</v>
      </c>
      <c r="F32" s="5">
        <v>183333.15000000002</v>
      </c>
    </row>
    <row r="33" spans="1:6" s="1" customFormat="1" x14ac:dyDescent="0.2">
      <c r="A33" t="s">
        <v>24</v>
      </c>
      <c r="B33" t="s">
        <v>25</v>
      </c>
      <c r="C33"/>
      <c r="D33" s="4">
        <v>1</v>
      </c>
      <c r="E33" s="5">
        <v>69729.5</v>
      </c>
      <c r="F33" s="5">
        <v>69729.5</v>
      </c>
    </row>
    <row r="34" spans="1:6" s="1" customFormat="1" x14ac:dyDescent="0.2">
      <c r="A34" t="s">
        <v>54</v>
      </c>
      <c r="B34" t="s">
        <v>55</v>
      </c>
      <c r="C34"/>
      <c r="D34" s="4">
        <v>3</v>
      </c>
      <c r="E34" s="5">
        <v>72972.899999999994</v>
      </c>
      <c r="F34" s="5">
        <v>218918.7</v>
      </c>
    </row>
    <row r="35" spans="1:6" s="1" customFormat="1" x14ac:dyDescent="0.2">
      <c r="A35" s="3">
        <v>45779</v>
      </c>
      <c r="B35" t="s">
        <v>468</v>
      </c>
      <c r="C35" t="s">
        <v>11</v>
      </c>
      <c r="D35" t="s">
        <v>12</v>
      </c>
      <c r="E35" t="s">
        <v>353</v>
      </c>
      <c r="F35" t="s">
        <v>354</v>
      </c>
    </row>
    <row r="36" spans="1:6" s="1" customFormat="1" x14ac:dyDescent="0.2">
      <c r="A36" t="s">
        <v>98</v>
      </c>
      <c r="B36" t="s">
        <v>99</v>
      </c>
      <c r="C36"/>
      <c r="D36" s="4">
        <v>1</v>
      </c>
      <c r="E36" s="5">
        <v>58378.319999999992</v>
      </c>
      <c r="F36" s="5">
        <v>58378.319999999992</v>
      </c>
    </row>
    <row r="37" spans="1:6" s="1" customFormat="1" x14ac:dyDescent="0.2">
      <c r="A37" t="s">
        <v>431</v>
      </c>
      <c r="B37" t="s">
        <v>432</v>
      </c>
      <c r="C37"/>
      <c r="D37" s="4">
        <v>2</v>
      </c>
      <c r="E37" s="5">
        <v>68796</v>
      </c>
      <c r="F37" s="5">
        <v>137592</v>
      </c>
    </row>
    <row r="38" spans="1:6" s="1" customFormat="1" x14ac:dyDescent="0.2">
      <c r="A38" s="3">
        <v>45779</v>
      </c>
      <c r="B38" t="s">
        <v>469</v>
      </c>
      <c r="C38" t="s">
        <v>470</v>
      </c>
      <c r="D38" t="s">
        <v>12</v>
      </c>
      <c r="E38" t="s">
        <v>471</v>
      </c>
      <c r="F38" t="s">
        <v>472</v>
      </c>
    </row>
    <row r="39" spans="1:6" s="1" customFormat="1" x14ac:dyDescent="0.2">
      <c r="A39" t="s">
        <v>32</v>
      </c>
      <c r="B39" t="s">
        <v>33</v>
      </c>
      <c r="C39"/>
      <c r="D39" s="4">
        <v>1</v>
      </c>
      <c r="E39" s="5">
        <v>43770.57</v>
      </c>
      <c r="F39" s="5">
        <v>43770.57</v>
      </c>
    </row>
    <row r="40" spans="1:6" s="1" customFormat="1" x14ac:dyDescent="0.2">
      <c r="A40" s="3">
        <v>45779</v>
      </c>
      <c r="B40" t="s">
        <v>473</v>
      </c>
      <c r="C40" t="s">
        <v>11</v>
      </c>
      <c r="D40" t="s">
        <v>12</v>
      </c>
      <c r="E40" t="s">
        <v>19</v>
      </c>
      <c r="F40" t="s">
        <v>20</v>
      </c>
    </row>
    <row r="41" spans="1:6" s="1" customFormat="1" x14ac:dyDescent="0.2">
      <c r="A41" t="s">
        <v>16</v>
      </c>
      <c r="B41" t="s">
        <v>17</v>
      </c>
      <c r="C41"/>
      <c r="D41" s="4">
        <v>1</v>
      </c>
      <c r="E41" s="5">
        <v>117018.05454545455</v>
      </c>
      <c r="F41" s="5">
        <v>117018.05454545455</v>
      </c>
    </row>
    <row r="42" spans="1:6" s="1" customFormat="1" x14ac:dyDescent="0.2">
      <c r="A42" t="s">
        <v>38</v>
      </c>
      <c r="B42" t="s">
        <v>39</v>
      </c>
      <c r="C42"/>
      <c r="D42" s="4">
        <v>1</v>
      </c>
      <c r="E42" s="5">
        <v>67757.545596707816</v>
      </c>
      <c r="F42" s="5">
        <v>67757.545596707816</v>
      </c>
    </row>
    <row r="43" spans="1:6" s="1" customFormat="1" x14ac:dyDescent="0.2">
      <c r="A43" t="s">
        <v>60</v>
      </c>
      <c r="B43" t="s">
        <v>61</v>
      </c>
      <c r="C43"/>
      <c r="D43" s="4">
        <v>1</v>
      </c>
      <c r="E43" s="5">
        <v>54638.706250000003</v>
      </c>
      <c r="F43" s="5">
        <v>54638.706250000003</v>
      </c>
    </row>
    <row r="44" spans="1:6" s="1" customFormat="1" x14ac:dyDescent="0.2">
      <c r="A44" t="s">
        <v>22</v>
      </c>
      <c r="B44" t="s">
        <v>23</v>
      </c>
      <c r="C44"/>
      <c r="D44" s="4">
        <v>1</v>
      </c>
      <c r="E44" s="5">
        <v>109147.76596638655</v>
      </c>
      <c r="F44" s="5">
        <v>109147.76596638655</v>
      </c>
    </row>
    <row r="45" spans="1:6" s="1" customFormat="1" x14ac:dyDescent="0.2">
      <c r="A45" t="s">
        <v>431</v>
      </c>
      <c r="B45" t="s">
        <v>432</v>
      </c>
      <c r="C45"/>
      <c r="D45" s="4">
        <v>1</v>
      </c>
      <c r="E45" s="5">
        <v>68796</v>
      </c>
      <c r="F45" s="5">
        <v>68796</v>
      </c>
    </row>
    <row r="46" spans="1:6" s="1" customFormat="1" x14ac:dyDescent="0.2">
      <c r="A46" s="3">
        <v>45780</v>
      </c>
      <c r="B46" t="s">
        <v>474</v>
      </c>
      <c r="C46" t="s">
        <v>11</v>
      </c>
      <c r="D46" t="s">
        <v>12</v>
      </c>
      <c r="E46" t="s">
        <v>216</v>
      </c>
      <c r="F46" t="s">
        <v>217</v>
      </c>
    </row>
    <row r="47" spans="1:6" s="1" customFormat="1" x14ac:dyDescent="0.2">
      <c r="A47" t="s">
        <v>38</v>
      </c>
      <c r="B47" t="s">
        <v>39</v>
      </c>
      <c r="C47"/>
      <c r="D47" s="4">
        <v>1</v>
      </c>
      <c r="E47" s="5">
        <v>67757.545596707816</v>
      </c>
      <c r="F47" s="5">
        <v>67757.545596707816</v>
      </c>
    </row>
    <row r="48" spans="1:6" s="1" customFormat="1" x14ac:dyDescent="0.2">
      <c r="A48" t="s">
        <v>431</v>
      </c>
      <c r="B48" t="s">
        <v>432</v>
      </c>
      <c r="C48"/>
      <c r="D48" s="4">
        <v>1</v>
      </c>
      <c r="E48" s="5">
        <v>68796</v>
      </c>
      <c r="F48" s="5">
        <v>68796</v>
      </c>
    </row>
    <row r="49" spans="1:6" s="1" customFormat="1" x14ac:dyDescent="0.2">
      <c r="A49" t="s">
        <v>392</v>
      </c>
      <c r="B49" t="s">
        <v>393</v>
      </c>
      <c r="C49"/>
      <c r="D49" s="4">
        <v>2</v>
      </c>
      <c r="E49" s="5">
        <v>109686.21</v>
      </c>
      <c r="F49" s="5">
        <v>219372.42</v>
      </c>
    </row>
    <row r="50" spans="1:6" s="1" customFormat="1" x14ac:dyDescent="0.2">
      <c r="A50" s="3">
        <v>45780</v>
      </c>
      <c r="B50" t="s">
        <v>376</v>
      </c>
      <c r="C50" t="s">
        <v>11</v>
      </c>
      <c r="D50" t="s">
        <v>12</v>
      </c>
      <c r="E50" t="s">
        <v>41</v>
      </c>
      <c r="F50" t="s">
        <v>42</v>
      </c>
    </row>
    <row r="51" spans="1:6" s="1" customFormat="1" x14ac:dyDescent="0.2">
      <c r="A51" t="s">
        <v>60</v>
      </c>
      <c r="B51" t="s">
        <v>61</v>
      </c>
      <c r="C51"/>
      <c r="D51" s="4">
        <v>6</v>
      </c>
      <c r="E51" s="5">
        <v>54638.706250000003</v>
      </c>
      <c r="F51" s="5">
        <v>327832.23749999999</v>
      </c>
    </row>
    <row r="52" spans="1:6" s="1" customFormat="1" x14ac:dyDescent="0.2">
      <c r="A52" t="s">
        <v>22</v>
      </c>
      <c r="B52" t="s">
        <v>23</v>
      </c>
      <c r="C52"/>
      <c r="D52" s="4">
        <v>1</v>
      </c>
      <c r="E52" s="5">
        <v>109147.76596638655</v>
      </c>
      <c r="F52" s="5">
        <v>109147.76596638655</v>
      </c>
    </row>
    <row r="53" spans="1:6" s="1" customFormat="1" x14ac:dyDescent="0.2">
      <c r="A53" t="s">
        <v>32</v>
      </c>
      <c r="B53" t="s">
        <v>33</v>
      </c>
      <c r="C53"/>
      <c r="D53" s="4">
        <v>6</v>
      </c>
      <c r="E53" s="5">
        <v>43770.57</v>
      </c>
      <c r="F53" s="5">
        <v>262623.42</v>
      </c>
    </row>
    <row r="54" spans="1:6" s="1" customFormat="1" x14ac:dyDescent="0.2">
      <c r="A54" t="s">
        <v>44</v>
      </c>
      <c r="B54" t="s">
        <v>45</v>
      </c>
      <c r="C54"/>
      <c r="D54" s="4">
        <v>1</v>
      </c>
      <c r="E54" s="5">
        <v>45208.800000000003</v>
      </c>
      <c r="F54" s="5">
        <v>45208.800000000003</v>
      </c>
    </row>
    <row r="55" spans="1:6" s="1" customFormat="1" x14ac:dyDescent="0.2">
      <c r="A55" t="s">
        <v>54</v>
      </c>
      <c r="B55" t="s">
        <v>55</v>
      </c>
      <c r="C55"/>
      <c r="D55" s="4">
        <v>2</v>
      </c>
      <c r="E55" s="5">
        <v>72972.899999999994</v>
      </c>
      <c r="F55" s="5">
        <v>145945.79999999999</v>
      </c>
    </row>
    <row r="56" spans="1:6" s="1" customFormat="1" x14ac:dyDescent="0.2">
      <c r="A56" s="3">
        <v>45780</v>
      </c>
      <c r="B56" t="s">
        <v>326</v>
      </c>
      <c r="C56" t="s">
        <v>475</v>
      </c>
      <c r="D56" t="s">
        <v>12</v>
      </c>
      <c r="E56" t="s">
        <v>51</v>
      </c>
      <c r="F56" t="s">
        <v>52</v>
      </c>
    </row>
    <row r="57" spans="1:6" s="1" customFormat="1" x14ac:dyDescent="0.2">
      <c r="A57" t="s">
        <v>44</v>
      </c>
      <c r="B57" t="s">
        <v>45</v>
      </c>
      <c r="C57"/>
      <c r="D57" s="4">
        <v>1</v>
      </c>
      <c r="E57" s="5">
        <v>45208.800000000003</v>
      </c>
      <c r="F57" s="5">
        <v>45208.800000000003</v>
      </c>
    </row>
    <row r="58" spans="1:6" s="1" customFormat="1" x14ac:dyDescent="0.2">
      <c r="A58" t="s">
        <v>403</v>
      </c>
      <c r="B58" t="s">
        <v>404</v>
      </c>
      <c r="C58"/>
      <c r="D58" s="4">
        <v>1</v>
      </c>
      <c r="E58" s="5">
        <v>105361.07</v>
      </c>
      <c r="F58" s="5">
        <v>105361.07</v>
      </c>
    </row>
    <row r="59" spans="1:6" s="1" customFormat="1" x14ac:dyDescent="0.2">
      <c r="A59" t="s">
        <v>60</v>
      </c>
      <c r="B59" t="s">
        <v>61</v>
      </c>
      <c r="C59"/>
      <c r="D59" s="4">
        <v>2</v>
      </c>
      <c r="E59" s="5">
        <v>54638.706250000003</v>
      </c>
      <c r="F59" s="5">
        <v>109277.41250000001</v>
      </c>
    </row>
    <row r="60" spans="1:6" s="1" customFormat="1" x14ac:dyDescent="0.2">
      <c r="A60" t="s">
        <v>24</v>
      </c>
      <c r="B60" t="s">
        <v>25</v>
      </c>
      <c r="C60"/>
      <c r="D60" s="4">
        <v>1</v>
      </c>
      <c r="E60" s="5">
        <v>69729.5</v>
      </c>
      <c r="F60" s="5">
        <v>69729.5</v>
      </c>
    </row>
    <row r="61" spans="1:6" s="1" customFormat="1" x14ac:dyDescent="0.2">
      <c r="A61" s="3">
        <v>45780</v>
      </c>
      <c r="B61" t="s">
        <v>476</v>
      </c>
      <c r="C61" t="s">
        <v>11</v>
      </c>
      <c r="D61" t="s">
        <v>12</v>
      </c>
      <c r="E61" t="s">
        <v>47</v>
      </c>
      <c r="F61" t="s">
        <v>48</v>
      </c>
    </row>
    <row r="62" spans="1:6" s="1" customFormat="1" x14ac:dyDescent="0.2">
      <c r="A62" t="s">
        <v>24</v>
      </c>
      <c r="B62" t="s">
        <v>25</v>
      </c>
      <c r="C62"/>
      <c r="D62" s="4">
        <v>2</v>
      </c>
      <c r="E62" s="5">
        <v>69729.5</v>
      </c>
      <c r="F62" s="5">
        <v>139459</v>
      </c>
    </row>
    <row r="63" spans="1:6" s="1" customFormat="1" x14ac:dyDescent="0.2">
      <c r="A63" t="s">
        <v>54</v>
      </c>
      <c r="B63" t="s">
        <v>55</v>
      </c>
      <c r="C63"/>
      <c r="D63" s="4">
        <v>3</v>
      </c>
      <c r="E63" s="5">
        <v>72972.899999999994</v>
      </c>
      <c r="F63" s="5">
        <v>218918.7</v>
      </c>
    </row>
    <row r="64" spans="1:6" s="1" customFormat="1" x14ac:dyDescent="0.2">
      <c r="A64" s="3">
        <v>45780</v>
      </c>
      <c r="B64" t="s">
        <v>265</v>
      </c>
      <c r="C64" t="s">
        <v>11</v>
      </c>
      <c r="D64" t="s">
        <v>12</v>
      </c>
      <c r="E64" t="s">
        <v>178</v>
      </c>
      <c r="F64" t="s">
        <v>179</v>
      </c>
    </row>
    <row r="65" spans="1:6" s="1" customFormat="1" x14ac:dyDescent="0.2">
      <c r="A65" t="s">
        <v>24</v>
      </c>
      <c r="B65" t="s">
        <v>25</v>
      </c>
      <c r="C65"/>
      <c r="D65" s="4">
        <v>1</v>
      </c>
      <c r="E65" s="5">
        <v>69729.5</v>
      </c>
      <c r="F65" s="5">
        <v>69729.5</v>
      </c>
    </row>
    <row r="66" spans="1:6" s="1" customFormat="1" x14ac:dyDescent="0.2">
      <c r="A66" t="s">
        <v>22</v>
      </c>
      <c r="B66" t="s">
        <v>23</v>
      </c>
      <c r="C66"/>
      <c r="D66" s="4">
        <v>4</v>
      </c>
      <c r="E66" s="5">
        <v>109147.76596638655</v>
      </c>
      <c r="F66" s="5">
        <v>436591.0638655462</v>
      </c>
    </row>
    <row r="67" spans="1:6" s="1" customFormat="1" x14ac:dyDescent="0.2">
      <c r="A67" t="s">
        <v>392</v>
      </c>
      <c r="B67" t="s">
        <v>393</v>
      </c>
      <c r="C67"/>
      <c r="D67" s="4">
        <v>1</v>
      </c>
      <c r="E67" s="5">
        <v>109686.21</v>
      </c>
      <c r="F67" s="5">
        <v>109686.21</v>
      </c>
    </row>
    <row r="68" spans="1:6" s="1" customFormat="1" x14ac:dyDescent="0.2">
      <c r="A68" s="3">
        <v>45780</v>
      </c>
      <c r="B68" t="s">
        <v>477</v>
      </c>
      <c r="C68" t="s">
        <v>11</v>
      </c>
      <c r="D68" t="s">
        <v>12</v>
      </c>
      <c r="E68" t="s">
        <v>174</v>
      </c>
      <c r="F68" t="s">
        <v>175</v>
      </c>
    </row>
    <row r="69" spans="1:6" s="1" customFormat="1" x14ac:dyDescent="0.2">
      <c r="A69" t="s">
        <v>44</v>
      </c>
      <c r="B69" t="s">
        <v>45</v>
      </c>
      <c r="C69"/>
      <c r="D69" s="4">
        <v>1</v>
      </c>
      <c r="E69" s="5">
        <v>45208.800000000003</v>
      </c>
      <c r="F69" s="5">
        <v>45208.800000000003</v>
      </c>
    </row>
    <row r="70" spans="1:6" s="1" customFormat="1" x14ac:dyDescent="0.2">
      <c r="A70" t="s">
        <v>98</v>
      </c>
      <c r="B70" t="s">
        <v>99</v>
      </c>
      <c r="C70"/>
      <c r="D70" s="4">
        <v>1</v>
      </c>
      <c r="E70" s="5">
        <v>58378.319999999992</v>
      </c>
      <c r="F70" s="5">
        <v>58378.319999999992</v>
      </c>
    </row>
    <row r="71" spans="1:6" s="1" customFormat="1" x14ac:dyDescent="0.2">
      <c r="A71" t="s">
        <v>24</v>
      </c>
      <c r="B71" t="s">
        <v>25</v>
      </c>
      <c r="C71"/>
      <c r="D71" s="4">
        <v>2</v>
      </c>
      <c r="E71" s="5">
        <v>69729.5</v>
      </c>
      <c r="F71" s="5">
        <v>139459</v>
      </c>
    </row>
    <row r="72" spans="1:6" s="1" customFormat="1" x14ac:dyDescent="0.2">
      <c r="A72" t="s">
        <v>22</v>
      </c>
      <c r="B72" t="s">
        <v>23</v>
      </c>
      <c r="C72"/>
      <c r="D72" s="4">
        <v>4</v>
      </c>
      <c r="E72" s="5">
        <v>109147.76596638655</v>
      </c>
      <c r="F72" s="5">
        <v>436591.0638655462</v>
      </c>
    </row>
    <row r="73" spans="1:6" s="1" customFormat="1" x14ac:dyDescent="0.2">
      <c r="A73" t="s">
        <v>32</v>
      </c>
      <c r="B73" t="s">
        <v>33</v>
      </c>
      <c r="C73"/>
      <c r="D73" s="4">
        <v>1</v>
      </c>
      <c r="E73" s="5">
        <v>43770.57</v>
      </c>
      <c r="F73" s="5">
        <v>43770.57</v>
      </c>
    </row>
    <row r="74" spans="1:6" s="1" customFormat="1" x14ac:dyDescent="0.2">
      <c r="A74" t="s">
        <v>54</v>
      </c>
      <c r="B74" t="s">
        <v>55</v>
      </c>
      <c r="C74"/>
      <c r="D74" s="4">
        <v>2</v>
      </c>
      <c r="E74" s="5">
        <v>72972.899999999994</v>
      </c>
      <c r="F74" s="5">
        <v>145945.79999999999</v>
      </c>
    </row>
    <row r="75" spans="1:6" s="1" customFormat="1" x14ac:dyDescent="0.2">
      <c r="A75" t="s">
        <v>431</v>
      </c>
      <c r="B75" t="s">
        <v>432</v>
      </c>
      <c r="C75"/>
      <c r="D75" s="4">
        <v>2</v>
      </c>
      <c r="E75" s="5">
        <v>68796</v>
      </c>
      <c r="F75" s="5">
        <v>137592</v>
      </c>
    </row>
    <row r="76" spans="1:6" s="1" customFormat="1" x14ac:dyDescent="0.2">
      <c r="A76" s="3">
        <v>45781</v>
      </c>
      <c r="B76" t="s">
        <v>478</v>
      </c>
      <c r="C76" t="s">
        <v>11</v>
      </c>
      <c r="D76" t="s">
        <v>12</v>
      </c>
      <c r="E76" t="s">
        <v>208</v>
      </c>
      <c r="F76" t="s">
        <v>209</v>
      </c>
    </row>
    <row r="77" spans="1:6" s="1" customFormat="1" x14ac:dyDescent="0.2">
      <c r="A77" t="s">
        <v>54</v>
      </c>
      <c r="B77" t="s">
        <v>55</v>
      </c>
      <c r="C77"/>
      <c r="D77" s="4">
        <v>1</v>
      </c>
      <c r="E77" s="5">
        <v>72972.899999999994</v>
      </c>
      <c r="F77" s="5">
        <v>72972.899999999994</v>
      </c>
    </row>
    <row r="78" spans="1:6" s="1" customFormat="1" x14ac:dyDescent="0.2">
      <c r="A78" s="3">
        <v>45782</v>
      </c>
      <c r="B78" t="s">
        <v>369</v>
      </c>
      <c r="C78" t="s">
        <v>11</v>
      </c>
      <c r="D78" t="s">
        <v>12</v>
      </c>
      <c r="E78" t="s">
        <v>117</v>
      </c>
      <c r="F78" t="s">
        <v>335</v>
      </c>
    </row>
    <row r="79" spans="1:6" s="1" customFormat="1" x14ac:dyDescent="0.2">
      <c r="A79" t="s">
        <v>98</v>
      </c>
      <c r="B79" t="s">
        <v>99</v>
      </c>
      <c r="C79"/>
      <c r="D79" s="4">
        <v>1</v>
      </c>
      <c r="E79" s="5">
        <v>58378.32</v>
      </c>
      <c r="F79" s="5">
        <v>58378.32</v>
      </c>
    </row>
    <row r="80" spans="1:6" s="1" customFormat="1" x14ac:dyDescent="0.2">
      <c r="A80" t="s">
        <v>392</v>
      </c>
      <c r="B80" t="s">
        <v>393</v>
      </c>
      <c r="C80"/>
      <c r="D80" s="4">
        <v>1</v>
      </c>
      <c r="E80" s="5">
        <v>109686.51</v>
      </c>
      <c r="F80" s="5">
        <v>109686.51</v>
      </c>
    </row>
    <row r="81" spans="1:6" s="1" customFormat="1" x14ac:dyDescent="0.2">
      <c r="A81" t="s">
        <v>431</v>
      </c>
      <c r="B81" t="s">
        <v>432</v>
      </c>
      <c r="C81"/>
      <c r="D81" s="4">
        <v>3</v>
      </c>
      <c r="E81" s="5">
        <v>63636.34</v>
      </c>
      <c r="F81" s="5">
        <v>190909.02</v>
      </c>
    </row>
    <row r="82" spans="1:6" s="1" customFormat="1" x14ac:dyDescent="0.2">
      <c r="A82" s="3">
        <v>45782</v>
      </c>
      <c r="B82" t="s">
        <v>479</v>
      </c>
      <c r="C82" t="s">
        <v>11</v>
      </c>
      <c r="D82" t="s">
        <v>12</v>
      </c>
      <c r="E82" t="s">
        <v>84</v>
      </c>
      <c r="F82" t="s">
        <v>85</v>
      </c>
    </row>
    <row r="83" spans="1:6" s="1" customFormat="1" x14ac:dyDescent="0.2">
      <c r="A83" t="s">
        <v>44</v>
      </c>
      <c r="B83" t="s">
        <v>45</v>
      </c>
      <c r="C83"/>
      <c r="D83" s="4">
        <v>5</v>
      </c>
      <c r="E83" s="5">
        <v>45208.800000000003</v>
      </c>
      <c r="F83" s="5">
        <v>226043.99999999997</v>
      </c>
    </row>
    <row r="84" spans="1:6" s="1" customFormat="1" x14ac:dyDescent="0.2">
      <c r="A84" t="s">
        <v>24</v>
      </c>
      <c r="B84" t="s">
        <v>25</v>
      </c>
      <c r="C84"/>
      <c r="D84" s="4">
        <v>1</v>
      </c>
      <c r="E84" s="5">
        <v>69729.5</v>
      </c>
      <c r="F84" s="5">
        <v>69729.5</v>
      </c>
    </row>
    <row r="85" spans="1:6" s="1" customFormat="1" x14ac:dyDescent="0.2">
      <c r="A85" s="3">
        <v>45782</v>
      </c>
      <c r="B85" t="s">
        <v>480</v>
      </c>
      <c r="C85" t="s">
        <v>11</v>
      </c>
      <c r="D85" t="s">
        <v>12</v>
      </c>
      <c r="E85" t="s">
        <v>310</v>
      </c>
      <c r="F85" t="s">
        <v>311</v>
      </c>
    </row>
    <row r="86" spans="1:6" s="1" customFormat="1" x14ac:dyDescent="0.2">
      <c r="A86" t="s">
        <v>431</v>
      </c>
      <c r="B86" t="s">
        <v>432</v>
      </c>
      <c r="C86"/>
      <c r="D86" s="4">
        <v>1</v>
      </c>
      <c r="E86" s="5">
        <v>63636.3</v>
      </c>
      <c r="F86" s="5">
        <v>63636.3</v>
      </c>
    </row>
    <row r="87" spans="1:6" s="1" customFormat="1" x14ac:dyDescent="0.2">
      <c r="A87" t="s">
        <v>392</v>
      </c>
      <c r="B87" t="s">
        <v>393</v>
      </c>
      <c r="C87"/>
      <c r="D87" s="4">
        <v>1</v>
      </c>
      <c r="E87" s="5">
        <v>109686.21</v>
      </c>
      <c r="F87" s="5">
        <v>109686.21</v>
      </c>
    </row>
    <row r="88" spans="1:6" s="1" customFormat="1" x14ac:dyDescent="0.2">
      <c r="A88" s="3">
        <v>45782</v>
      </c>
      <c r="B88" t="s">
        <v>367</v>
      </c>
      <c r="C88" t="s">
        <v>11</v>
      </c>
      <c r="D88" t="s">
        <v>12</v>
      </c>
      <c r="E88" t="s">
        <v>190</v>
      </c>
      <c r="F88" t="s">
        <v>191</v>
      </c>
    </row>
    <row r="89" spans="1:6" s="1" customFormat="1" x14ac:dyDescent="0.2">
      <c r="A89" t="s">
        <v>392</v>
      </c>
      <c r="B89" t="s">
        <v>393</v>
      </c>
      <c r="C89"/>
      <c r="D89" s="4">
        <v>1</v>
      </c>
      <c r="E89" s="5">
        <v>109686.21</v>
      </c>
      <c r="F89" s="5">
        <v>109686.21</v>
      </c>
    </row>
    <row r="90" spans="1:6" s="1" customFormat="1" x14ac:dyDescent="0.2">
      <c r="A90" t="s">
        <v>16</v>
      </c>
      <c r="B90" t="s">
        <v>17</v>
      </c>
      <c r="C90"/>
      <c r="D90" s="4">
        <v>1</v>
      </c>
      <c r="E90" s="5">
        <v>117018.05454545455</v>
      </c>
      <c r="F90" s="5">
        <v>117018.05454545455</v>
      </c>
    </row>
    <row r="91" spans="1:6" s="1" customFormat="1" x14ac:dyDescent="0.2">
      <c r="A91" s="3">
        <v>45782</v>
      </c>
      <c r="B91" t="s">
        <v>481</v>
      </c>
      <c r="C91" t="s">
        <v>11</v>
      </c>
      <c r="D91" t="s">
        <v>12</v>
      </c>
      <c r="E91" t="s">
        <v>80</v>
      </c>
      <c r="F91" t="s">
        <v>81</v>
      </c>
    </row>
    <row r="92" spans="1:6" s="1" customFormat="1" x14ac:dyDescent="0.2">
      <c r="A92" t="s">
        <v>431</v>
      </c>
      <c r="B92" t="s">
        <v>432</v>
      </c>
      <c r="C92"/>
      <c r="D92" s="4">
        <v>1</v>
      </c>
      <c r="E92" s="5">
        <v>63636.3</v>
      </c>
      <c r="F92" s="5">
        <v>63636.3</v>
      </c>
    </row>
    <row r="93" spans="1:6" s="1" customFormat="1" x14ac:dyDescent="0.2">
      <c r="A93" s="3">
        <v>45782</v>
      </c>
      <c r="B93" t="s">
        <v>482</v>
      </c>
      <c r="C93" t="s">
        <v>11</v>
      </c>
      <c r="D93" t="s">
        <v>12</v>
      </c>
      <c r="E93" t="s">
        <v>483</v>
      </c>
      <c r="F93" t="s">
        <v>484</v>
      </c>
    </row>
    <row r="94" spans="1:6" s="1" customFormat="1" x14ac:dyDescent="0.2">
      <c r="A94" t="s">
        <v>44</v>
      </c>
      <c r="B94" t="s">
        <v>45</v>
      </c>
      <c r="C94"/>
      <c r="D94" s="4">
        <v>1</v>
      </c>
      <c r="E94" s="5">
        <v>45208.800000000003</v>
      </c>
      <c r="F94" s="5">
        <v>45208.800000000003</v>
      </c>
    </row>
    <row r="95" spans="1:6" s="1" customFormat="1" x14ac:dyDescent="0.2">
      <c r="A95" s="3">
        <v>45783</v>
      </c>
      <c r="B95" t="s">
        <v>485</v>
      </c>
      <c r="C95" t="s">
        <v>11</v>
      </c>
      <c r="D95" t="s">
        <v>12</v>
      </c>
      <c r="E95" t="s">
        <v>289</v>
      </c>
      <c r="F95" t="s">
        <v>290</v>
      </c>
    </row>
    <row r="96" spans="1:6" s="1" customFormat="1" x14ac:dyDescent="0.2">
      <c r="A96" t="s">
        <v>431</v>
      </c>
      <c r="B96" t="s">
        <v>432</v>
      </c>
      <c r="C96"/>
      <c r="D96" s="4">
        <v>3</v>
      </c>
      <c r="E96" s="5">
        <v>63636.34</v>
      </c>
      <c r="F96" s="5">
        <v>190909.02</v>
      </c>
    </row>
    <row r="97" spans="1:6" s="1" customFormat="1" x14ac:dyDescent="0.2">
      <c r="A97" t="s">
        <v>54</v>
      </c>
      <c r="B97" t="s">
        <v>55</v>
      </c>
      <c r="C97"/>
      <c r="D97" s="4">
        <v>1</v>
      </c>
      <c r="E97" s="5">
        <v>72972.899999999994</v>
      </c>
      <c r="F97" s="5">
        <v>72972.899999999994</v>
      </c>
    </row>
    <row r="98" spans="1:6" s="1" customFormat="1" x14ac:dyDescent="0.2">
      <c r="A98" t="s">
        <v>44</v>
      </c>
      <c r="B98" t="s">
        <v>45</v>
      </c>
      <c r="C98"/>
      <c r="D98" s="4">
        <v>1</v>
      </c>
      <c r="E98" s="5">
        <v>45208.800000000003</v>
      </c>
      <c r="F98" s="5">
        <v>45208.800000000003</v>
      </c>
    </row>
    <row r="99" spans="1:6" s="1" customFormat="1" x14ac:dyDescent="0.2">
      <c r="A99" t="s">
        <v>32</v>
      </c>
      <c r="B99" t="s">
        <v>33</v>
      </c>
      <c r="C99"/>
      <c r="D99" s="4">
        <v>4</v>
      </c>
      <c r="E99" s="5">
        <v>41921.17</v>
      </c>
      <c r="F99" s="5">
        <v>167684.68</v>
      </c>
    </row>
    <row r="100" spans="1:6" s="1" customFormat="1" x14ac:dyDescent="0.2">
      <c r="A100" s="3">
        <v>45783</v>
      </c>
      <c r="B100" t="s">
        <v>486</v>
      </c>
      <c r="C100" t="s">
        <v>11</v>
      </c>
      <c r="D100" t="s">
        <v>12</v>
      </c>
      <c r="E100" t="s">
        <v>68</v>
      </c>
      <c r="F100" t="s">
        <v>69</v>
      </c>
    </row>
    <row r="101" spans="1:6" s="1" customFormat="1" x14ac:dyDescent="0.2">
      <c r="A101" t="s">
        <v>392</v>
      </c>
      <c r="B101" t="s">
        <v>393</v>
      </c>
      <c r="C101"/>
      <c r="D101" s="4">
        <v>1</v>
      </c>
      <c r="E101" s="5">
        <v>109686.21</v>
      </c>
      <c r="F101" s="5">
        <v>109686.21</v>
      </c>
    </row>
    <row r="102" spans="1:6" s="1" customFormat="1" x14ac:dyDescent="0.2">
      <c r="A102" t="s">
        <v>22</v>
      </c>
      <c r="B102" t="s">
        <v>23</v>
      </c>
      <c r="C102"/>
      <c r="D102" s="4">
        <v>3</v>
      </c>
      <c r="E102" s="5">
        <v>109147.76596638655</v>
      </c>
      <c r="F102" s="5">
        <v>327443.29789915966</v>
      </c>
    </row>
    <row r="103" spans="1:6" s="1" customFormat="1" x14ac:dyDescent="0.2">
      <c r="A103" s="3">
        <v>45783</v>
      </c>
      <c r="B103" t="s">
        <v>487</v>
      </c>
      <c r="C103" t="s">
        <v>440</v>
      </c>
      <c r="D103" t="s">
        <v>12</v>
      </c>
      <c r="E103" t="s">
        <v>65</v>
      </c>
      <c r="F103" t="s">
        <v>66</v>
      </c>
    </row>
    <row r="104" spans="1:6" s="1" customFormat="1" x14ac:dyDescent="0.2">
      <c r="A104" t="s">
        <v>22</v>
      </c>
      <c r="B104" t="s">
        <v>23</v>
      </c>
      <c r="C104"/>
      <c r="D104" s="4">
        <v>2</v>
      </c>
      <c r="E104" s="5">
        <v>109147.76596638655</v>
      </c>
      <c r="F104" s="5">
        <v>218295.5319327731</v>
      </c>
    </row>
    <row r="105" spans="1:6" s="1" customFormat="1" x14ac:dyDescent="0.2">
      <c r="A105" t="s">
        <v>54</v>
      </c>
      <c r="B105" t="s">
        <v>55</v>
      </c>
      <c r="C105"/>
      <c r="D105" s="4">
        <v>3</v>
      </c>
      <c r="E105" s="5">
        <v>72972.899999999994</v>
      </c>
      <c r="F105" s="5">
        <v>218918.7</v>
      </c>
    </row>
    <row r="106" spans="1:6" s="1" customFormat="1" x14ac:dyDescent="0.2">
      <c r="A106" s="3">
        <v>45783</v>
      </c>
      <c r="B106" t="s">
        <v>488</v>
      </c>
      <c r="C106" t="s">
        <v>463</v>
      </c>
      <c r="D106" t="s">
        <v>12</v>
      </c>
      <c r="E106" t="s">
        <v>464</v>
      </c>
      <c r="F106" t="s">
        <v>465</v>
      </c>
    </row>
    <row r="107" spans="1:6" s="1" customFormat="1" x14ac:dyDescent="0.2">
      <c r="A107" t="s">
        <v>403</v>
      </c>
      <c r="B107" t="s">
        <v>404</v>
      </c>
      <c r="C107"/>
      <c r="D107" s="4">
        <v>1</v>
      </c>
      <c r="E107" s="5">
        <v>105361.07</v>
      </c>
      <c r="F107" s="5">
        <v>105361.07</v>
      </c>
    </row>
    <row r="108" spans="1:6" s="1" customFormat="1" x14ac:dyDescent="0.2">
      <c r="A108" t="s">
        <v>431</v>
      </c>
      <c r="B108" t="s">
        <v>432</v>
      </c>
      <c r="C108"/>
      <c r="D108" s="4">
        <v>1</v>
      </c>
      <c r="E108" s="5">
        <v>63636.3</v>
      </c>
      <c r="F108" s="5">
        <v>63636.3</v>
      </c>
    </row>
    <row r="109" spans="1:6" s="1" customFormat="1" x14ac:dyDescent="0.2">
      <c r="A109" t="s">
        <v>44</v>
      </c>
      <c r="B109" t="s">
        <v>45</v>
      </c>
      <c r="C109"/>
      <c r="D109" s="4">
        <v>2</v>
      </c>
      <c r="E109" s="5">
        <v>45208.800000000003</v>
      </c>
      <c r="F109" s="5">
        <v>90417.600000000006</v>
      </c>
    </row>
    <row r="110" spans="1:6" s="1" customFormat="1" x14ac:dyDescent="0.2">
      <c r="A110" s="3">
        <v>45783</v>
      </c>
      <c r="B110" t="s">
        <v>236</v>
      </c>
      <c r="C110" t="s">
        <v>368</v>
      </c>
      <c r="D110" t="s">
        <v>12</v>
      </c>
      <c r="E110" t="s">
        <v>27</v>
      </c>
      <c r="F110" t="s">
        <v>28</v>
      </c>
    </row>
    <row r="111" spans="1:6" s="1" customFormat="1" x14ac:dyDescent="0.2">
      <c r="A111" t="s">
        <v>392</v>
      </c>
      <c r="B111" t="s">
        <v>393</v>
      </c>
      <c r="C111"/>
      <c r="D111" s="4">
        <v>3</v>
      </c>
      <c r="E111" s="5">
        <v>109686.21</v>
      </c>
      <c r="F111" s="5">
        <v>329058.63</v>
      </c>
    </row>
    <row r="112" spans="1:6" s="1" customFormat="1" x14ac:dyDescent="0.2">
      <c r="A112" t="s">
        <v>24</v>
      </c>
      <c r="B112" t="s">
        <v>25</v>
      </c>
      <c r="C112"/>
      <c r="D112" s="4">
        <v>1</v>
      </c>
      <c r="E112" s="5">
        <v>69729.5</v>
      </c>
      <c r="F112" s="5">
        <v>69729.5</v>
      </c>
    </row>
    <row r="113" spans="1:6" s="1" customFormat="1" x14ac:dyDescent="0.2">
      <c r="A113" t="s">
        <v>431</v>
      </c>
      <c r="B113" t="s">
        <v>432</v>
      </c>
      <c r="C113"/>
      <c r="D113" s="4">
        <v>1</v>
      </c>
      <c r="E113" s="5">
        <v>63636.3</v>
      </c>
      <c r="F113" s="5">
        <v>63636.3</v>
      </c>
    </row>
    <row r="114" spans="1:6" s="1" customFormat="1" x14ac:dyDescent="0.2">
      <c r="A114" t="s">
        <v>60</v>
      </c>
      <c r="B114" t="s">
        <v>61</v>
      </c>
      <c r="C114"/>
      <c r="D114" s="4">
        <v>1</v>
      </c>
      <c r="E114" s="5">
        <v>54638.706250000003</v>
      </c>
      <c r="F114" s="5">
        <v>54638.706250000003</v>
      </c>
    </row>
    <row r="115" spans="1:6" s="1" customFormat="1" x14ac:dyDescent="0.2">
      <c r="A115" s="3">
        <v>45783</v>
      </c>
      <c r="B115" t="s">
        <v>489</v>
      </c>
      <c r="C115" t="s">
        <v>446</v>
      </c>
      <c r="D115" t="s">
        <v>12</v>
      </c>
      <c r="E115" t="s">
        <v>248</v>
      </c>
      <c r="F115" t="s">
        <v>249</v>
      </c>
    </row>
    <row r="116" spans="1:6" s="1" customFormat="1" x14ac:dyDescent="0.2">
      <c r="A116" t="s">
        <v>38</v>
      </c>
      <c r="B116" t="s">
        <v>39</v>
      </c>
      <c r="C116"/>
      <c r="D116" s="4">
        <v>1</v>
      </c>
      <c r="E116" s="5">
        <v>68456.317936507941</v>
      </c>
      <c r="F116" s="5">
        <v>68456.317936507941</v>
      </c>
    </row>
    <row r="117" spans="1:6" s="1" customFormat="1" x14ac:dyDescent="0.2">
      <c r="A117" s="3">
        <v>45783</v>
      </c>
      <c r="B117" t="s">
        <v>490</v>
      </c>
      <c r="C117" t="s">
        <v>323</v>
      </c>
      <c r="D117" t="s">
        <v>12</v>
      </c>
      <c r="E117" t="s">
        <v>153</v>
      </c>
      <c r="F117" t="s">
        <v>154</v>
      </c>
    </row>
    <row r="118" spans="1:6" s="1" customFormat="1" x14ac:dyDescent="0.2">
      <c r="A118" t="s">
        <v>16</v>
      </c>
      <c r="B118" t="s">
        <v>17</v>
      </c>
      <c r="C118"/>
      <c r="D118" s="4">
        <v>1</v>
      </c>
      <c r="E118" s="5">
        <v>117017.92499999999</v>
      </c>
      <c r="F118" s="5">
        <v>117017.92499999999</v>
      </c>
    </row>
    <row r="119" spans="1:6" s="1" customFormat="1" x14ac:dyDescent="0.2">
      <c r="A119" t="s">
        <v>32</v>
      </c>
      <c r="B119" t="s">
        <v>33</v>
      </c>
      <c r="C119"/>
      <c r="D119" s="4">
        <v>8</v>
      </c>
      <c r="E119" s="5">
        <v>41921.17</v>
      </c>
      <c r="F119" s="5">
        <v>335369.36</v>
      </c>
    </row>
    <row r="120" spans="1:6" s="1" customFormat="1" x14ac:dyDescent="0.2">
      <c r="A120" s="3">
        <v>45783</v>
      </c>
      <c r="B120" t="s">
        <v>247</v>
      </c>
      <c r="C120" t="s">
        <v>11</v>
      </c>
      <c r="D120" t="s">
        <v>12</v>
      </c>
      <c r="E120" t="s">
        <v>310</v>
      </c>
      <c r="F120" t="s">
        <v>311</v>
      </c>
    </row>
    <row r="121" spans="1:6" s="1" customFormat="1" x14ac:dyDescent="0.2">
      <c r="A121" t="s">
        <v>16</v>
      </c>
      <c r="B121" t="s">
        <v>17</v>
      </c>
      <c r="C121"/>
      <c r="D121" s="4">
        <v>4</v>
      </c>
      <c r="E121" s="5">
        <v>117018.05454545455</v>
      </c>
      <c r="F121" s="5">
        <v>468072.2181818182</v>
      </c>
    </row>
    <row r="122" spans="1:6" s="1" customFormat="1" x14ac:dyDescent="0.2">
      <c r="A122" s="3">
        <v>45784</v>
      </c>
      <c r="B122" t="s">
        <v>482</v>
      </c>
      <c r="C122" t="s">
        <v>11</v>
      </c>
      <c r="D122" t="s">
        <v>12</v>
      </c>
      <c r="E122" t="s">
        <v>285</v>
      </c>
      <c r="F122" t="s">
        <v>286</v>
      </c>
    </row>
    <row r="123" spans="1:6" s="1" customFormat="1" x14ac:dyDescent="0.2">
      <c r="A123" t="s">
        <v>54</v>
      </c>
      <c r="B123" t="s">
        <v>55</v>
      </c>
      <c r="C123"/>
      <c r="D123" s="4">
        <v>1</v>
      </c>
      <c r="E123" s="5">
        <v>72972.899999999994</v>
      </c>
      <c r="F123" s="5">
        <v>72972.899999999994</v>
      </c>
    </row>
    <row r="124" spans="1:6" s="1" customFormat="1" x14ac:dyDescent="0.2">
      <c r="A124" s="3">
        <v>45785</v>
      </c>
      <c r="B124" t="s">
        <v>491</v>
      </c>
      <c r="C124" t="s">
        <v>11</v>
      </c>
      <c r="D124" t="s">
        <v>12</v>
      </c>
      <c r="E124" t="s">
        <v>157</v>
      </c>
      <c r="F124" t="s">
        <v>158</v>
      </c>
    </row>
    <row r="125" spans="1:6" s="1" customFormat="1" x14ac:dyDescent="0.2">
      <c r="A125" t="s">
        <v>38</v>
      </c>
      <c r="B125" t="s">
        <v>39</v>
      </c>
      <c r="C125"/>
      <c r="D125" s="4">
        <v>1</v>
      </c>
      <c r="E125" s="5">
        <v>61342.455935719379</v>
      </c>
      <c r="F125" s="5">
        <v>61342.455935719379</v>
      </c>
    </row>
    <row r="126" spans="1:6" s="1" customFormat="1" x14ac:dyDescent="0.2">
      <c r="A126" t="s">
        <v>60</v>
      </c>
      <c r="B126" t="s">
        <v>61</v>
      </c>
      <c r="C126"/>
      <c r="D126" s="4">
        <v>3</v>
      </c>
      <c r="E126" s="5">
        <v>54638.77</v>
      </c>
      <c r="F126" s="5">
        <v>163916.31</v>
      </c>
    </row>
    <row r="127" spans="1:6" s="1" customFormat="1" x14ac:dyDescent="0.2">
      <c r="A127" t="s">
        <v>32</v>
      </c>
      <c r="B127" t="s">
        <v>33</v>
      </c>
      <c r="C127"/>
      <c r="D127" s="4">
        <v>1</v>
      </c>
      <c r="E127" s="5">
        <v>41921.17</v>
      </c>
      <c r="F127" s="5">
        <v>41921.17</v>
      </c>
    </row>
    <row r="128" spans="1:6" s="1" customFormat="1" x14ac:dyDescent="0.2">
      <c r="A128" t="s">
        <v>44</v>
      </c>
      <c r="B128" t="s">
        <v>45</v>
      </c>
      <c r="C128"/>
      <c r="D128" s="4">
        <v>2</v>
      </c>
      <c r="E128" s="5">
        <v>45208.800000000003</v>
      </c>
      <c r="F128" s="5">
        <v>90417.600000000006</v>
      </c>
    </row>
    <row r="129" spans="1:6" s="1" customFormat="1" x14ac:dyDescent="0.2">
      <c r="A129" s="3">
        <v>45785</v>
      </c>
      <c r="B129" t="s">
        <v>492</v>
      </c>
      <c r="C129" t="s">
        <v>366</v>
      </c>
      <c r="D129" t="s">
        <v>12</v>
      </c>
      <c r="E129" t="s">
        <v>165</v>
      </c>
      <c r="F129" t="s">
        <v>166</v>
      </c>
    </row>
    <row r="130" spans="1:6" s="1" customFormat="1" x14ac:dyDescent="0.2">
      <c r="A130" t="s">
        <v>22</v>
      </c>
      <c r="B130" t="s">
        <v>23</v>
      </c>
      <c r="C130"/>
      <c r="D130" s="4">
        <v>1</v>
      </c>
      <c r="E130" s="5">
        <v>109147.75833333335</v>
      </c>
      <c r="F130" s="5">
        <v>109147.75833333335</v>
      </c>
    </row>
    <row r="131" spans="1:6" s="1" customFormat="1" x14ac:dyDescent="0.2">
      <c r="A131" t="s">
        <v>431</v>
      </c>
      <c r="B131" t="s">
        <v>432</v>
      </c>
      <c r="C131"/>
      <c r="D131" s="4">
        <v>2</v>
      </c>
      <c r="E131" s="5">
        <v>68796</v>
      </c>
      <c r="F131" s="5">
        <v>137592</v>
      </c>
    </row>
    <row r="132" spans="1:6" s="1" customFormat="1" x14ac:dyDescent="0.2">
      <c r="A132" s="3">
        <v>45785</v>
      </c>
      <c r="B132" t="s">
        <v>205</v>
      </c>
      <c r="C132" t="s">
        <v>11</v>
      </c>
      <c r="D132" t="s">
        <v>12</v>
      </c>
      <c r="E132" t="s">
        <v>212</v>
      </c>
      <c r="F132" t="s">
        <v>213</v>
      </c>
    </row>
    <row r="133" spans="1:6" s="1" customFormat="1" x14ac:dyDescent="0.2">
      <c r="A133" t="s">
        <v>493</v>
      </c>
      <c r="B133" t="s">
        <v>494</v>
      </c>
      <c r="C133"/>
      <c r="D133" s="4">
        <v>1</v>
      </c>
      <c r="E133" s="5">
        <v>22317.375</v>
      </c>
      <c r="F133" s="5">
        <v>22317.375</v>
      </c>
    </row>
    <row r="134" spans="1:6" s="1" customFormat="1" x14ac:dyDescent="0.2">
      <c r="A134" s="3">
        <v>45785</v>
      </c>
      <c r="B134" t="s">
        <v>376</v>
      </c>
      <c r="C134" t="s">
        <v>495</v>
      </c>
      <c r="D134" t="s">
        <v>12</v>
      </c>
      <c r="E134" t="s">
        <v>496</v>
      </c>
      <c r="F134" t="s">
        <v>497</v>
      </c>
    </row>
    <row r="135" spans="1:6" s="1" customFormat="1" x14ac:dyDescent="0.2">
      <c r="A135" t="s">
        <v>44</v>
      </c>
      <c r="B135" t="s">
        <v>45</v>
      </c>
      <c r="C135"/>
      <c r="D135" s="4">
        <v>3</v>
      </c>
      <c r="E135" s="5">
        <v>45208.800000000003</v>
      </c>
      <c r="F135" s="5">
        <v>135626.40000000002</v>
      </c>
    </row>
    <row r="136" spans="1:6" s="1" customFormat="1" x14ac:dyDescent="0.2">
      <c r="A136" t="s">
        <v>98</v>
      </c>
      <c r="B136" t="s">
        <v>99</v>
      </c>
      <c r="C136"/>
      <c r="D136" s="4">
        <v>1</v>
      </c>
      <c r="E136" s="5">
        <v>58378.32</v>
      </c>
      <c r="F136" s="5">
        <v>58378.32</v>
      </c>
    </row>
    <row r="137" spans="1:6" s="1" customFormat="1" x14ac:dyDescent="0.2">
      <c r="A137" s="3">
        <v>45785</v>
      </c>
      <c r="B137" t="s">
        <v>498</v>
      </c>
      <c r="C137" t="s">
        <v>11</v>
      </c>
      <c r="D137" t="s">
        <v>12</v>
      </c>
      <c r="E137" t="s">
        <v>170</v>
      </c>
      <c r="F137" t="s">
        <v>171</v>
      </c>
    </row>
    <row r="138" spans="1:6" s="1" customFormat="1" x14ac:dyDescent="0.2">
      <c r="A138" t="s">
        <v>54</v>
      </c>
      <c r="B138" t="s">
        <v>55</v>
      </c>
      <c r="C138"/>
      <c r="D138" s="4">
        <v>2</v>
      </c>
      <c r="E138" s="5">
        <v>72972.899999999994</v>
      </c>
      <c r="F138" s="5">
        <v>145945.79999999999</v>
      </c>
    </row>
    <row r="139" spans="1:6" s="1" customFormat="1" x14ac:dyDescent="0.2">
      <c r="A139" s="3">
        <v>45785</v>
      </c>
      <c r="B139" t="s">
        <v>499</v>
      </c>
      <c r="C139" t="s">
        <v>11</v>
      </c>
      <c r="D139" t="s">
        <v>12</v>
      </c>
      <c r="E139" t="s">
        <v>500</v>
      </c>
      <c r="F139" t="s">
        <v>501</v>
      </c>
    </row>
    <row r="140" spans="1:6" s="1" customFormat="1" x14ac:dyDescent="0.2">
      <c r="A140" t="s">
        <v>32</v>
      </c>
      <c r="B140" t="s">
        <v>33</v>
      </c>
      <c r="C140"/>
      <c r="D140" s="4">
        <v>1</v>
      </c>
      <c r="E140" s="5">
        <v>41921.17</v>
      </c>
      <c r="F140" s="5">
        <v>41921.17</v>
      </c>
    </row>
    <row r="141" spans="1:6" s="1" customFormat="1" x14ac:dyDescent="0.2">
      <c r="A141" s="3">
        <v>45785</v>
      </c>
      <c r="B141" t="s">
        <v>502</v>
      </c>
      <c r="C141" t="s">
        <v>11</v>
      </c>
      <c r="D141" t="s">
        <v>12</v>
      </c>
      <c r="E141" t="s">
        <v>208</v>
      </c>
      <c r="F141" t="s">
        <v>209</v>
      </c>
    </row>
    <row r="142" spans="1:6" s="1" customFormat="1" x14ac:dyDescent="0.2">
      <c r="A142" t="s">
        <v>44</v>
      </c>
      <c r="B142" t="s">
        <v>45</v>
      </c>
      <c r="C142"/>
      <c r="D142" s="4">
        <v>1</v>
      </c>
      <c r="E142" s="5">
        <v>45208.800000000003</v>
      </c>
      <c r="F142" s="5">
        <v>45208.800000000003</v>
      </c>
    </row>
    <row r="143" spans="1:6" s="1" customFormat="1" x14ac:dyDescent="0.2">
      <c r="A143" s="3">
        <v>45785</v>
      </c>
      <c r="B143" t="s">
        <v>503</v>
      </c>
      <c r="C143" t="s">
        <v>11</v>
      </c>
      <c r="D143" t="s">
        <v>12</v>
      </c>
      <c r="E143" t="s">
        <v>150</v>
      </c>
      <c r="F143" t="s">
        <v>504</v>
      </c>
    </row>
    <row r="144" spans="1:6" s="1" customFormat="1" x14ac:dyDescent="0.2">
      <c r="A144" t="s">
        <v>431</v>
      </c>
      <c r="B144" t="s">
        <v>432</v>
      </c>
      <c r="C144"/>
      <c r="D144" s="4">
        <v>2</v>
      </c>
      <c r="E144" s="5">
        <v>68796</v>
      </c>
      <c r="F144" s="5">
        <v>137592</v>
      </c>
    </row>
    <row r="145" spans="1:6" s="1" customFormat="1" x14ac:dyDescent="0.2">
      <c r="A145" t="s">
        <v>32</v>
      </c>
      <c r="B145" t="s">
        <v>33</v>
      </c>
      <c r="C145"/>
      <c r="D145" s="4">
        <v>1</v>
      </c>
      <c r="E145" s="5">
        <v>41921.17</v>
      </c>
      <c r="F145" s="5">
        <v>41921.17</v>
      </c>
    </row>
    <row r="146" spans="1:6" s="1" customFormat="1" x14ac:dyDescent="0.2">
      <c r="A146" s="3">
        <v>45786</v>
      </c>
      <c r="B146" t="s">
        <v>505</v>
      </c>
      <c r="C146" t="s">
        <v>11</v>
      </c>
      <c r="D146" t="s">
        <v>12</v>
      </c>
      <c r="E146" t="s">
        <v>228</v>
      </c>
      <c r="F146" t="s">
        <v>229</v>
      </c>
    </row>
    <row r="147" spans="1:6" s="1" customFormat="1" x14ac:dyDescent="0.2">
      <c r="A147" t="s">
        <v>431</v>
      </c>
      <c r="B147" t="s">
        <v>432</v>
      </c>
      <c r="C147"/>
      <c r="D147" s="4">
        <v>2</v>
      </c>
      <c r="E147" s="5">
        <v>68796</v>
      </c>
      <c r="F147" s="5">
        <v>137592</v>
      </c>
    </row>
    <row r="148" spans="1:6" s="1" customFormat="1" x14ac:dyDescent="0.2">
      <c r="A148" t="s">
        <v>32</v>
      </c>
      <c r="B148" t="s">
        <v>33</v>
      </c>
      <c r="C148"/>
      <c r="D148" s="4">
        <v>1</v>
      </c>
      <c r="E148" s="5">
        <v>41921.17</v>
      </c>
      <c r="F148" s="5">
        <v>41921.17</v>
      </c>
    </row>
    <row r="149" spans="1:6" s="1" customFormat="1" x14ac:dyDescent="0.2">
      <c r="A149" t="s">
        <v>98</v>
      </c>
      <c r="B149" t="s">
        <v>99</v>
      </c>
      <c r="C149"/>
      <c r="D149" s="4">
        <v>1</v>
      </c>
      <c r="E149" s="5">
        <v>58378.32</v>
      </c>
      <c r="F149" s="5">
        <v>58378.32</v>
      </c>
    </row>
    <row r="150" spans="1:6" s="1" customFormat="1" x14ac:dyDescent="0.2">
      <c r="A150" s="3">
        <v>45786</v>
      </c>
      <c r="B150" t="s">
        <v>506</v>
      </c>
      <c r="C150" t="s">
        <v>11</v>
      </c>
      <c r="D150" t="s">
        <v>12</v>
      </c>
      <c r="E150" t="s">
        <v>138</v>
      </c>
      <c r="F150" t="s">
        <v>139</v>
      </c>
    </row>
    <row r="151" spans="1:6" s="1" customFormat="1" x14ac:dyDescent="0.2">
      <c r="A151" t="s">
        <v>392</v>
      </c>
      <c r="B151" t="s">
        <v>393</v>
      </c>
      <c r="C151"/>
      <c r="D151" s="4">
        <v>1</v>
      </c>
      <c r="E151" s="5">
        <v>109686.51</v>
      </c>
      <c r="F151" s="5">
        <v>109686.51</v>
      </c>
    </row>
    <row r="152" spans="1:6" s="1" customFormat="1" x14ac:dyDescent="0.2">
      <c r="A152" t="s">
        <v>16</v>
      </c>
      <c r="B152" t="s">
        <v>17</v>
      </c>
      <c r="C152"/>
      <c r="D152" s="4">
        <v>1</v>
      </c>
      <c r="E152" s="5">
        <v>117017.99640000002</v>
      </c>
      <c r="F152" s="5">
        <v>117017.99640000002</v>
      </c>
    </row>
    <row r="153" spans="1:6" s="1" customFormat="1" x14ac:dyDescent="0.2">
      <c r="A153" t="s">
        <v>431</v>
      </c>
      <c r="B153" t="s">
        <v>432</v>
      </c>
      <c r="C153"/>
      <c r="D153" s="4">
        <v>2</v>
      </c>
      <c r="E153" s="5">
        <v>68796</v>
      </c>
      <c r="F153" s="5">
        <v>137592</v>
      </c>
    </row>
    <row r="154" spans="1:6" s="1" customFormat="1" x14ac:dyDescent="0.2">
      <c r="A154" s="3">
        <v>45786</v>
      </c>
      <c r="B154" t="s">
        <v>507</v>
      </c>
      <c r="C154" t="s">
        <v>11</v>
      </c>
      <c r="D154" t="s">
        <v>12</v>
      </c>
      <c r="E154" t="s">
        <v>146</v>
      </c>
      <c r="F154" t="s">
        <v>147</v>
      </c>
    </row>
    <row r="155" spans="1:6" s="1" customFormat="1" x14ac:dyDescent="0.2">
      <c r="A155" t="s">
        <v>24</v>
      </c>
      <c r="B155" t="s">
        <v>25</v>
      </c>
      <c r="C155"/>
      <c r="D155" s="4">
        <v>1</v>
      </c>
      <c r="E155" s="5">
        <v>69729.66</v>
      </c>
      <c r="F155" s="5">
        <v>69729.66</v>
      </c>
    </row>
    <row r="156" spans="1:6" s="1" customFormat="1" x14ac:dyDescent="0.2">
      <c r="A156" t="s">
        <v>22</v>
      </c>
      <c r="B156" t="s">
        <v>23</v>
      </c>
      <c r="C156"/>
      <c r="D156" s="4">
        <v>1</v>
      </c>
      <c r="E156" s="5">
        <v>109147.75833333335</v>
      </c>
      <c r="F156" s="5">
        <v>109147.75833333335</v>
      </c>
    </row>
    <row r="157" spans="1:6" s="1" customFormat="1" x14ac:dyDescent="0.2">
      <c r="A157" t="s">
        <v>32</v>
      </c>
      <c r="B157" t="s">
        <v>33</v>
      </c>
      <c r="C157"/>
      <c r="D157" s="4">
        <v>5</v>
      </c>
      <c r="E157" s="5">
        <v>41921.17</v>
      </c>
      <c r="F157" s="5">
        <v>209605.84999999998</v>
      </c>
    </row>
    <row r="158" spans="1:6" s="1" customFormat="1" x14ac:dyDescent="0.2">
      <c r="A158" t="s">
        <v>44</v>
      </c>
      <c r="B158" t="s">
        <v>45</v>
      </c>
      <c r="C158"/>
      <c r="D158" s="4">
        <v>1</v>
      </c>
      <c r="E158" s="5">
        <v>45208.800000000003</v>
      </c>
      <c r="F158" s="5">
        <v>45208.800000000003</v>
      </c>
    </row>
    <row r="159" spans="1:6" s="1" customFormat="1" x14ac:dyDescent="0.2">
      <c r="A159" s="3">
        <v>45786</v>
      </c>
      <c r="B159" t="s">
        <v>114</v>
      </c>
      <c r="C159" t="s">
        <v>508</v>
      </c>
      <c r="D159" t="s">
        <v>12</v>
      </c>
      <c r="E159" t="s">
        <v>224</v>
      </c>
      <c r="F159" t="s">
        <v>225</v>
      </c>
    </row>
    <row r="160" spans="1:6" s="1" customFormat="1" x14ac:dyDescent="0.2">
      <c r="A160" t="s">
        <v>32</v>
      </c>
      <c r="B160" t="s">
        <v>33</v>
      </c>
      <c r="C160"/>
      <c r="D160" s="4">
        <v>2</v>
      </c>
      <c r="E160" s="5">
        <v>41921.17</v>
      </c>
      <c r="F160" s="5">
        <v>83842.34</v>
      </c>
    </row>
    <row r="161" spans="1:6" s="1" customFormat="1" x14ac:dyDescent="0.2">
      <c r="A161" t="s">
        <v>44</v>
      </c>
      <c r="B161" t="s">
        <v>45</v>
      </c>
      <c r="C161"/>
      <c r="D161" s="4">
        <v>3</v>
      </c>
      <c r="E161" s="5">
        <v>45208.800000000003</v>
      </c>
      <c r="F161" s="5">
        <v>135626.40000000002</v>
      </c>
    </row>
    <row r="162" spans="1:6" s="1" customFormat="1" x14ac:dyDescent="0.2">
      <c r="A162" t="s">
        <v>24</v>
      </c>
      <c r="B162" t="s">
        <v>25</v>
      </c>
      <c r="C162"/>
      <c r="D162" s="4">
        <v>1</v>
      </c>
      <c r="E162" s="5">
        <v>69729.66</v>
      </c>
      <c r="F162" s="5">
        <v>69729.66</v>
      </c>
    </row>
    <row r="163" spans="1:6" s="1" customFormat="1" x14ac:dyDescent="0.2">
      <c r="A163" t="s">
        <v>54</v>
      </c>
      <c r="B163" t="s">
        <v>55</v>
      </c>
      <c r="C163"/>
      <c r="D163" s="4">
        <v>2</v>
      </c>
      <c r="E163" s="5">
        <v>72972.899999999994</v>
      </c>
      <c r="F163" s="5">
        <v>145945.79999999999</v>
      </c>
    </row>
    <row r="164" spans="1:6" s="1" customFormat="1" x14ac:dyDescent="0.2">
      <c r="A164" s="3">
        <v>45786</v>
      </c>
      <c r="B164" t="s">
        <v>509</v>
      </c>
      <c r="C164" t="s">
        <v>11</v>
      </c>
      <c r="D164" t="s">
        <v>12</v>
      </c>
      <c r="E164" t="s">
        <v>142</v>
      </c>
      <c r="F164" t="s">
        <v>143</v>
      </c>
    </row>
    <row r="165" spans="1:6" s="1" customFormat="1" x14ac:dyDescent="0.2">
      <c r="A165" t="s">
        <v>24</v>
      </c>
      <c r="B165" t="s">
        <v>25</v>
      </c>
      <c r="C165"/>
      <c r="D165" s="4">
        <v>1</v>
      </c>
      <c r="E165" s="5">
        <v>69729.66</v>
      </c>
      <c r="F165" s="5">
        <v>69729.66</v>
      </c>
    </row>
    <row r="166" spans="1:6" s="1" customFormat="1" x14ac:dyDescent="0.2">
      <c r="A166" t="s">
        <v>392</v>
      </c>
      <c r="B166" t="s">
        <v>393</v>
      </c>
      <c r="C166"/>
      <c r="D166" s="4">
        <v>1</v>
      </c>
      <c r="E166" s="5">
        <v>109686.51</v>
      </c>
      <c r="F166" s="5">
        <v>109686.51</v>
      </c>
    </row>
    <row r="167" spans="1:6" s="1" customFormat="1" x14ac:dyDescent="0.2">
      <c r="A167" s="3">
        <v>45786</v>
      </c>
      <c r="B167" t="s">
        <v>510</v>
      </c>
      <c r="C167" t="s">
        <v>11</v>
      </c>
      <c r="D167" t="s">
        <v>12</v>
      </c>
      <c r="E167" t="s">
        <v>80</v>
      </c>
      <c r="F167" t="s">
        <v>81</v>
      </c>
    </row>
    <row r="168" spans="1:6" s="1" customFormat="1" x14ac:dyDescent="0.2">
      <c r="A168" t="s">
        <v>493</v>
      </c>
      <c r="B168" t="s">
        <v>494</v>
      </c>
      <c r="C168"/>
      <c r="D168" s="4">
        <v>1</v>
      </c>
      <c r="E168" s="5">
        <v>22317.375</v>
      </c>
      <c r="F168" s="5">
        <v>22317.375</v>
      </c>
    </row>
    <row r="169" spans="1:6" s="1" customFormat="1" x14ac:dyDescent="0.2">
      <c r="A169" t="s">
        <v>16</v>
      </c>
      <c r="B169" t="s">
        <v>17</v>
      </c>
      <c r="C169"/>
      <c r="D169" s="4">
        <v>1</v>
      </c>
      <c r="E169" s="5">
        <v>117017.99640000002</v>
      </c>
      <c r="F169" s="5">
        <v>117017.99640000002</v>
      </c>
    </row>
    <row r="170" spans="1:6" s="1" customFormat="1" x14ac:dyDescent="0.2">
      <c r="A170" s="3">
        <v>45786</v>
      </c>
      <c r="B170" t="s">
        <v>511</v>
      </c>
      <c r="C170" t="s">
        <v>11</v>
      </c>
      <c r="D170" t="s">
        <v>12</v>
      </c>
      <c r="E170" t="s">
        <v>161</v>
      </c>
      <c r="F170" t="s">
        <v>162</v>
      </c>
    </row>
    <row r="171" spans="1:6" s="1" customFormat="1" x14ac:dyDescent="0.2">
      <c r="A171" t="s">
        <v>16</v>
      </c>
      <c r="B171" t="s">
        <v>17</v>
      </c>
      <c r="C171"/>
      <c r="D171" s="4">
        <v>1</v>
      </c>
      <c r="E171" s="5">
        <v>117017.99640000002</v>
      </c>
      <c r="F171" s="5">
        <v>117017.99640000002</v>
      </c>
    </row>
    <row r="172" spans="1:6" s="1" customFormat="1" x14ac:dyDescent="0.2">
      <c r="A172" s="3">
        <v>45787</v>
      </c>
      <c r="B172" t="s">
        <v>512</v>
      </c>
      <c r="C172" t="s">
        <v>470</v>
      </c>
      <c r="D172" t="s">
        <v>12</v>
      </c>
      <c r="E172" t="s">
        <v>471</v>
      </c>
      <c r="F172" t="s">
        <v>472</v>
      </c>
    </row>
    <row r="173" spans="1:6" s="1" customFormat="1" x14ac:dyDescent="0.2">
      <c r="A173" t="s">
        <v>32</v>
      </c>
      <c r="B173" t="s">
        <v>33</v>
      </c>
      <c r="C173"/>
      <c r="D173" s="4">
        <v>1</v>
      </c>
      <c r="E173" s="5">
        <v>41921.17</v>
      </c>
      <c r="F173" s="5">
        <v>41921.17</v>
      </c>
    </row>
    <row r="174" spans="1:6" s="1" customFormat="1" x14ac:dyDescent="0.2">
      <c r="A174" s="3">
        <v>45787</v>
      </c>
      <c r="B174" t="s">
        <v>513</v>
      </c>
      <c r="C174" t="s">
        <v>514</v>
      </c>
      <c r="D174" t="s">
        <v>12</v>
      </c>
      <c r="E174" t="s">
        <v>515</v>
      </c>
      <c r="F174" t="s">
        <v>516</v>
      </c>
    </row>
    <row r="175" spans="1:6" s="1" customFormat="1" x14ac:dyDescent="0.2">
      <c r="A175" t="s">
        <v>32</v>
      </c>
      <c r="B175" t="s">
        <v>33</v>
      </c>
      <c r="C175"/>
      <c r="D175" s="4">
        <v>1</v>
      </c>
      <c r="E175" s="5">
        <v>41921.17</v>
      </c>
      <c r="F175" s="5">
        <v>41921.17</v>
      </c>
    </row>
    <row r="176" spans="1:6" s="1" customFormat="1" x14ac:dyDescent="0.2">
      <c r="A176" s="3">
        <v>45788</v>
      </c>
      <c r="B176" t="s">
        <v>506</v>
      </c>
      <c r="C176" t="s">
        <v>11</v>
      </c>
      <c r="D176" t="s">
        <v>12</v>
      </c>
      <c r="E176" t="s">
        <v>228</v>
      </c>
      <c r="F176" t="s">
        <v>229</v>
      </c>
    </row>
    <row r="177" spans="1:6" s="1" customFormat="1" x14ac:dyDescent="0.2">
      <c r="A177" t="s">
        <v>392</v>
      </c>
      <c r="B177" t="s">
        <v>393</v>
      </c>
      <c r="C177"/>
      <c r="D177" s="4">
        <v>1</v>
      </c>
      <c r="E177" s="5">
        <v>109686.51</v>
      </c>
      <c r="F177" s="5">
        <v>109686.51</v>
      </c>
    </row>
    <row r="178" spans="1:6" s="1" customFormat="1" x14ac:dyDescent="0.2">
      <c r="A178" s="3">
        <v>45789</v>
      </c>
      <c r="B178" t="s">
        <v>173</v>
      </c>
      <c r="C178" t="s">
        <v>323</v>
      </c>
      <c r="D178" t="s">
        <v>12</v>
      </c>
      <c r="E178" t="s">
        <v>153</v>
      </c>
      <c r="F178" t="s">
        <v>154</v>
      </c>
    </row>
    <row r="179" spans="1:6" s="1" customFormat="1" x14ac:dyDescent="0.2">
      <c r="A179" t="s">
        <v>392</v>
      </c>
      <c r="B179" t="s">
        <v>393</v>
      </c>
      <c r="C179"/>
      <c r="D179" s="4">
        <v>1</v>
      </c>
      <c r="E179" s="5">
        <v>109686.51</v>
      </c>
      <c r="F179" s="5">
        <v>109686.51</v>
      </c>
    </row>
    <row r="180" spans="1:6" s="1" customFormat="1" x14ac:dyDescent="0.2">
      <c r="A180" t="s">
        <v>60</v>
      </c>
      <c r="B180" t="s">
        <v>61</v>
      </c>
      <c r="C180"/>
      <c r="D180" s="4">
        <v>2</v>
      </c>
      <c r="E180" s="5">
        <v>54638.743749999994</v>
      </c>
      <c r="F180" s="5">
        <v>109277.48749999999</v>
      </c>
    </row>
    <row r="181" spans="1:6" s="1" customFormat="1" x14ac:dyDescent="0.2">
      <c r="A181" t="s">
        <v>54</v>
      </c>
      <c r="B181" t="s">
        <v>55</v>
      </c>
      <c r="C181"/>
      <c r="D181" s="4">
        <v>2</v>
      </c>
      <c r="E181" s="5">
        <v>72972.899999999994</v>
      </c>
      <c r="F181" s="5">
        <v>145945.79999999999</v>
      </c>
    </row>
    <row r="182" spans="1:6" s="1" customFormat="1" x14ac:dyDescent="0.2">
      <c r="A182" t="s">
        <v>431</v>
      </c>
      <c r="B182" t="s">
        <v>432</v>
      </c>
      <c r="C182"/>
      <c r="D182" s="4">
        <v>1</v>
      </c>
      <c r="E182" s="5">
        <v>68796</v>
      </c>
      <c r="F182" s="5">
        <v>68796</v>
      </c>
    </row>
    <row r="183" spans="1:6" s="1" customFormat="1" x14ac:dyDescent="0.2">
      <c r="A183" t="s">
        <v>24</v>
      </c>
      <c r="B183" t="s">
        <v>25</v>
      </c>
      <c r="C183"/>
      <c r="D183" s="4">
        <v>1</v>
      </c>
      <c r="E183" s="5">
        <v>67986.41750000001</v>
      </c>
      <c r="F183" s="5">
        <v>67986.41750000001</v>
      </c>
    </row>
    <row r="184" spans="1:6" s="1" customFormat="1" x14ac:dyDescent="0.2">
      <c r="A184" t="s">
        <v>22</v>
      </c>
      <c r="B184" t="s">
        <v>23</v>
      </c>
      <c r="C184"/>
      <c r="D184" s="4">
        <v>1</v>
      </c>
      <c r="E184" s="5">
        <v>106628.96999999999</v>
      </c>
      <c r="F184" s="5">
        <v>106628.96999999999</v>
      </c>
    </row>
    <row r="185" spans="1:6" s="1" customFormat="1" x14ac:dyDescent="0.2">
      <c r="A185" s="3">
        <v>45789</v>
      </c>
      <c r="B185" t="s">
        <v>517</v>
      </c>
      <c r="C185" t="s">
        <v>11</v>
      </c>
      <c r="D185" t="s">
        <v>12</v>
      </c>
      <c r="E185" t="s">
        <v>181</v>
      </c>
      <c r="F185" t="s">
        <v>182</v>
      </c>
    </row>
    <row r="186" spans="1:6" s="1" customFormat="1" x14ac:dyDescent="0.2">
      <c r="A186" t="s">
        <v>392</v>
      </c>
      <c r="B186" t="s">
        <v>393</v>
      </c>
      <c r="C186"/>
      <c r="D186" s="4">
        <v>1</v>
      </c>
      <c r="E186" s="5">
        <v>109686.51</v>
      </c>
      <c r="F186" s="5">
        <v>109686.51</v>
      </c>
    </row>
    <row r="187" spans="1:6" s="1" customFormat="1" x14ac:dyDescent="0.2">
      <c r="A187" t="s">
        <v>38</v>
      </c>
      <c r="B187" t="s">
        <v>39</v>
      </c>
      <c r="C187"/>
      <c r="D187" s="4">
        <v>1</v>
      </c>
      <c r="E187" s="5">
        <v>68920.329780753978</v>
      </c>
      <c r="F187" s="5">
        <v>68920.329780753978</v>
      </c>
    </row>
    <row r="188" spans="1:6" s="1" customFormat="1" x14ac:dyDescent="0.2">
      <c r="A188" t="s">
        <v>54</v>
      </c>
      <c r="B188" t="s">
        <v>55</v>
      </c>
      <c r="C188"/>
      <c r="D188" s="4">
        <v>2</v>
      </c>
      <c r="E188" s="5">
        <v>72972.899999999994</v>
      </c>
      <c r="F188" s="5">
        <v>145945.79999999999</v>
      </c>
    </row>
    <row r="189" spans="1:6" s="1" customFormat="1" x14ac:dyDescent="0.2">
      <c r="A189" s="3">
        <v>45789</v>
      </c>
      <c r="B189" t="s">
        <v>215</v>
      </c>
      <c r="C189" t="s">
        <v>11</v>
      </c>
      <c r="D189" t="s">
        <v>12</v>
      </c>
      <c r="E189" t="s">
        <v>72</v>
      </c>
      <c r="F189" t="s">
        <v>450</v>
      </c>
    </row>
    <row r="190" spans="1:6" s="1" customFormat="1" x14ac:dyDescent="0.2">
      <c r="A190" t="s">
        <v>98</v>
      </c>
      <c r="B190" t="s">
        <v>99</v>
      </c>
      <c r="C190"/>
      <c r="D190" s="4">
        <v>1</v>
      </c>
      <c r="E190" s="5">
        <v>58378.16</v>
      </c>
      <c r="F190" s="5">
        <v>58378.16</v>
      </c>
    </row>
    <row r="191" spans="1:6" s="1" customFormat="1" x14ac:dyDescent="0.2">
      <c r="A191" t="s">
        <v>392</v>
      </c>
      <c r="B191" t="s">
        <v>393</v>
      </c>
      <c r="C191"/>
      <c r="D191" s="4">
        <v>2</v>
      </c>
      <c r="E191" s="5">
        <v>109686.51</v>
      </c>
      <c r="F191" s="5">
        <v>219373.02</v>
      </c>
    </row>
    <row r="192" spans="1:6" s="1" customFormat="1" x14ac:dyDescent="0.2">
      <c r="A192" t="s">
        <v>54</v>
      </c>
      <c r="B192" t="s">
        <v>55</v>
      </c>
      <c r="C192"/>
      <c r="D192" s="4">
        <v>1</v>
      </c>
      <c r="E192" s="5">
        <v>72972.899999999994</v>
      </c>
      <c r="F192" s="5">
        <v>72972.899999999994</v>
      </c>
    </row>
    <row r="193" spans="1:6" s="1" customFormat="1" x14ac:dyDescent="0.2">
      <c r="A193" s="3">
        <v>45790</v>
      </c>
      <c r="B193" t="s">
        <v>518</v>
      </c>
      <c r="C193" t="s">
        <v>11</v>
      </c>
      <c r="D193" t="s">
        <v>12</v>
      </c>
      <c r="E193" t="s">
        <v>267</v>
      </c>
      <c r="F193" t="s">
        <v>268</v>
      </c>
    </row>
    <row r="194" spans="1:6" s="1" customFormat="1" x14ac:dyDescent="0.2">
      <c r="A194" t="s">
        <v>431</v>
      </c>
      <c r="B194" t="s">
        <v>432</v>
      </c>
      <c r="C194"/>
      <c r="D194" s="4">
        <v>1</v>
      </c>
      <c r="E194" s="5">
        <v>60858.030769230769</v>
      </c>
      <c r="F194" s="5">
        <v>60858.030769230769</v>
      </c>
    </row>
    <row r="195" spans="1:6" s="1" customFormat="1" x14ac:dyDescent="0.2">
      <c r="A195" t="s">
        <v>24</v>
      </c>
      <c r="B195" t="s">
        <v>25</v>
      </c>
      <c r="C195"/>
      <c r="D195" s="4">
        <v>1</v>
      </c>
      <c r="E195" s="5">
        <v>67986.41750000001</v>
      </c>
      <c r="F195" s="5">
        <v>67986.41750000001</v>
      </c>
    </row>
    <row r="196" spans="1:6" s="1" customFormat="1" x14ac:dyDescent="0.2">
      <c r="A196" t="s">
        <v>22</v>
      </c>
      <c r="B196" t="s">
        <v>23</v>
      </c>
      <c r="C196"/>
      <c r="D196" s="4">
        <v>1</v>
      </c>
      <c r="E196" s="5">
        <v>109147.8696809262</v>
      </c>
      <c r="F196" s="5">
        <v>109147.8696809262</v>
      </c>
    </row>
    <row r="197" spans="1:6" s="1" customFormat="1" x14ac:dyDescent="0.2">
      <c r="A197" t="s">
        <v>32</v>
      </c>
      <c r="B197" t="s">
        <v>33</v>
      </c>
      <c r="C197"/>
      <c r="D197" s="4">
        <v>1</v>
      </c>
      <c r="E197" s="5">
        <v>43938.724545454541</v>
      </c>
      <c r="F197" s="5">
        <v>43938.724545454541</v>
      </c>
    </row>
    <row r="198" spans="1:6" s="1" customFormat="1" x14ac:dyDescent="0.2">
      <c r="A198" s="3">
        <v>45791</v>
      </c>
      <c r="B198" t="s">
        <v>64</v>
      </c>
      <c r="C198" t="s">
        <v>11</v>
      </c>
      <c r="D198" t="s">
        <v>12</v>
      </c>
      <c r="E198" t="s">
        <v>519</v>
      </c>
      <c r="F198" t="s">
        <v>520</v>
      </c>
    </row>
    <row r="199" spans="1:6" s="1" customFormat="1" x14ac:dyDescent="0.2">
      <c r="A199" t="s">
        <v>44</v>
      </c>
      <c r="B199" t="s">
        <v>45</v>
      </c>
      <c r="C199"/>
      <c r="D199" s="4">
        <v>1</v>
      </c>
      <c r="E199" s="5">
        <v>45208.800000000003</v>
      </c>
      <c r="F199" s="5">
        <v>45208.800000000003</v>
      </c>
    </row>
    <row r="200" spans="1:6" s="1" customFormat="1" x14ac:dyDescent="0.2">
      <c r="A200" t="s">
        <v>54</v>
      </c>
      <c r="B200" t="s">
        <v>55</v>
      </c>
      <c r="C200"/>
      <c r="D200" s="4">
        <v>1</v>
      </c>
      <c r="E200" s="5">
        <v>72972.869160493821</v>
      </c>
      <c r="F200" s="5">
        <v>72972.869160493821</v>
      </c>
    </row>
    <row r="201" spans="1:6" s="1" customFormat="1" x14ac:dyDescent="0.2">
      <c r="A201" s="3">
        <v>45791</v>
      </c>
      <c r="B201" t="s">
        <v>343</v>
      </c>
      <c r="C201" t="s">
        <v>11</v>
      </c>
      <c r="D201" t="s">
        <v>12</v>
      </c>
      <c r="E201" t="s">
        <v>194</v>
      </c>
      <c r="F201" t="s">
        <v>195</v>
      </c>
    </row>
    <row r="202" spans="1:6" s="1" customFormat="1" x14ac:dyDescent="0.2">
      <c r="A202" t="s">
        <v>22</v>
      </c>
      <c r="B202" t="s">
        <v>23</v>
      </c>
      <c r="C202"/>
      <c r="D202" s="4">
        <v>1</v>
      </c>
      <c r="E202" s="5">
        <v>109147.8696809262</v>
      </c>
      <c r="F202" s="5">
        <v>109147.8696809262</v>
      </c>
    </row>
    <row r="203" spans="1:6" s="1" customFormat="1" x14ac:dyDescent="0.2">
      <c r="A203" s="3">
        <v>45792</v>
      </c>
      <c r="B203" t="s">
        <v>521</v>
      </c>
      <c r="C203" t="s">
        <v>11</v>
      </c>
      <c r="D203" t="s">
        <v>12</v>
      </c>
      <c r="E203" t="s">
        <v>464</v>
      </c>
      <c r="F203" t="s">
        <v>465</v>
      </c>
    </row>
    <row r="204" spans="1:6" s="1" customFormat="1" x14ac:dyDescent="0.2">
      <c r="A204" t="s">
        <v>16</v>
      </c>
      <c r="B204" t="s">
        <v>17</v>
      </c>
      <c r="C204"/>
      <c r="D204" s="4">
        <v>1</v>
      </c>
      <c r="E204" s="5">
        <v>117017.95055555557</v>
      </c>
      <c r="F204" s="5">
        <v>117017.95055555557</v>
      </c>
    </row>
    <row r="205" spans="1:6" s="1" customFormat="1" x14ac:dyDescent="0.2">
      <c r="A205" t="s">
        <v>392</v>
      </c>
      <c r="B205" t="s">
        <v>393</v>
      </c>
      <c r="C205"/>
      <c r="D205" s="4">
        <v>1</v>
      </c>
      <c r="E205" s="5">
        <v>109686.38</v>
      </c>
      <c r="F205" s="5">
        <v>109686.38</v>
      </c>
    </row>
    <row r="206" spans="1:6" s="1" customFormat="1" x14ac:dyDescent="0.2">
      <c r="A206" t="s">
        <v>24</v>
      </c>
      <c r="B206" t="s">
        <v>25</v>
      </c>
      <c r="C206"/>
      <c r="D206" s="4">
        <v>1</v>
      </c>
      <c r="E206" s="5">
        <v>67986.41750000001</v>
      </c>
      <c r="F206" s="5">
        <v>67986.41750000001</v>
      </c>
    </row>
    <row r="207" spans="1:6" s="1" customFormat="1" x14ac:dyDescent="0.2">
      <c r="A207" s="3">
        <v>45792</v>
      </c>
      <c r="B207" t="s">
        <v>522</v>
      </c>
      <c r="C207" t="s">
        <v>11</v>
      </c>
      <c r="D207" t="s">
        <v>12</v>
      </c>
      <c r="E207" t="s">
        <v>76</v>
      </c>
      <c r="F207" t="s">
        <v>77</v>
      </c>
    </row>
    <row r="208" spans="1:6" s="1" customFormat="1" x14ac:dyDescent="0.2">
      <c r="A208" t="s">
        <v>98</v>
      </c>
      <c r="B208" t="s">
        <v>99</v>
      </c>
      <c r="C208"/>
      <c r="D208" s="4">
        <v>1</v>
      </c>
      <c r="E208" s="5">
        <v>58378.32</v>
      </c>
      <c r="F208" s="5">
        <v>58378.32</v>
      </c>
    </row>
    <row r="209" spans="1:6" s="1" customFormat="1" x14ac:dyDescent="0.2">
      <c r="A209" t="s">
        <v>431</v>
      </c>
      <c r="B209" t="s">
        <v>432</v>
      </c>
      <c r="C209"/>
      <c r="D209" s="4">
        <v>3</v>
      </c>
      <c r="E209" s="5">
        <v>68796</v>
      </c>
      <c r="F209" s="5">
        <v>206388</v>
      </c>
    </row>
    <row r="210" spans="1:6" s="1" customFormat="1" x14ac:dyDescent="0.2">
      <c r="A210" s="3">
        <v>45792</v>
      </c>
      <c r="B210" t="s">
        <v>448</v>
      </c>
      <c r="C210" t="s">
        <v>11</v>
      </c>
      <c r="D210" t="s">
        <v>12</v>
      </c>
      <c r="E210" t="s">
        <v>84</v>
      </c>
      <c r="F210" t="s">
        <v>85</v>
      </c>
    </row>
    <row r="211" spans="1:6" s="1" customFormat="1" x14ac:dyDescent="0.2">
      <c r="A211" t="s">
        <v>54</v>
      </c>
      <c r="B211" t="s">
        <v>55</v>
      </c>
      <c r="C211"/>
      <c r="D211" s="4">
        <v>2</v>
      </c>
      <c r="E211" s="5">
        <v>72972.869160493821</v>
      </c>
      <c r="F211" s="5">
        <v>145945.73832098764</v>
      </c>
    </row>
    <row r="212" spans="1:6" s="1" customFormat="1" x14ac:dyDescent="0.2">
      <c r="A212" s="3">
        <v>45792</v>
      </c>
      <c r="B212" t="s">
        <v>523</v>
      </c>
      <c r="C212" t="s">
        <v>375</v>
      </c>
      <c r="D212" t="s">
        <v>12</v>
      </c>
      <c r="E212" t="s">
        <v>285</v>
      </c>
      <c r="F212" t="s">
        <v>286</v>
      </c>
    </row>
    <row r="213" spans="1:6" s="1" customFormat="1" x14ac:dyDescent="0.2">
      <c r="A213" t="s">
        <v>392</v>
      </c>
      <c r="B213" t="s">
        <v>393</v>
      </c>
      <c r="C213"/>
      <c r="D213" s="4">
        <v>3</v>
      </c>
      <c r="E213" s="5">
        <v>109686.38</v>
      </c>
      <c r="F213" s="5">
        <v>329059.14</v>
      </c>
    </row>
    <row r="214" spans="1:6" s="1" customFormat="1" x14ac:dyDescent="0.2">
      <c r="A214" s="3">
        <v>45792</v>
      </c>
      <c r="B214" t="s">
        <v>313</v>
      </c>
      <c r="C214" t="s">
        <v>11</v>
      </c>
      <c r="D214" t="s">
        <v>12</v>
      </c>
      <c r="E214" t="s">
        <v>27</v>
      </c>
      <c r="F214" t="s">
        <v>28</v>
      </c>
    </row>
    <row r="215" spans="1:6" s="1" customFormat="1" x14ac:dyDescent="0.2">
      <c r="A215" t="s">
        <v>22</v>
      </c>
      <c r="B215" t="s">
        <v>23</v>
      </c>
      <c r="C215"/>
      <c r="D215" s="4">
        <v>2</v>
      </c>
      <c r="E215" s="5">
        <v>109147.78017094015</v>
      </c>
      <c r="F215" s="5">
        <v>218295.56034188031</v>
      </c>
    </row>
    <row r="216" spans="1:6" s="1" customFormat="1" x14ac:dyDescent="0.2">
      <c r="A216" t="s">
        <v>60</v>
      </c>
      <c r="B216" t="s">
        <v>61</v>
      </c>
      <c r="C216"/>
      <c r="D216" s="4">
        <v>2</v>
      </c>
      <c r="E216" s="5">
        <v>54638.77</v>
      </c>
      <c r="F216" s="5">
        <v>109277.54</v>
      </c>
    </row>
    <row r="217" spans="1:6" s="1" customFormat="1" x14ac:dyDescent="0.2">
      <c r="A217" t="s">
        <v>30</v>
      </c>
      <c r="B217" t="s">
        <v>31</v>
      </c>
      <c r="C217"/>
      <c r="D217" s="4">
        <v>2</v>
      </c>
      <c r="E217" s="5">
        <v>59999.94</v>
      </c>
      <c r="F217" s="5">
        <v>119999.88</v>
      </c>
    </row>
    <row r="218" spans="1:6" s="1" customFormat="1" x14ac:dyDescent="0.2">
      <c r="A218" t="s">
        <v>24</v>
      </c>
      <c r="B218" t="s">
        <v>25</v>
      </c>
      <c r="C218"/>
      <c r="D218" s="4">
        <v>1</v>
      </c>
      <c r="E218" s="5">
        <v>67986.41750000001</v>
      </c>
      <c r="F218" s="5">
        <v>67986.41750000001</v>
      </c>
    </row>
    <row r="219" spans="1:6" s="1" customFormat="1" x14ac:dyDescent="0.2">
      <c r="A219" s="3">
        <v>45792</v>
      </c>
      <c r="B219" t="s">
        <v>524</v>
      </c>
      <c r="C219" t="s">
        <v>11</v>
      </c>
      <c r="D219" t="s">
        <v>12</v>
      </c>
      <c r="E219" t="s">
        <v>127</v>
      </c>
      <c r="F219" t="s">
        <v>460</v>
      </c>
    </row>
    <row r="220" spans="1:6" s="1" customFormat="1" x14ac:dyDescent="0.2">
      <c r="A220" t="s">
        <v>392</v>
      </c>
      <c r="B220" t="s">
        <v>393</v>
      </c>
      <c r="C220"/>
      <c r="D220" s="4">
        <v>3</v>
      </c>
      <c r="E220" s="5">
        <v>109686.38</v>
      </c>
      <c r="F220" s="5">
        <v>329059.14</v>
      </c>
    </row>
    <row r="221" spans="1:6" s="1" customFormat="1" x14ac:dyDescent="0.2">
      <c r="A221" t="s">
        <v>44</v>
      </c>
      <c r="B221" t="s">
        <v>45</v>
      </c>
      <c r="C221"/>
      <c r="D221" s="4">
        <v>1</v>
      </c>
      <c r="E221" s="5">
        <v>45208.80000000001</v>
      </c>
      <c r="F221" s="5">
        <v>45208.80000000001</v>
      </c>
    </row>
    <row r="222" spans="1:6" s="1" customFormat="1" x14ac:dyDescent="0.2">
      <c r="A222" t="s">
        <v>98</v>
      </c>
      <c r="B222" t="s">
        <v>99</v>
      </c>
      <c r="C222"/>
      <c r="D222" s="4">
        <v>1</v>
      </c>
      <c r="E222" s="5">
        <v>58378.32</v>
      </c>
      <c r="F222" s="5">
        <v>58378.32</v>
      </c>
    </row>
    <row r="223" spans="1:6" s="1" customFormat="1" x14ac:dyDescent="0.2">
      <c r="A223" s="3">
        <v>45792</v>
      </c>
      <c r="B223" t="s">
        <v>502</v>
      </c>
      <c r="C223" t="s">
        <v>11</v>
      </c>
      <c r="D223" t="s">
        <v>12</v>
      </c>
      <c r="E223" t="s">
        <v>329</v>
      </c>
      <c r="F223" t="s">
        <v>330</v>
      </c>
    </row>
    <row r="224" spans="1:6" s="1" customFormat="1" x14ac:dyDescent="0.2">
      <c r="A224" t="s">
        <v>38</v>
      </c>
      <c r="B224" t="s">
        <v>39</v>
      </c>
      <c r="C224"/>
      <c r="D224" s="4">
        <v>1</v>
      </c>
      <c r="E224" s="5">
        <v>72167.924521008405</v>
      </c>
      <c r="F224" s="5">
        <v>72167.924521008405</v>
      </c>
    </row>
    <row r="225" spans="1:6" s="1" customFormat="1" x14ac:dyDescent="0.2">
      <c r="A225" t="s">
        <v>54</v>
      </c>
      <c r="B225" t="s">
        <v>55</v>
      </c>
      <c r="C225"/>
      <c r="D225" s="4">
        <v>2</v>
      </c>
      <c r="E225" s="5">
        <v>72972.869160493821</v>
      </c>
      <c r="F225" s="5">
        <v>145945.73832098764</v>
      </c>
    </row>
    <row r="226" spans="1:6" s="1" customFormat="1" x14ac:dyDescent="0.2">
      <c r="A226" t="s">
        <v>32</v>
      </c>
      <c r="B226" t="s">
        <v>33</v>
      </c>
      <c r="C226"/>
      <c r="D226" s="4">
        <v>2</v>
      </c>
      <c r="E226" s="5">
        <v>49318.87</v>
      </c>
      <c r="F226" s="5">
        <v>98637.74</v>
      </c>
    </row>
    <row r="227" spans="1:6" s="1" customFormat="1" x14ac:dyDescent="0.2">
      <c r="A227" t="s">
        <v>44</v>
      </c>
      <c r="B227" t="s">
        <v>45</v>
      </c>
      <c r="C227"/>
      <c r="D227" s="4">
        <v>1</v>
      </c>
      <c r="E227" s="5">
        <v>45208.80000000001</v>
      </c>
      <c r="F227" s="5">
        <v>45208.80000000001</v>
      </c>
    </row>
    <row r="228" spans="1:6" s="1" customFormat="1" x14ac:dyDescent="0.2">
      <c r="A228" s="3">
        <v>45792</v>
      </c>
      <c r="B228" t="s">
        <v>489</v>
      </c>
      <c r="C228" t="s">
        <v>11</v>
      </c>
      <c r="D228" t="s">
        <v>12</v>
      </c>
      <c r="E228" t="s">
        <v>220</v>
      </c>
      <c r="F228" t="s">
        <v>221</v>
      </c>
    </row>
    <row r="229" spans="1:6" s="1" customFormat="1" x14ac:dyDescent="0.2">
      <c r="A229" t="s">
        <v>54</v>
      </c>
      <c r="B229" t="s">
        <v>55</v>
      </c>
      <c r="C229"/>
      <c r="D229" s="4">
        <v>2</v>
      </c>
      <c r="E229" s="5">
        <v>72972.869160493821</v>
      </c>
      <c r="F229" s="5">
        <v>145945.73832098764</v>
      </c>
    </row>
    <row r="230" spans="1:6" s="1" customFormat="1" x14ac:dyDescent="0.2">
      <c r="A230" t="s">
        <v>392</v>
      </c>
      <c r="B230" t="s">
        <v>393</v>
      </c>
      <c r="C230"/>
      <c r="D230" s="4">
        <v>1</v>
      </c>
      <c r="E230" s="5">
        <v>109686.38</v>
      </c>
      <c r="F230" s="5">
        <v>109686.38</v>
      </c>
    </row>
    <row r="231" spans="1:6" s="1" customFormat="1" x14ac:dyDescent="0.2">
      <c r="A231" t="s">
        <v>431</v>
      </c>
      <c r="B231" t="s">
        <v>432</v>
      </c>
      <c r="C231"/>
      <c r="D231" s="4">
        <v>1</v>
      </c>
      <c r="E231" s="5">
        <v>63636.364999999998</v>
      </c>
      <c r="F231" s="5">
        <v>63636.364999999998</v>
      </c>
    </row>
    <row r="232" spans="1:6" s="1" customFormat="1" x14ac:dyDescent="0.2">
      <c r="A232" t="s">
        <v>44</v>
      </c>
      <c r="B232" t="s">
        <v>45</v>
      </c>
      <c r="C232"/>
      <c r="D232" s="4">
        <v>3</v>
      </c>
      <c r="E232" s="5">
        <v>45208.800000000003</v>
      </c>
      <c r="F232" s="5">
        <v>135626.40000000002</v>
      </c>
    </row>
    <row r="233" spans="1:6" s="1" customFormat="1" x14ac:dyDescent="0.2">
      <c r="A233" t="s">
        <v>60</v>
      </c>
      <c r="B233" t="s">
        <v>61</v>
      </c>
      <c r="C233"/>
      <c r="D233" s="4">
        <v>1</v>
      </c>
      <c r="E233" s="5">
        <v>54638.727499999994</v>
      </c>
      <c r="F233" s="5">
        <v>54638.727499999994</v>
      </c>
    </row>
    <row r="234" spans="1:6" s="1" customFormat="1" x14ac:dyDescent="0.2">
      <c r="A234" s="3">
        <v>45793</v>
      </c>
      <c r="B234" t="s">
        <v>114</v>
      </c>
      <c r="C234" t="s">
        <v>11</v>
      </c>
      <c r="D234" t="s">
        <v>12</v>
      </c>
      <c r="E234" t="s">
        <v>190</v>
      </c>
      <c r="F234" t="s">
        <v>191</v>
      </c>
    </row>
    <row r="235" spans="1:6" s="1" customFormat="1" x14ac:dyDescent="0.2">
      <c r="A235" t="s">
        <v>16</v>
      </c>
      <c r="B235" t="s">
        <v>17</v>
      </c>
      <c r="C235"/>
      <c r="D235" s="4">
        <v>1</v>
      </c>
      <c r="E235" s="5">
        <v>117017.9765</v>
      </c>
      <c r="F235" s="5">
        <v>117017.9765</v>
      </c>
    </row>
    <row r="236" spans="1:6" s="1" customFormat="1" x14ac:dyDescent="0.2">
      <c r="A236" t="s">
        <v>22</v>
      </c>
      <c r="B236" t="s">
        <v>23</v>
      </c>
      <c r="C236"/>
      <c r="D236" s="4">
        <v>1</v>
      </c>
      <c r="E236" s="5">
        <v>109147.7132730015</v>
      </c>
      <c r="F236" s="5">
        <v>109147.7132730015</v>
      </c>
    </row>
    <row r="237" spans="1:6" s="1" customFormat="1" x14ac:dyDescent="0.2">
      <c r="A237" s="3">
        <v>45793</v>
      </c>
      <c r="B237" t="s">
        <v>525</v>
      </c>
      <c r="C237" t="s">
        <v>526</v>
      </c>
      <c r="D237" t="s">
        <v>12</v>
      </c>
      <c r="E237" t="s">
        <v>109</v>
      </c>
      <c r="F237" t="s">
        <v>110</v>
      </c>
    </row>
    <row r="238" spans="1:6" s="1" customFormat="1" x14ac:dyDescent="0.2">
      <c r="A238" t="s">
        <v>60</v>
      </c>
      <c r="B238" t="s">
        <v>61</v>
      </c>
      <c r="C238"/>
      <c r="D238" s="4">
        <v>1</v>
      </c>
      <c r="E238" s="5">
        <v>54638.77</v>
      </c>
      <c r="F238" s="5">
        <v>54638.77</v>
      </c>
    </row>
    <row r="239" spans="1:6" s="1" customFormat="1" x14ac:dyDescent="0.2">
      <c r="A239" t="s">
        <v>32</v>
      </c>
      <c r="B239" t="s">
        <v>33</v>
      </c>
      <c r="C239"/>
      <c r="D239" s="4">
        <v>2</v>
      </c>
      <c r="E239" s="5">
        <v>49318.87</v>
      </c>
      <c r="F239" s="5">
        <v>98637.74</v>
      </c>
    </row>
    <row r="240" spans="1:6" s="1" customFormat="1" x14ac:dyDescent="0.2">
      <c r="A240" t="s">
        <v>44</v>
      </c>
      <c r="B240" t="s">
        <v>45</v>
      </c>
      <c r="C240"/>
      <c r="D240" s="4">
        <v>1</v>
      </c>
      <c r="E240" s="5">
        <v>45208.80000000001</v>
      </c>
      <c r="F240" s="5">
        <v>45208.80000000001</v>
      </c>
    </row>
    <row r="241" spans="1:6" s="1" customFormat="1" x14ac:dyDescent="0.2">
      <c r="A241" t="s">
        <v>22</v>
      </c>
      <c r="B241" t="s">
        <v>23</v>
      </c>
      <c r="C241"/>
      <c r="D241" s="4">
        <v>2</v>
      </c>
      <c r="E241" s="5">
        <v>109147.78017094015</v>
      </c>
      <c r="F241" s="5">
        <v>218295.56034188031</v>
      </c>
    </row>
    <row r="242" spans="1:6" s="1" customFormat="1" x14ac:dyDescent="0.2">
      <c r="A242" t="s">
        <v>392</v>
      </c>
      <c r="B242" t="s">
        <v>393</v>
      </c>
      <c r="C242"/>
      <c r="D242" s="4">
        <v>1</v>
      </c>
      <c r="E242" s="5">
        <v>109686.38</v>
      </c>
      <c r="F242" s="5">
        <v>109686.38</v>
      </c>
    </row>
    <row r="243" spans="1:6" s="1" customFormat="1" x14ac:dyDescent="0.2">
      <c r="A243" s="3">
        <v>45794</v>
      </c>
      <c r="B243" t="s">
        <v>527</v>
      </c>
      <c r="C243" t="s">
        <v>11</v>
      </c>
      <c r="D243" t="s">
        <v>12</v>
      </c>
      <c r="E243" t="s">
        <v>80</v>
      </c>
      <c r="F243" t="s">
        <v>81</v>
      </c>
    </row>
    <row r="244" spans="1:6" s="1" customFormat="1" x14ac:dyDescent="0.2">
      <c r="A244" t="s">
        <v>16</v>
      </c>
      <c r="B244" t="s">
        <v>17</v>
      </c>
      <c r="C244"/>
      <c r="D244" s="4">
        <v>2</v>
      </c>
      <c r="E244" s="5">
        <v>117017.92</v>
      </c>
      <c r="F244" s="5">
        <v>234035.84</v>
      </c>
    </row>
    <row r="245" spans="1:6" s="1" customFormat="1" x14ac:dyDescent="0.2">
      <c r="A245" s="3">
        <v>45794</v>
      </c>
      <c r="B245" t="s">
        <v>528</v>
      </c>
      <c r="C245" t="s">
        <v>11</v>
      </c>
      <c r="D245" t="s">
        <v>12</v>
      </c>
      <c r="E245" t="s">
        <v>80</v>
      </c>
      <c r="F245" t="s">
        <v>81</v>
      </c>
    </row>
    <row r="246" spans="1:6" s="1" customFormat="1" x14ac:dyDescent="0.2">
      <c r="A246" t="s">
        <v>60</v>
      </c>
      <c r="B246" t="s">
        <v>61</v>
      </c>
      <c r="C246"/>
      <c r="D246" s="4">
        <v>2</v>
      </c>
      <c r="E246" s="5">
        <v>54638.671800933436</v>
      </c>
      <c r="F246" s="5">
        <v>109277.34360186687</v>
      </c>
    </row>
    <row r="247" spans="1:6" s="1" customFormat="1" x14ac:dyDescent="0.2">
      <c r="A247" t="s">
        <v>24</v>
      </c>
      <c r="B247" t="s">
        <v>25</v>
      </c>
      <c r="C247"/>
      <c r="D247" s="4">
        <v>1</v>
      </c>
      <c r="E247" s="5">
        <v>69729.5</v>
      </c>
      <c r="F247" s="5">
        <v>69729.5</v>
      </c>
    </row>
    <row r="248" spans="1:6" s="1" customFormat="1" x14ac:dyDescent="0.2">
      <c r="A248" t="s">
        <v>392</v>
      </c>
      <c r="B248" t="s">
        <v>393</v>
      </c>
      <c r="C248"/>
      <c r="D248" s="4">
        <v>2</v>
      </c>
      <c r="E248" s="5">
        <v>109686.38</v>
      </c>
      <c r="F248" s="5">
        <v>219372.76</v>
      </c>
    </row>
    <row r="249" spans="1:6" s="1" customFormat="1" x14ac:dyDescent="0.2">
      <c r="A249" s="3">
        <v>45794</v>
      </c>
      <c r="B249" t="s">
        <v>529</v>
      </c>
      <c r="C249" t="s">
        <v>325</v>
      </c>
      <c r="D249" t="s">
        <v>12</v>
      </c>
      <c r="E249" t="s">
        <v>109</v>
      </c>
      <c r="F249" t="s">
        <v>110</v>
      </c>
    </row>
    <row r="250" spans="1:6" s="1" customFormat="1" x14ac:dyDescent="0.2">
      <c r="A250" t="s">
        <v>431</v>
      </c>
      <c r="B250" t="s">
        <v>432</v>
      </c>
      <c r="C250"/>
      <c r="D250" s="4">
        <v>1</v>
      </c>
      <c r="E250" s="5">
        <v>63636.364999999998</v>
      </c>
      <c r="F250" s="5">
        <v>63636.364999999998</v>
      </c>
    </row>
    <row r="251" spans="1:6" s="1" customFormat="1" x14ac:dyDescent="0.2">
      <c r="A251" t="s">
        <v>22</v>
      </c>
      <c r="B251" t="s">
        <v>23</v>
      </c>
      <c r="C251"/>
      <c r="D251" s="4">
        <v>1</v>
      </c>
      <c r="E251" s="5">
        <v>109147.82000000002</v>
      </c>
      <c r="F251" s="5">
        <v>109147.82000000002</v>
      </c>
    </row>
    <row r="252" spans="1:6" s="1" customFormat="1" x14ac:dyDescent="0.2">
      <c r="A252" t="s">
        <v>44</v>
      </c>
      <c r="B252" t="s">
        <v>45</v>
      </c>
      <c r="C252"/>
      <c r="D252" s="4">
        <v>1</v>
      </c>
      <c r="E252" s="5">
        <v>45208.80000000001</v>
      </c>
      <c r="F252" s="5">
        <v>45208.80000000001</v>
      </c>
    </row>
    <row r="253" spans="1:6" s="1" customFormat="1" x14ac:dyDescent="0.2">
      <c r="A253" t="s">
        <v>16</v>
      </c>
      <c r="B253" t="s">
        <v>17</v>
      </c>
      <c r="C253"/>
      <c r="D253" s="4">
        <v>1</v>
      </c>
      <c r="E253" s="5">
        <v>117017.92</v>
      </c>
      <c r="F253" s="5">
        <v>117017.92</v>
      </c>
    </row>
    <row r="254" spans="1:6" s="1" customFormat="1" x14ac:dyDescent="0.2">
      <c r="A254" s="3">
        <v>45794</v>
      </c>
      <c r="B254" t="s">
        <v>530</v>
      </c>
      <c r="C254" t="s">
        <v>352</v>
      </c>
      <c r="D254" t="s">
        <v>12</v>
      </c>
      <c r="E254" t="s">
        <v>353</v>
      </c>
      <c r="F254" t="s">
        <v>354</v>
      </c>
    </row>
    <row r="255" spans="1:6" s="1" customFormat="1" x14ac:dyDescent="0.2">
      <c r="A255" t="s">
        <v>16</v>
      </c>
      <c r="B255" t="s">
        <v>17</v>
      </c>
      <c r="C255"/>
      <c r="D255" s="4">
        <v>1</v>
      </c>
      <c r="E255" s="5">
        <v>117017.92</v>
      </c>
      <c r="F255" s="5">
        <v>117017.92</v>
      </c>
    </row>
    <row r="256" spans="1:6" s="1" customFormat="1" x14ac:dyDescent="0.2">
      <c r="A256" t="s">
        <v>44</v>
      </c>
      <c r="B256" t="s">
        <v>45</v>
      </c>
      <c r="C256"/>
      <c r="D256" s="4">
        <v>1</v>
      </c>
      <c r="E256" s="5">
        <v>45208.80000000001</v>
      </c>
      <c r="F256" s="5">
        <v>45208.80000000001</v>
      </c>
    </row>
    <row r="257" spans="1:6" s="1" customFormat="1" x14ac:dyDescent="0.2">
      <c r="A257" t="s">
        <v>431</v>
      </c>
      <c r="B257" t="s">
        <v>432</v>
      </c>
      <c r="C257"/>
      <c r="D257" s="4">
        <v>1</v>
      </c>
      <c r="E257" s="5">
        <v>63636.364999999998</v>
      </c>
      <c r="F257" s="5">
        <v>63636.364999999998</v>
      </c>
    </row>
    <row r="258" spans="1:6" s="1" customFormat="1" x14ac:dyDescent="0.2">
      <c r="A258" t="s">
        <v>24</v>
      </c>
      <c r="B258" t="s">
        <v>25</v>
      </c>
      <c r="C258"/>
      <c r="D258" s="4">
        <v>1</v>
      </c>
      <c r="E258" s="5">
        <v>69729.5</v>
      </c>
      <c r="F258" s="5">
        <v>69729.5</v>
      </c>
    </row>
    <row r="259" spans="1:6" s="1" customFormat="1" x14ac:dyDescent="0.2">
      <c r="A259" s="3">
        <v>45796</v>
      </c>
      <c r="B259" t="s">
        <v>373</v>
      </c>
      <c r="C259" t="s">
        <v>458</v>
      </c>
      <c r="D259" t="s">
        <v>12</v>
      </c>
      <c r="E259" t="s">
        <v>96</v>
      </c>
      <c r="F259" t="s">
        <v>97</v>
      </c>
    </row>
    <row r="260" spans="1:6" s="1" customFormat="1" x14ac:dyDescent="0.2">
      <c r="A260" t="s">
        <v>392</v>
      </c>
      <c r="B260" t="s">
        <v>393</v>
      </c>
      <c r="C260"/>
      <c r="D260" s="4">
        <v>1</v>
      </c>
      <c r="E260" s="5">
        <v>109686.38</v>
      </c>
      <c r="F260" s="5">
        <v>109686.38</v>
      </c>
    </row>
    <row r="261" spans="1:6" s="1" customFormat="1" x14ac:dyDescent="0.2">
      <c r="A261" t="s">
        <v>60</v>
      </c>
      <c r="B261" t="s">
        <v>61</v>
      </c>
      <c r="C261"/>
      <c r="D261" s="4">
        <v>3</v>
      </c>
      <c r="E261" s="5">
        <v>54638.671800933436</v>
      </c>
      <c r="F261" s="5">
        <v>163916.01540280032</v>
      </c>
    </row>
    <row r="262" spans="1:6" s="1" customFormat="1" x14ac:dyDescent="0.2">
      <c r="A262" s="3">
        <v>45796</v>
      </c>
      <c r="B262" t="s">
        <v>531</v>
      </c>
      <c r="C262" t="s">
        <v>342</v>
      </c>
      <c r="D262" t="s">
        <v>12</v>
      </c>
      <c r="E262" t="s">
        <v>35</v>
      </c>
      <c r="F262" t="s">
        <v>36</v>
      </c>
    </row>
    <row r="263" spans="1:6" s="1" customFormat="1" x14ac:dyDescent="0.2">
      <c r="A263" t="s">
        <v>98</v>
      </c>
      <c r="B263" t="s">
        <v>99</v>
      </c>
      <c r="C263"/>
      <c r="D263" s="4">
        <v>2</v>
      </c>
      <c r="E263" s="5">
        <v>58378.32</v>
      </c>
      <c r="F263" s="5">
        <v>116756.64</v>
      </c>
    </row>
    <row r="264" spans="1:6" s="1" customFormat="1" x14ac:dyDescent="0.2">
      <c r="A264" t="s">
        <v>60</v>
      </c>
      <c r="B264" t="s">
        <v>61</v>
      </c>
      <c r="C264"/>
      <c r="D264" s="4">
        <v>1</v>
      </c>
      <c r="E264" s="5">
        <v>54638.671800933436</v>
      </c>
      <c r="F264" s="5">
        <v>54638.671800933436</v>
      </c>
    </row>
    <row r="265" spans="1:6" s="1" customFormat="1" x14ac:dyDescent="0.2">
      <c r="A265" t="s">
        <v>392</v>
      </c>
      <c r="B265" t="s">
        <v>393</v>
      </c>
      <c r="C265"/>
      <c r="D265" s="4">
        <v>2</v>
      </c>
      <c r="E265" s="5">
        <v>109686.38</v>
      </c>
      <c r="F265" s="5">
        <v>219372.76</v>
      </c>
    </row>
    <row r="266" spans="1:6" s="1" customFormat="1" x14ac:dyDescent="0.2">
      <c r="A266" s="3">
        <v>45796</v>
      </c>
      <c r="B266" t="s">
        <v>532</v>
      </c>
      <c r="C266" t="s">
        <v>11</v>
      </c>
      <c r="D266" t="s">
        <v>12</v>
      </c>
      <c r="E266" t="s">
        <v>13</v>
      </c>
      <c r="F266" t="s">
        <v>14</v>
      </c>
    </row>
    <row r="267" spans="1:6" s="1" customFormat="1" x14ac:dyDescent="0.2">
      <c r="A267" t="s">
        <v>392</v>
      </c>
      <c r="B267" t="s">
        <v>393</v>
      </c>
      <c r="C267"/>
      <c r="D267" s="4">
        <v>1</v>
      </c>
      <c r="E267" s="5">
        <v>109686.38</v>
      </c>
      <c r="F267" s="5">
        <v>109686.38</v>
      </c>
    </row>
    <row r="268" spans="1:6" s="1" customFormat="1" x14ac:dyDescent="0.2">
      <c r="A268" t="s">
        <v>403</v>
      </c>
      <c r="B268" t="s">
        <v>404</v>
      </c>
      <c r="C268"/>
      <c r="D268" s="4">
        <v>1</v>
      </c>
      <c r="E268" s="5">
        <v>107312.66</v>
      </c>
      <c r="F268" s="5">
        <v>107312.66</v>
      </c>
    </row>
    <row r="269" spans="1:6" s="1" customFormat="1" x14ac:dyDescent="0.2">
      <c r="A269" t="s">
        <v>22</v>
      </c>
      <c r="B269" t="s">
        <v>23</v>
      </c>
      <c r="C269"/>
      <c r="D269" s="4">
        <v>1</v>
      </c>
      <c r="E269" s="5">
        <v>109147.73211052323</v>
      </c>
      <c r="F269" s="5">
        <v>109147.73211052323</v>
      </c>
    </row>
    <row r="270" spans="1:6" s="1" customFormat="1" x14ac:dyDescent="0.2">
      <c r="A270" t="s">
        <v>431</v>
      </c>
      <c r="B270" t="s">
        <v>432</v>
      </c>
      <c r="C270"/>
      <c r="D270" s="4">
        <v>3</v>
      </c>
      <c r="E270" s="5">
        <v>68796</v>
      </c>
      <c r="F270" s="5">
        <v>206388</v>
      </c>
    </row>
    <row r="271" spans="1:6" s="1" customFormat="1" x14ac:dyDescent="0.2">
      <c r="A271" s="3">
        <v>45796</v>
      </c>
      <c r="B271" t="s">
        <v>533</v>
      </c>
      <c r="C271" t="s">
        <v>514</v>
      </c>
      <c r="D271" t="s">
        <v>12</v>
      </c>
      <c r="E271" t="s">
        <v>515</v>
      </c>
      <c r="F271" t="s">
        <v>516</v>
      </c>
    </row>
    <row r="272" spans="1:6" s="1" customFormat="1" x14ac:dyDescent="0.2">
      <c r="A272" t="s">
        <v>392</v>
      </c>
      <c r="B272" t="s">
        <v>393</v>
      </c>
      <c r="C272"/>
      <c r="D272" s="4">
        <v>1</v>
      </c>
      <c r="E272" s="5">
        <v>109686.38</v>
      </c>
      <c r="F272" s="5">
        <v>109686.38</v>
      </c>
    </row>
    <row r="273" spans="1:6" s="1" customFormat="1" x14ac:dyDescent="0.2">
      <c r="A273" t="s">
        <v>24</v>
      </c>
      <c r="B273" t="s">
        <v>25</v>
      </c>
      <c r="C273"/>
      <c r="D273" s="4">
        <v>1</v>
      </c>
      <c r="E273" s="5">
        <v>69729.5</v>
      </c>
      <c r="F273" s="5">
        <v>69729.5</v>
      </c>
    </row>
    <row r="274" spans="1:6" s="1" customFormat="1" x14ac:dyDescent="0.2">
      <c r="A274" s="3">
        <v>45796</v>
      </c>
      <c r="B274" t="s">
        <v>534</v>
      </c>
      <c r="C274" t="s">
        <v>470</v>
      </c>
      <c r="D274" t="s">
        <v>12</v>
      </c>
      <c r="E274" t="s">
        <v>471</v>
      </c>
      <c r="F274" t="s">
        <v>472</v>
      </c>
    </row>
    <row r="275" spans="1:6" s="1" customFormat="1" x14ac:dyDescent="0.2">
      <c r="A275" t="s">
        <v>24</v>
      </c>
      <c r="B275" t="s">
        <v>25</v>
      </c>
      <c r="C275"/>
      <c r="D275" s="4">
        <v>1</v>
      </c>
      <c r="E275" s="5">
        <v>69729.5</v>
      </c>
      <c r="F275" s="5">
        <v>69729.5</v>
      </c>
    </row>
    <row r="276" spans="1:6" s="1" customFormat="1" x14ac:dyDescent="0.2">
      <c r="A276" t="s">
        <v>392</v>
      </c>
      <c r="B276" t="s">
        <v>393</v>
      </c>
      <c r="C276"/>
      <c r="D276" s="4">
        <v>3</v>
      </c>
      <c r="E276" s="5">
        <v>109686.38</v>
      </c>
      <c r="F276" s="5">
        <v>329059.14</v>
      </c>
    </row>
    <row r="277" spans="1:6" s="1" customFormat="1" x14ac:dyDescent="0.2">
      <c r="A277" s="3">
        <v>45796</v>
      </c>
      <c r="B277" t="s">
        <v>535</v>
      </c>
      <c r="C277" t="s">
        <v>11</v>
      </c>
      <c r="D277" t="s">
        <v>12</v>
      </c>
      <c r="E277" t="s">
        <v>131</v>
      </c>
      <c r="F277" t="s">
        <v>132</v>
      </c>
    </row>
    <row r="278" spans="1:6" s="1" customFormat="1" x14ac:dyDescent="0.2">
      <c r="A278" t="s">
        <v>60</v>
      </c>
      <c r="B278" t="s">
        <v>61</v>
      </c>
      <c r="C278"/>
      <c r="D278" s="4">
        <v>1</v>
      </c>
      <c r="E278" s="5">
        <v>54638.671800933436</v>
      </c>
      <c r="F278" s="5">
        <v>54638.671800933436</v>
      </c>
    </row>
    <row r="279" spans="1:6" s="1" customFormat="1" x14ac:dyDescent="0.2">
      <c r="A279" t="s">
        <v>54</v>
      </c>
      <c r="B279" t="s">
        <v>55</v>
      </c>
      <c r="C279"/>
      <c r="D279" s="4">
        <v>1</v>
      </c>
      <c r="E279" s="5">
        <v>72972.740000000005</v>
      </c>
      <c r="F279" s="5">
        <v>72972.740000000005</v>
      </c>
    </row>
    <row r="280" spans="1:6" s="1" customFormat="1" x14ac:dyDescent="0.2">
      <c r="A280" t="s">
        <v>392</v>
      </c>
      <c r="B280" t="s">
        <v>393</v>
      </c>
      <c r="C280"/>
      <c r="D280" s="4">
        <v>1</v>
      </c>
      <c r="E280" s="5">
        <v>109686.38</v>
      </c>
      <c r="F280" s="5">
        <v>109686.38</v>
      </c>
    </row>
    <row r="281" spans="1:6" s="1" customFormat="1" x14ac:dyDescent="0.2">
      <c r="A281" s="3">
        <v>45797</v>
      </c>
      <c r="B281" t="s">
        <v>536</v>
      </c>
      <c r="C281" t="s">
        <v>11</v>
      </c>
      <c r="D281" t="s">
        <v>12</v>
      </c>
      <c r="E281" t="s">
        <v>157</v>
      </c>
      <c r="F281" t="s">
        <v>158</v>
      </c>
    </row>
    <row r="282" spans="1:6" s="1" customFormat="1" x14ac:dyDescent="0.2">
      <c r="A282" t="s">
        <v>22</v>
      </c>
      <c r="B282" t="s">
        <v>23</v>
      </c>
      <c r="C282"/>
      <c r="D282" s="4">
        <v>1</v>
      </c>
      <c r="E282" s="5">
        <v>109147.79724815725</v>
      </c>
      <c r="F282" s="5">
        <v>109147.79724815725</v>
      </c>
    </row>
    <row r="283" spans="1:6" s="1" customFormat="1" x14ac:dyDescent="0.2">
      <c r="A283" s="3">
        <v>45797</v>
      </c>
      <c r="B283" t="s">
        <v>537</v>
      </c>
      <c r="C283" t="s">
        <v>11</v>
      </c>
      <c r="D283" t="s">
        <v>12</v>
      </c>
      <c r="E283" t="s">
        <v>41</v>
      </c>
      <c r="F283" t="s">
        <v>42</v>
      </c>
    </row>
    <row r="284" spans="1:6" s="1" customFormat="1" x14ac:dyDescent="0.2">
      <c r="A284" t="s">
        <v>38</v>
      </c>
      <c r="B284" t="s">
        <v>39</v>
      </c>
      <c r="C284"/>
      <c r="D284" s="4">
        <v>1</v>
      </c>
      <c r="E284" s="5">
        <v>71549.421509168882</v>
      </c>
      <c r="F284" s="5">
        <v>71549.421509168882</v>
      </c>
    </row>
    <row r="285" spans="1:6" s="1" customFormat="1" x14ac:dyDescent="0.2">
      <c r="A285" t="s">
        <v>403</v>
      </c>
      <c r="B285" t="s">
        <v>404</v>
      </c>
      <c r="C285"/>
      <c r="D285" s="4">
        <v>1</v>
      </c>
      <c r="E285" s="5">
        <v>107312.66</v>
      </c>
      <c r="F285" s="5">
        <v>107312.66</v>
      </c>
    </row>
    <row r="286" spans="1:6" s="1" customFormat="1" x14ac:dyDescent="0.2">
      <c r="A286" t="s">
        <v>431</v>
      </c>
      <c r="B286" t="s">
        <v>432</v>
      </c>
      <c r="C286"/>
      <c r="D286" s="4">
        <v>1</v>
      </c>
      <c r="E286" s="5">
        <v>68796</v>
      </c>
      <c r="F286" s="5">
        <v>68796</v>
      </c>
    </row>
    <row r="287" spans="1:6" s="1" customFormat="1" x14ac:dyDescent="0.2">
      <c r="A287" t="s">
        <v>392</v>
      </c>
      <c r="B287" t="s">
        <v>393</v>
      </c>
      <c r="C287"/>
      <c r="D287" s="4">
        <v>1</v>
      </c>
      <c r="E287" s="5">
        <v>109686.38</v>
      </c>
      <c r="F287" s="5">
        <v>109686.38</v>
      </c>
    </row>
    <row r="288" spans="1:6" s="1" customFormat="1" x14ac:dyDescent="0.2">
      <c r="A288" s="3">
        <v>45797</v>
      </c>
      <c r="B288" t="s">
        <v>359</v>
      </c>
      <c r="C288" t="s">
        <v>11</v>
      </c>
      <c r="D288" t="s">
        <v>12</v>
      </c>
      <c r="E288" t="s">
        <v>298</v>
      </c>
      <c r="F288" t="s">
        <v>299</v>
      </c>
    </row>
    <row r="289" spans="1:6" s="1" customFormat="1" x14ac:dyDescent="0.2">
      <c r="A289" t="s">
        <v>392</v>
      </c>
      <c r="B289" t="s">
        <v>393</v>
      </c>
      <c r="C289"/>
      <c r="D289" s="4">
        <v>1</v>
      </c>
      <c r="E289" s="5">
        <v>109686.38</v>
      </c>
      <c r="F289" s="5">
        <v>109686.38</v>
      </c>
    </row>
    <row r="290" spans="1:6" s="1" customFormat="1" x14ac:dyDescent="0.2">
      <c r="A290" t="s">
        <v>431</v>
      </c>
      <c r="B290" t="s">
        <v>432</v>
      </c>
      <c r="C290"/>
      <c r="D290" s="4">
        <v>2</v>
      </c>
      <c r="E290" s="5">
        <v>68796</v>
      </c>
      <c r="F290" s="5">
        <v>137592</v>
      </c>
    </row>
    <row r="291" spans="1:6" s="1" customFormat="1" x14ac:dyDescent="0.2">
      <c r="A291" t="s">
        <v>60</v>
      </c>
      <c r="B291" t="s">
        <v>61</v>
      </c>
      <c r="C291"/>
      <c r="D291" s="4">
        <v>1</v>
      </c>
      <c r="E291" s="5">
        <v>54638.671800933436</v>
      </c>
      <c r="F291" s="5">
        <v>54638.671800933436</v>
      </c>
    </row>
    <row r="292" spans="1:6" s="1" customFormat="1" x14ac:dyDescent="0.2">
      <c r="A292" t="s">
        <v>98</v>
      </c>
      <c r="B292" t="s">
        <v>99</v>
      </c>
      <c r="C292"/>
      <c r="D292" s="4">
        <v>1</v>
      </c>
      <c r="E292" s="5">
        <v>58378.32</v>
      </c>
      <c r="F292" s="5">
        <v>58378.32</v>
      </c>
    </row>
    <row r="293" spans="1:6" s="1" customFormat="1" x14ac:dyDescent="0.2">
      <c r="A293" t="s">
        <v>44</v>
      </c>
      <c r="B293" t="s">
        <v>45</v>
      </c>
      <c r="C293"/>
      <c r="D293" s="4">
        <v>2</v>
      </c>
      <c r="E293" s="5">
        <v>45208.80000000001</v>
      </c>
      <c r="F293" s="5">
        <v>90417.60000000002</v>
      </c>
    </row>
    <row r="294" spans="1:6" s="1" customFormat="1" x14ac:dyDescent="0.2">
      <c r="A294" t="s">
        <v>38</v>
      </c>
      <c r="B294" t="s">
        <v>39</v>
      </c>
      <c r="C294"/>
      <c r="D294" s="4">
        <v>2</v>
      </c>
      <c r="E294" s="5">
        <v>71549.421509168882</v>
      </c>
      <c r="F294" s="5">
        <v>143098.84301833776</v>
      </c>
    </row>
    <row r="295" spans="1:6" s="1" customFormat="1" x14ac:dyDescent="0.2">
      <c r="A295" s="3">
        <v>45797</v>
      </c>
      <c r="B295" t="s">
        <v>145</v>
      </c>
      <c r="C295" t="s">
        <v>11</v>
      </c>
      <c r="D295" t="s">
        <v>12</v>
      </c>
      <c r="E295" t="s">
        <v>216</v>
      </c>
      <c r="F295" t="s">
        <v>217</v>
      </c>
    </row>
    <row r="296" spans="1:6" s="1" customFormat="1" x14ac:dyDescent="0.2">
      <c r="A296" t="s">
        <v>98</v>
      </c>
      <c r="B296" t="s">
        <v>99</v>
      </c>
      <c r="C296"/>
      <c r="D296" s="4">
        <v>1</v>
      </c>
      <c r="E296" s="5">
        <v>58378.32</v>
      </c>
      <c r="F296" s="5">
        <v>58378.32</v>
      </c>
    </row>
    <row r="297" spans="1:6" s="1" customFormat="1" x14ac:dyDescent="0.2">
      <c r="A297" t="s">
        <v>24</v>
      </c>
      <c r="B297" t="s">
        <v>25</v>
      </c>
      <c r="C297"/>
      <c r="D297" s="4">
        <v>1</v>
      </c>
      <c r="E297" s="5">
        <v>69729.5</v>
      </c>
      <c r="F297" s="5">
        <v>69729.5</v>
      </c>
    </row>
    <row r="298" spans="1:6" s="1" customFormat="1" x14ac:dyDescent="0.2">
      <c r="A298" s="3">
        <v>45797</v>
      </c>
      <c r="B298" t="s">
        <v>108</v>
      </c>
      <c r="C298" t="s">
        <v>11</v>
      </c>
      <c r="D298" t="s">
        <v>12</v>
      </c>
      <c r="E298" t="s">
        <v>174</v>
      </c>
      <c r="F298" t="s">
        <v>175</v>
      </c>
    </row>
    <row r="299" spans="1:6" s="1" customFormat="1" x14ac:dyDescent="0.2">
      <c r="A299" t="s">
        <v>431</v>
      </c>
      <c r="B299" t="s">
        <v>432</v>
      </c>
      <c r="C299"/>
      <c r="D299" s="4">
        <v>1</v>
      </c>
      <c r="E299" s="5">
        <v>68796</v>
      </c>
      <c r="F299" s="5">
        <v>68796</v>
      </c>
    </row>
    <row r="300" spans="1:6" s="1" customFormat="1" x14ac:dyDescent="0.2">
      <c r="A300" t="s">
        <v>22</v>
      </c>
      <c r="B300" t="s">
        <v>23</v>
      </c>
      <c r="C300"/>
      <c r="D300" s="4">
        <v>3</v>
      </c>
      <c r="E300" s="5">
        <v>109147.80183333336</v>
      </c>
      <c r="F300" s="5">
        <v>327443.40550000005</v>
      </c>
    </row>
    <row r="301" spans="1:6" s="1" customFormat="1" x14ac:dyDescent="0.2">
      <c r="A301" t="s">
        <v>60</v>
      </c>
      <c r="B301" t="s">
        <v>61</v>
      </c>
      <c r="C301"/>
      <c r="D301" s="4">
        <v>1</v>
      </c>
      <c r="E301" s="5">
        <v>54638.671800933436</v>
      </c>
      <c r="F301" s="5">
        <v>54638.671800933436</v>
      </c>
    </row>
    <row r="302" spans="1:6" s="1" customFormat="1" x14ac:dyDescent="0.2">
      <c r="A302" s="3">
        <v>45799</v>
      </c>
      <c r="B302" t="s">
        <v>538</v>
      </c>
      <c r="C302" t="s">
        <v>539</v>
      </c>
      <c r="D302" t="s">
        <v>12</v>
      </c>
      <c r="E302" t="s">
        <v>349</v>
      </c>
      <c r="F302" t="s">
        <v>350</v>
      </c>
    </row>
    <row r="303" spans="1:6" s="1" customFormat="1" x14ac:dyDescent="0.2">
      <c r="A303" t="s">
        <v>392</v>
      </c>
      <c r="B303" t="s">
        <v>393</v>
      </c>
      <c r="C303"/>
      <c r="D303" s="4">
        <v>1</v>
      </c>
      <c r="E303" s="5">
        <v>109686.21</v>
      </c>
      <c r="F303" s="5">
        <v>109686.21</v>
      </c>
    </row>
    <row r="304" spans="1:6" s="1" customFormat="1" x14ac:dyDescent="0.2">
      <c r="A304" t="s">
        <v>98</v>
      </c>
      <c r="B304" t="s">
        <v>99</v>
      </c>
      <c r="C304"/>
      <c r="D304" s="4">
        <v>1</v>
      </c>
      <c r="E304" s="5">
        <v>58378.32</v>
      </c>
      <c r="F304" s="5">
        <v>58378.32</v>
      </c>
    </row>
    <row r="305" spans="1:6" s="1" customFormat="1" x14ac:dyDescent="0.2">
      <c r="A305" t="s">
        <v>24</v>
      </c>
      <c r="B305" t="s">
        <v>25</v>
      </c>
      <c r="C305"/>
      <c r="D305" s="4">
        <v>2</v>
      </c>
      <c r="E305" s="5">
        <v>69729.717499999999</v>
      </c>
      <c r="F305" s="5">
        <v>139459.435</v>
      </c>
    </row>
    <row r="306" spans="1:6" s="1" customFormat="1" x14ac:dyDescent="0.2">
      <c r="A306" s="3">
        <v>45799</v>
      </c>
      <c r="B306" t="s">
        <v>540</v>
      </c>
      <c r="C306" t="s">
        <v>11</v>
      </c>
      <c r="D306" t="s">
        <v>12</v>
      </c>
      <c r="E306" t="s">
        <v>138</v>
      </c>
      <c r="F306" t="s">
        <v>139</v>
      </c>
    </row>
    <row r="307" spans="1:6" s="1" customFormat="1" x14ac:dyDescent="0.2">
      <c r="A307" t="s">
        <v>32</v>
      </c>
      <c r="B307" t="s">
        <v>33</v>
      </c>
      <c r="C307"/>
      <c r="D307" s="4">
        <v>1</v>
      </c>
      <c r="E307" s="5">
        <v>46359.694000000003</v>
      </c>
      <c r="F307" s="5">
        <v>46359.694000000003</v>
      </c>
    </row>
    <row r="308" spans="1:6" s="1" customFormat="1" x14ac:dyDescent="0.2">
      <c r="A308" s="3">
        <v>45799</v>
      </c>
      <c r="B308" t="s">
        <v>541</v>
      </c>
      <c r="C308" t="s">
        <v>11</v>
      </c>
      <c r="D308" t="s">
        <v>12</v>
      </c>
      <c r="E308" t="s">
        <v>142</v>
      </c>
      <c r="F308" t="s">
        <v>143</v>
      </c>
    </row>
    <row r="309" spans="1:6" s="1" customFormat="1" x14ac:dyDescent="0.2">
      <c r="A309" t="s">
        <v>542</v>
      </c>
      <c r="B309" t="s">
        <v>543</v>
      </c>
      <c r="C309"/>
      <c r="D309" s="4">
        <v>1</v>
      </c>
      <c r="E309" s="5">
        <v>86336.25</v>
      </c>
      <c r="F309" s="5">
        <v>86336.25</v>
      </c>
    </row>
    <row r="310" spans="1:6" s="1" customFormat="1" x14ac:dyDescent="0.2">
      <c r="A310" t="s">
        <v>392</v>
      </c>
      <c r="B310" t="s">
        <v>393</v>
      </c>
      <c r="C310"/>
      <c r="D310" s="4">
        <v>1</v>
      </c>
      <c r="E310" s="5">
        <v>109686.21</v>
      </c>
      <c r="F310" s="5">
        <v>109686.21</v>
      </c>
    </row>
    <row r="311" spans="1:6" s="1" customFormat="1" x14ac:dyDescent="0.2">
      <c r="A311" t="s">
        <v>16</v>
      </c>
      <c r="B311" t="s">
        <v>17</v>
      </c>
      <c r="C311"/>
      <c r="D311" s="4">
        <v>1</v>
      </c>
      <c r="E311" s="5">
        <v>117018.15999999997</v>
      </c>
      <c r="F311" s="5">
        <v>117018.15999999997</v>
      </c>
    </row>
    <row r="312" spans="1:6" s="1" customFormat="1" x14ac:dyDescent="0.2">
      <c r="A312" s="3">
        <v>45800</v>
      </c>
      <c r="B312" t="s">
        <v>114</v>
      </c>
      <c r="C312" t="s">
        <v>11</v>
      </c>
      <c r="D312" t="s">
        <v>12</v>
      </c>
      <c r="E312" t="s">
        <v>150</v>
      </c>
      <c r="F312" t="s">
        <v>504</v>
      </c>
    </row>
    <row r="313" spans="1:6" s="1" customFormat="1" x14ac:dyDescent="0.2">
      <c r="A313" t="s">
        <v>24</v>
      </c>
      <c r="B313" t="s">
        <v>25</v>
      </c>
      <c r="C313"/>
      <c r="D313" s="4">
        <v>2</v>
      </c>
      <c r="E313" s="5">
        <v>69729.717499999999</v>
      </c>
      <c r="F313" s="5">
        <v>139459.435</v>
      </c>
    </row>
    <row r="314" spans="1:6" s="1" customFormat="1" x14ac:dyDescent="0.2">
      <c r="A314" s="3">
        <v>45800</v>
      </c>
      <c r="B314" t="s">
        <v>26</v>
      </c>
      <c r="C314" t="s">
        <v>438</v>
      </c>
      <c r="D314" t="s">
        <v>12</v>
      </c>
      <c r="E314" t="s">
        <v>88</v>
      </c>
      <c r="F314" t="s">
        <v>89</v>
      </c>
    </row>
    <row r="315" spans="1:6" s="1" customFormat="1" x14ac:dyDescent="0.2">
      <c r="A315" t="s">
        <v>32</v>
      </c>
      <c r="B315" t="s">
        <v>33</v>
      </c>
      <c r="C315"/>
      <c r="D315" s="4">
        <v>3</v>
      </c>
      <c r="E315" s="5">
        <v>41921.33</v>
      </c>
      <c r="F315" s="5">
        <v>125763.99</v>
      </c>
    </row>
    <row r="316" spans="1:6" s="1" customFormat="1" x14ac:dyDescent="0.2">
      <c r="A316" t="s">
        <v>392</v>
      </c>
      <c r="B316" t="s">
        <v>393</v>
      </c>
      <c r="C316"/>
      <c r="D316" s="4">
        <v>1</v>
      </c>
      <c r="E316" s="5">
        <v>109686.51</v>
      </c>
      <c r="F316" s="5">
        <v>109686.51</v>
      </c>
    </row>
    <row r="317" spans="1:6" s="1" customFormat="1" x14ac:dyDescent="0.2">
      <c r="A317" t="s">
        <v>44</v>
      </c>
      <c r="B317" t="s">
        <v>45</v>
      </c>
      <c r="C317"/>
      <c r="D317" s="4">
        <v>3</v>
      </c>
      <c r="E317" s="5">
        <v>40687.919999999998</v>
      </c>
      <c r="F317" s="5">
        <v>122063.76</v>
      </c>
    </row>
    <row r="318" spans="1:6" s="1" customFormat="1" x14ac:dyDescent="0.2">
      <c r="A318" t="s">
        <v>431</v>
      </c>
      <c r="B318" t="s">
        <v>432</v>
      </c>
      <c r="C318"/>
      <c r="D318" s="4">
        <v>1</v>
      </c>
      <c r="E318" s="5">
        <v>61916.4</v>
      </c>
      <c r="F318" s="5">
        <v>61916.4</v>
      </c>
    </row>
    <row r="319" spans="1:6" s="1" customFormat="1" x14ac:dyDescent="0.2">
      <c r="A319" t="s">
        <v>54</v>
      </c>
      <c r="B319" t="s">
        <v>55</v>
      </c>
      <c r="C319"/>
      <c r="D319" s="4">
        <v>1</v>
      </c>
      <c r="E319" s="5">
        <v>72972.899999999994</v>
      </c>
      <c r="F319" s="5">
        <v>72972.899999999994</v>
      </c>
    </row>
    <row r="320" spans="1:6" s="1" customFormat="1" x14ac:dyDescent="0.2">
      <c r="A320" s="3">
        <v>45800</v>
      </c>
      <c r="B320" t="s">
        <v>451</v>
      </c>
      <c r="C320" t="s">
        <v>11</v>
      </c>
      <c r="D320" t="s">
        <v>12</v>
      </c>
      <c r="E320" t="s">
        <v>544</v>
      </c>
      <c r="F320" t="s">
        <v>545</v>
      </c>
    </row>
    <row r="321" spans="1:6" s="1" customFormat="1" x14ac:dyDescent="0.2">
      <c r="A321" t="s">
        <v>60</v>
      </c>
      <c r="B321" t="s">
        <v>61</v>
      </c>
      <c r="C321"/>
      <c r="D321" s="4">
        <v>1</v>
      </c>
      <c r="E321" s="5">
        <v>49174.89</v>
      </c>
      <c r="F321" s="5">
        <v>49174.89</v>
      </c>
    </row>
    <row r="322" spans="1:6" s="1" customFormat="1" x14ac:dyDescent="0.2">
      <c r="A322" t="s">
        <v>24</v>
      </c>
      <c r="B322" t="s">
        <v>25</v>
      </c>
      <c r="C322"/>
      <c r="D322" s="4">
        <v>3</v>
      </c>
      <c r="E322" s="5">
        <v>69729.717499999999</v>
      </c>
      <c r="F322" s="5">
        <v>209189.1525</v>
      </c>
    </row>
    <row r="323" spans="1:6" s="1" customFormat="1" x14ac:dyDescent="0.2">
      <c r="A323" s="3">
        <v>45801</v>
      </c>
      <c r="B323" t="s">
        <v>546</v>
      </c>
      <c r="C323" t="s">
        <v>547</v>
      </c>
      <c r="D323" t="s">
        <v>12</v>
      </c>
      <c r="E323" t="s">
        <v>92</v>
      </c>
      <c r="F323" t="s">
        <v>93</v>
      </c>
    </row>
    <row r="324" spans="1:6" s="1" customFormat="1" x14ac:dyDescent="0.2">
      <c r="A324" t="s">
        <v>24</v>
      </c>
      <c r="B324" t="s">
        <v>25</v>
      </c>
      <c r="C324"/>
      <c r="D324" s="4">
        <v>3</v>
      </c>
      <c r="E324" s="5">
        <v>69729.600000000006</v>
      </c>
      <c r="F324" s="5">
        <v>209188.8</v>
      </c>
    </row>
    <row r="325" spans="1:6" s="1" customFormat="1" x14ac:dyDescent="0.2">
      <c r="A325" t="s">
        <v>60</v>
      </c>
      <c r="B325" t="s">
        <v>61</v>
      </c>
      <c r="C325"/>
      <c r="D325" s="4">
        <v>1</v>
      </c>
      <c r="E325" s="5">
        <v>54638.648000000001</v>
      </c>
      <c r="F325" s="5">
        <v>54638.648000000001</v>
      </c>
    </row>
    <row r="326" spans="1:6" s="1" customFormat="1" x14ac:dyDescent="0.2">
      <c r="A326" t="s">
        <v>38</v>
      </c>
      <c r="B326" t="s">
        <v>39</v>
      </c>
      <c r="C326"/>
      <c r="D326" s="4">
        <v>1</v>
      </c>
      <c r="E326" s="5">
        <v>71859.888287220034</v>
      </c>
      <c r="F326" s="5">
        <v>71859.888287220034</v>
      </c>
    </row>
    <row r="327" spans="1:6" s="1" customFormat="1" x14ac:dyDescent="0.2">
      <c r="A327" s="3">
        <v>45801</v>
      </c>
      <c r="B327" t="s">
        <v>548</v>
      </c>
      <c r="C327" t="s">
        <v>11</v>
      </c>
      <c r="D327" t="s">
        <v>12</v>
      </c>
      <c r="E327" t="s">
        <v>76</v>
      </c>
      <c r="F327" t="s">
        <v>77</v>
      </c>
    </row>
    <row r="328" spans="1:6" s="1" customFormat="1" x14ac:dyDescent="0.2">
      <c r="A328" t="s">
        <v>44</v>
      </c>
      <c r="B328" t="s">
        <v>45</v>
      </c>
      <c r="C328"/>
      <c r="D328" s="4">
        <v>2</v>
      </c>
      <c r="E328" s="5">
        <v>45208.80000000001</v>
      </c>
      <c r="F328" s="5">
        <v>90417.60000000002</v>
      </c>
    </row>
    <row r="329" spans="1:6" s="1" customFormat="1" x14ac:dyDescent="0.2">
      <c r="A329" s="3">
        <v>45801</v>
      </c>
      <c r="B329" t="s">
        <v>549</v>
      </c>
      <c r="C329" t="s">
        <v>11</v>
      </c>
      <c r="D329" t="s">
        <v>12</v>
      </c>
      <c r="E329" t="s">
        <v>390</v>
      </c>
      <c r="F329" t="s">
        <v>391</v>
      </c>
    </row>
    <row r="330" spans="1:6" s="1" customFormat="1" x14ac:dyDescent="0.2">
      <c r="A330" t="s">
        <v>60</v>
      </c>
      <c r="B330" t="s">
        <v>61</v>
      </c>
      <c r="C330"/>
      <c r="D330" s="4">
        <v>2</v>
      </c>
      <c r="E330" s="5">
        <v>54638.648000000001</v>
      </c>
      <c r="F330" s="5">
        <v>109277.296</v>
      </c>
    </row>
    <row r="331" spans="1:6" s="1" customFormat="1" x14ac:dyDescent="0.2">
      <c r="A331" s="3">
        <v>45801</v>
      </c>
      <c r="B331" t="s">
        <v>550</v>
      </c>
      <c r="C331" t="s">
        <v>11</v>
      </c>
      <c r="D331" t="s">
        <v>12</v>
      </c>
      <c r="E331" t="s">
        <v>353</v>
      </c>
      <c r="F331" t="s">
        <v>354</v>
      </c>
    </row>
    <row r="332" spans="1:6" s="1" customFormat="1" x14ac:dyDescent="0.2">
      <c r="A332" t="s">
        <v>431</v>
      </c>
      <c r="B332" t="s">
        <v>432</v>
      </c>
      <c r="C332"/>
      <c r="D332" s="4">
        <v>1</v>
      </c>
      <c r="E332" s="5">
        <v>68796</v>
      </c>
      <c r="F332" s="5">
        <v>68796</v>
      </c>
    </row>
    <row r="333" spans="1:6" s="1" customFormat="1" x14ac:dyDescent="0.2">
      <c r="A333" s="3">
        <v>45801</v>
      </c>
      <c r="B333" t="s">
        <v>551</v>
      </c>
      <c r="C333" t="s">
        <v>11</v>
      </c>
      <c r="D333" t="s">
        <v>12</v>
      </c>
      <c r="E333" t="s">
        <v>289</v>
      </c>
      <c r="F333" t="s">
        <v>290</v>
      </c>
    </row>
    <row r="334" spans="1:6" s="1" customFormat="1" x14ac:dyDescent="0.2">
      <c r="A334" t="s">
        <v>38</v>
      </c>
      <c r="B334" t="s">
        <v>39</v>
      </c>
      <c r="C334"/>
      <c r="D334" s="4">
        <v>4</v>
      </c>
      <c r="E334" s="5">
        <v>71859.888287220034</v>
      </c>
      <c r="F334" s="5">
        <v>287439.55314888014</v>
      </c>
    </row>
    <row r="335" spans="1:6" s="1" customFormat="1" x14ac:dyDescent="0.2">
      <c r="A335" s="3">
        <v>45801</v>
      </c>
      <c r="B335" t="s">
        <v>548</v>
      </c>
      <c r="C335" t="s">
        <v>438</v>
      </c>
      <c r="D335" t="s">
        <v>12</v>
      </c>
      <c r="E335" t="s">
        <v>88</v>
      </c>
      <c r="F335" t="s">
        <v>89</v>
      </c>
    </row>
    <row r="336" spans="1:6" s="1" customFormat="1" x14ac:dyDescent="0.2">
      <c r="A336" t="s">
        <v>98</v>
      </c>
      <c r="B336" t="s">
        <v>99</v>
      </c>
      <c r="C336"/>
      <c r="D336" s="4">
        <v>4</v>
      </c>
      <c r="E336" s="5">
        <v>58378.251428571428</v>
      </c>
      <c r="F336" s="5">
        <v>233513.00571428571</v>
      </c>
    </row>
    <row r="337" spans="1:6" s="1" customFormat="1" x14ac:dyDescent="0.2">
      <c r="A337" s="3">
        <v>45801</v>
      </c>
      <c r="B337" t="s">
        <v>552</v>
      </c>
      <c r="C337" t="s">
        <v>11</v>
      </c>
      <c r="D337" t="s">
        <v>12</v>
      </c>
      <c r="E337" t="s">
        <v>131</v>
      </c>
      <c r="F337" t="s">
        <v>132</v>
      </c>
    </row>
    <row r="338" spans="1:6" s="1" customFormat="1" x14ac:dyDescent="0.2">
      <c r="A338" t="s">
        <v>60</v>
      </c>
      <c r="B338" t="s">
        <v>61</v>
      </c>
      <c r="C338"/>
      <c r="D338" s="4">
        <v>1</v>
      </c>
      <c r="E338" s="5">
        <v>54638.648000000001</v>
      </c>
      <c r="F338" s="5">
        <v>54638.648000000001</v>
      </c>
    </row>
    <row r="339" spans="1:6" s="1" customFormat="1" x14ac:dyDescent="0.2">
      <c r="A339" s="3">
        <v>45801</v>
      </c>
      <c r="B339" t="s">
        <v>553</v>
      </c>
      <c r="C339" t="s">
        <v>11</v>
      </c>
      <c r="D339" t="s">
        <v>12</v>
      </c>
      <c r="E339" t="s">
        <v>190</v>
      </c>
      <c r="F339" t="s">
        <v>191</v>
      </c>
    </row>
    <row r="340" spans="1:6" s="1" customFormat="1" x14ac:dyDescent="0.2">
      <c r="A340" t="s">
        <v>431</v>
      </c>
      <c r="B340" t="s">
        <v>432</v>
      </c>
      <c r="C340"/>
      <c r="D340" s="4">
        <v>1</v>
      </c>
      <c r="E340" s="5">
        <v>68796</v>
      </c>
      <c r="F340" s="5">
        <v>68796</v>
      </c>
    </row>
    <row r="341" spans="1:6" s="1" customFormat="1" x14ac:dyDescent="0.2">
      <c r="A341" s="3">
        <v>45802</v>
      </c>
      <c r="B341" t="s">
        <v>554</v>
      </c>
      <c r="C341" t="s">
        <v>11</v>
      </c>
      <c r="D341" t="s">
        <v>12</v>
      </c>
      <c r="E341" t="s">
        <v>105</v>
      </c>
      <c r="F341" t="s">
        <v>106</v>
      </c>
    </row>
    <row r="342" spans="1:6" s="1" customFormat="1" x14ac:dyDescent="0.2">
      <c r="A342" t="s">
        <v>24</v>
      </c>
      <c r="B342" t="s">
        <v>25</v>
      </c>
      <c r="C342"/>
      <c r="D342" s="4">
        <v>1</v>
      </c>
      <c r="E342" s="5">
        <v>69729.600000000006</v>
      </c>
      <c r="F342" s="5">
        <v>69729.600000000006</v>
      </c>
    </row>
    <row r="343" spans="1:6" s="1" customFormat="1" x14ac:dyDescent="0.2">
      <c r="A343" s="3">
        <v>45803</v>
      </c>
      <c r="B343" t="s">
        <v>555</v>
      </c>
      <c r="C343" t="s">
        <v>11</v>
      </c>
      <c r="D343" t="s">
        <v>12</v>
      </c>
      <c r="E343" t="s">
        <v>105</v>
      </c>
      <c r="F343" t="s">
        <v>106</v>
      </c>
    </row>
    <row r="344" spans="1:6" s="1" customFormat="1" x14ac:dyDescent="0.2">
      <c r="A344" t="s">
        <v>24</v>
      </c>
      <c r="B344" t="s">
        <v>25</v>
      </c>
      <c r="C344"/>
      <c r="D344" s="4">
        <v>1</v>
      </c>
      <c r="E344" s="5">
        <v>69729.5</v>
      </c>
      <c r="F344" s="5">
        <v>69729.5</v>
      </c>
    </row>
    <row r="345" spans="1:6" s="1" customFormat="1" x14ac:dyDescent="0.2">
      <c r="A345" t="s">
        <v>60</v>
      </c>
      <c r="B345" t="s">
        <v>61</v>
      </c>
      <c r="C345"/>
      <c r="D345" s="4">
        <v>3</v>
      </c>
      <c r="E345" s="5">
        <v>54638.648000000001</v>
      </c>
      <c r="F345" s="5">
        <v>163915.94400000002</v>
      </c>
    </row>
    <row r="346" spans="1:6" s="1" customFormat="1" x14ac:dyDescent="0.2">
      <c r="A346" s="3">
        <v>45803</v>
      </c>
      <c r="B346" t="s">
        <v>556</v>
      </c>
      <c r="C346" t="s">
        <v>11</v>
      </c>
      <c r="D346" t="s">
        <v>12</v>
      </c>
      <c r="E346" t="s">
        <v>281</v>
      </c>
      <c r="F346" t="s">
        <v>282</v>
      </c>
    </row>
    <row r="347" spans="1:6" s="1" customFormat="1" x14ac:dyDescent="0.2">
      <c r="A347" t="s">
        <v>32</v>
      </c>
      <c r="B347" t="s">
        <v>33</v>
      </c>
      <c r="C347"/>
      <c r="D347" s="4">
        <v>1</v>
      </c>
      <c r="E347" s="5">
        <v>41921.17</v>
      </c>
      <c r="F347" s="5">
        <v>41921.17</v>
      </c>
    </row>
    <row r="348" spans="1:6" s="1" customFormat="1" x14ac:dyDescent="0.2">
      <c r="A348" t="s">
        <v>24</v>
      </c>
      <c r="B348" t="s">
        <v>25</v>
      </c>
      <c r="C348"/>
      <c r="D348" s="4">
        <v>1</v>
      </c>
      <c r="E348" s="5">
        <v>69729.5</v>
      </c>
      <c r="F348" s="5">
        <v>69729.5</v>
      </c>
    </row>
    <row r="349" spans="1:6" s="1" customFormat="1" x14ac:dyDescent="0.2">
      <c r="A349" t="s">
        <v>44</v>
      </c>
      <c r="B349" t="s">
        <v>45</v>
      </c>
      <c r="C349"/>
      <c r="D349" s="4">
        <v>2</v>
      </c>
      <c r="E349" s="5">
        <v>45208.80000000001</v>
      </c>
      <c r="F349" s="5">
        <v>90417.60000000002</v>
      </c>
    </row>
    <row r="350" spans="1:6" s="1" customFormat="1" x14ac:dyDescent="0.2">
      <c r="A350" t="s">
        <v>431</v>
      </c>
      <c r="B350" t="s">
        <v>432</v>
      </c>
      <c r="C350"/>
      <c r="D350" s="4">
        <v>1</v>
      </c>
      <c r="E350" s="5">
        <v>68796</v>
      </c>
      <c r="F350" s="5">
        <v>68796</v>
      </c>
    </row>
    <row r="351" spans="1:6" s="1" customFormat="1" x14ac:dyDescent="0.2">
      <c r="A351" t="s">
        <v>54</v>
      </c>
      <c r="B351" t="s">
        <v>55</v>
      </c>
      <c r="C351"/>
      <c r="D351" s="4">
        <v>1</v>
      </c>
      <c r="E351" s="5">
        <v>72972.740000000005</v>
      </c>
      <c r="F351" s="5">
        <v>72972.740000000005</v>
      </c>
    </row>
    <row r="352" spans="1:6" s="1" customFormat="1" x14ac:dyDescent="0.2">
      <c r="A352" t="s">
        <v>392</v>
      </c>
      <c r="B352" t="s">
        <v>393</v>
      </c>
      <c r="C352"/>
      <c r="D352" s="4">
        <v>1</v>
      </c>
      <c r="E352" s="5">
        <v>109686.2525</v>
      </c>
      <c r="F352" s="5">
        <v>109686.2525</v>
      </c>
    </row>
    <row r="353" spans="1:6" s="1" customFormat="1" x14ac:dyDescent="0.2">
      <c r="A353" s="3">
        <v>45803</v>
      </c>
      <c r="B353" t="s">
        <v>388</v>
      </c>
      <c r="C353" t="s">
        <v>11</v>
      </c>
      <c r="D353" t="s">
        <v>12</v>
      </c>
      <c r="E353" t="s">
        <v>256</v>
      </c>
      <c r="F353" t="s">
        <v>257</v>
      </c>
    </row>
    <row r="354" spans="1:6" s="1" customFormat="1" x14ac:dyDescent="0.2">
      <c r="A354" t="s">
        <v>38</v>
      </c>
      <c r="B354" t="s">
        <v>39</v>
      </c>
      <c r="C354"/>
      <c r="D354" s="4">
        <v>1</v>
      </c>
      <c r="E354" s="5">
        <v>71085.344393939406</v>
      </c>
      <c r="F354" s="5">
        <v>71085.344393939406</v>
      </c>
    </row>
    <row r="355" spans="1:6" s="1" customFormat="1" x14ac:dyDescent="0.2">
      <c r="A355" s="3">
        <v>45803</v>
      </c>
      <c r="B355" t="s">
        <v>557</v>
      </c>
      <c r="C355" t="s">
        <v>11</v>
      </c>
      <c r="D355" t="s">
        <v>12</v>
      </c>
      <c r="E355" t="s">
        <v>202</v>
      </c>
      <c r="F355" t="s">
        <v>203</v>
      </c>
    </row>
    <row r="356" spans="1:6" s="1" customFormat="1" x14ac:dyDescent="0.2">
      <c r="A356" t="s">
        <v>22</v>
      </c>
      <c r="B356" t="s">
        <v>23</v>
      </c>
      <c r="C356"/>
      <c r="D356" s="4">
        <v>1</v>
      </c>
      <c r="E356" s="5">
        <v>109147.704</v>
      </c>
      <c r="F356" s="5">
        <v>109147.704</v>
      </c>
    </row>
    <row r="357" spans="1:6" s="1" customFormat="1" x14ac:dyDescent="0.2">
      <c r="A357" t="s">
        <v>32</v>
      </c>
      <c r="B357" t="s">
        <v>33</v>
      </c>
      <c r="C357"/>
      <c r="D357" s="4">
        <v>1</v>
      </c>
      <c r="E357" s="5">
        <v>41921.17</v>
      </c>
      <c r="F357" s="5">
        <v>41921.17</v>
      </c>
    </row>
    <row r="358" spans="1:6" s="1" customFormat="1" x14ac:dyDescent="0.2">
      <c r="A358" t="s">
        <v>44</v>
      </c>
      <c r="B358" t="s">
        <v>45</v>
      </c>
      <c r="C358"/>
      <c r="D358" s="4">
        <v>1</v>
      </c>
      <c r="E358" s="5">
        <v>45208.80000000001</v>
      </c>
      <c r="F358" s="5">
        <v>45208.80000000001</v>
      </c>
    </row>
    <row r="359" spans="1:6" s="1" customFormat="1" x14ac:dyDescent="0.2">
      <c r="A359" t="s">
        <v>24</v>
      </c>
      <c r="B359" t="s">
        <v>25</v>
      </c>
      <c r="C359"/>
      <c r="D359" s="4">
        <v>1</v>
      </c>
      <c r="E359" s="5">
        <v>69729.5</v>
      </c>
      <c r="F359" s="5">
        <v>69729.5</v>
      </c>
    </row>
    <row r="360" spans="1:6" s="1" customFormat="1" x14ac:dyDescent="0.2">
      <c r="A360" t="s">
        <v>54</v>
      </c>
      <c r="B360" t="s">
        <v>55</v>
      </c>
      <c r="C360"/>
      <c r="D360" s="4">
        <v>3</v>
      </c>
      <c r="E360" s="5">
        <v>72972.740000000005</v>
      </c>
      <c r="F360" s="5">
        <v>218918.22000000003</v>
      </c>
    </row>
    <row r="361" spans="1:6" s="1" customFormat="1" x14ac:dyDescent="0.2">
      <c r="A361" t="s">
        <v>431</v>
      </c>
      <c r="B361" t="s">
        <v>432</v>
      </c>
      <c r="C361"/>
      <c r="D361" s="4">
        <v>1</v>
      </c>
      <c r="E361" s="5">
        <v>68796</v>
      </c>
      <c r="F361" s="5">
        <v>68796</v>
      </c>
    </row>
    <row r="362" spans="1:6" s="1" customFormat="1" x14ac:dyDescent="0.2">
      <c r="A362" s="3">
        <v>45803</v>
      </c>
      <c r="B362" t="s">
        <v>558</v>
      </c>
      <c r="C362" t="s">
        <v>11</v>
      </c>
      <c r="D362" t="s">
        <v>12</v>
      </c>
      <c r="E362" t="s">
        <v>80</v>
      </c>
      <c r="F362" t="s">
        <v>81</v>
      </c>
    </row>
    <row r="363" spans="1:6" s="1" customFormat="1" x14ac:dyDescent="0.2">
      <c r="A363" t="s">
        <v>98</v>
      </c>
      <c r="B363" t="s">
        <v>99</v>
      </c>
      <c r="C363"/>
      <c r="D363" s="4">
        <v>2</v>
      </c>
      <c r="E363" s="5">
        <v>58378.251428571428</v>
      </c>
      <c r="F363" s="5">
        <v>116756.50285714286</v>
      </c>
    </row>
    <row r="364" spans="1:6" s="1" customFormat="1" x14ac:dyDescent="0.2">
      <c r="A364" t="s">
        <v>431</v>
      </c>
      <c r="B364" t="s">
        <v>432</v>
      </c>
      <c r="C364"/>
      <c r="D364" s="4">
        <v>2</v>
      </c>
      <c r="E364" s="5">
        <v>68796</v>
      </c>
      <c r="F364" s="5">
        <v>137592</v>
      </c>
    </row>
    <row r="365" spans="1:6" s="1" customFormat="1" x14ac:dyDescent="0.2">
      <c r="A365" s="3">
        <v>45804</v>
      </c>
      <c r="B365" t="s">
        <v>559</v>
      </c>
      <c r="C365" t="s">
        <v>560</v>
      </c>
      <c r="D365" t="s">
        <v>12</v>
      </c>
      <c r="E365" t="s">
        <v>378</v>
      </c>
      <c r="F365" t="s">
        <v>379</v>
      </c>
    </row>
    <row r="366" spans="1:6" s="1" customFormat="1" x14ac:dyDescent="0.2">
      <c r="A366" t="s">
        <v>16</v>
      </c>
      <c r="B366" t="s">
        <v>17</v>
      </c>
      <c r="C366"/>
      <c r="D366" s="4">
        <v>1</v>
      </c>
      <c r="E366" s="5">
        <v>117018.0438377008</v>
      </c>
      <c r="F366" s="5">
        <v>117018.0438377008</v>
      </c>
    </row>
    <row r="367" spans="1:6" s="1" customFormat="1" x14ac:dyDescent="0.2">
      <c r="A367" s="3">
        <v>45804</v>
      </c>
      <c r="B367" t="s">
        <v>561</v>
      </c>
      <c r="C367" t="s">
        <v>11</v>
      </c>
      <c r="D367" t="s">
        <v>12</v>
      </c>
      <c r="E367" t="s">
        <v>194</v>
      </c>
      <c r="F367" t="s">
        <v>195</v>
      </c>
    </row>
    <row r="368" spans="1:6" s="1" customFormat="1" x14ac:dyDescent="0.2">
      <c r="A368" t="s">
        <v>392</v>
      </c>
      <c r="B368" t="s">
        <v>393</v>
      </c>
      <c r="C368"/>
      <c r="D368" s="4">
        <v>1</v>
      </c>
      <c r="E368" s="5">
        <v>109686.50999999998</v>
      </c>
      <c r="F368" s="5">
        <v>109686.50999999998</v>
      </c>
    </row>
    <row r="369" spans="1:6" s="1" customFormat="1" x14ac:dyDescent="0.2">
      <c r="A369" t="s">
        <v>24</v>
      </c>
      <c r="B369" t="s">
        <v>25</v>
      </c>
      <c r="C369"/>
      <c r="D369" s="4">
        <v>1</v>
      </c>
      <c r="E369" s="5">
        <v>69729.5</v>
      </c>
      <c r="F369" s="5">
        <v>69729.5</v>
      </c>
    </row>
    <row r="370" spans="1:6" s="1" customFormat="1" x14ac:dyDescent="0.2">
      <c r="A370" t="s">
        <v>54</v>
      </c>
      <c r="B370" t="s">
        <v>55</v>
      </c>
      <c r="C370"/>
      <c r="D370" s="4">
        <v>1</v>
      </c>
      <c r="E370" s="5">
        <v>72972.888340080957</v>
      </c>
      <c r="F370" s="5">
        <v>72972.888340080957</v>
      </c>
    </row>
    <row r="371" spans="1:6" s="1" customFormat="1" x14ac:dyDescent="0.2">
      <c r="A371" t="s">
        <v>44</v>
      </c>
      <c r="B371" t="s">
        <v>45</v>
      </c>
      <c r="C371"/>
      <c r="D371" s="4">
        <v>2</v>
      </c>
      <c r="E371" s="5">
        <v>45208.800000000003</v>
      </c>
      <c r="F371" s="5">
        <v>90417.600000000006</v>
      </c>
    </row>
    <row r="372" spans="1:6" s="1" customFormat="1" x14ac:dyDescent="0.2">
      <c r="A372" t="s">
        <v>16</v>
      </c>
      <c r="B372" t="s">
        <v>17</v>
      </c>
      <c r="C372"/>
      <c r="D372" s="4">
        <v>1</v>
      </c>
      <c r="E372" s="5">
        <v>117018.0438377008</v>
      </c>
      <c r="F372" s="5">
        <v>117018.0438377008</v>
      </c>
    </row>
    <row r="373" spans="1:6" s="1" customFormat="1" x14ac:dyDescent="0.2">
      <c r="A373" s="3">
        <v>45804</v>
      </c>
      <c r="B373" t="s">
        <v>126</v>
      </c>
      <c r="C373" t="s">
        <v>459</v>
      </c>
      <c r="D373" t="s">
        <v>12</v>
      </c>
      <c r="E373" t="s">
        <v>127</v>
      </c>
      <c r="F373" t="s">
        <v>460</v>
      </c>
    </row>
    <row r="374" spans="1:6" s="1" customFormat="1" x14ac:dyDescent="0.2">
      <c r="A374" t="s">
        <v>32</v>
      </c>
      <c r="B374" t="s">
        <v>33</v>
      </c>
      <c r="C374"/>
      <c r="D374" s="4">
        <v>2</v>
      </c>
      <c r="E374" s="5">
        <v>41921.17</v>
      </c>
      <c r="F374" s="5">
        <v>83842.34</v>
      </c>
    </row>
    <row r="375" spans="1:6" s="1" customFormat="1" x14ac:dyDescent="0.2">
      <c r="A375" t="s">
        <v>24</v>
      </c>
      <c r="B375" t="s">
        <v>25</v>
      </c>
      <c r="C375"/>
      <c r="D375" s="4">
        <v>1</v>
      </c>
      <c r="E375" s="5">
        <v>69729.5</v>
      </c>
      <c r="F375" s="5">
        <v>69729.5</v>
      </c>
    </row>
    <row r="376" spans="1:6" s="1" customFormat="1" x14ac:dyDescent="0.2">
      <c r="A376" t="s">
        <v>38</v>
      </c>
      <c r="B376" t="s">
        <v>39</v>
      </c>
      <c r="C376"/>
      <c r="D376" s="4">
        <v>1</v>
      </c>
      <c r="E376" s="5">
        <v>66667.886148488222</v>
      </c>
      <c r="F376" s="5">
        <v>66667.886148488222</v>
      </c>
    </row>
    <row r="377" spans="1:6" s="1" customFormat="1" x14ac:dyDescent="0.2">
      <c r="A377" t="s">
        <v>392</v>
      </c>
      <c r="B377" t="s">
        <v>393</v>
      </c>
      <c r="C377"/>
      <c r="D377" s="4">
        <v>2</v>
      </c>
      <c r="E377" s="5">
        <v>109686.50999999998</v>
      </c>
      <c r="F377" s="5">
        <v>219373.01999999996</v>
      </c>
    </row>
    <row r="378" spans="1:6" s="1" customFormat="1" x14ac:dyDescent="0.2">
      <c r="A378" t="s">
        <v>60</v>
      </c>
      <c r="B378" t="s">
        <v>61</v>
      </c>
      <c r="C378"/>
      <c r="D378" s="4">
        <v>2</v>
      </c>
      <c r="E378" s="5">
        <v>54638.648000000001</v>
      </c>
      <c r="F378" s="5">
        <v>109277.296</v>
      </c>
    </row>
    <row r="379" spans="1:6" s="1" customFormat="1" x14ac:dyDescent="0.2">
      <c r="A379" s="3">
        <v>45804</v>
      </c>
      <c r="B379" t="s">
        <v>562</v>
      </c>
      <c r="C379" t="s">
        <v>11</v>
      </c>
      <c r="D379" t="s">
        <v>12</v>
      </c>
      <c r="E379" t="s">
        <v>150</v>
      </c>
      <c r="F379" t="s">
        <v>504</v>
      </c>
    </row>
    <row r="380" spans="1:6" s="1" customFormat="1" x14ac:dyDescent="0.2">
      <c r="A380" t="s">
        <v>60</v>
      </c>
      <c r="B380" t="s">
        <v>61</v>
      </c>
      <c r="C380"/>
      <c r="D380" s="4">
        <v>3</v>
      </c>
      <c r="E380" s="5">
        <v>54638.684999999998</v>
      </c>
      <c r="F380" s="5">
        <v>163916.05499999999</v>
      </c>
    </row>
    <row r="381" spans="1:6" s="1" customFormat="1" x14ac:dyDescent="0.2">
      <c r="A381" t="s">
        <v>32</v>
      </c>
      <c r="B381" t="s">
        <v>33</v>
      </c>
      <c r="C381"/>
      <c r="D381" s="4">
        <v>1</v>
      </c>
      <c r="E381" s="5">
        <v>48024.28</v>
      </c>
      <c r="F381" s="5">
        <v>48024.28</v>
      </c>
    </row>
    <row r="382" spans="1:6" s="1" customFormat="1" x14ac:dyDescent="0.2">
      <c r="A382" t="s">
        <v>44</v>
      </c>
      <c r="B382" t="s">
        <v>45</v>
      </c>
      <c r="C382"/>
      <c r="D382" s="4">
        <v>5</v>
      </c>
      <c r="E382" s="5">
        <v>45208.80000000001</v>
      </c>
      <c r="F382" s="5">
        <v>226044.00000000009</v>
      </c>
    </row>
    <row r="383" spans="1:6" s="1" customFormat="1" x14ac:dyDescent="0.2">
      <c r="A383" s="3">
        <v>45804</v>
      </c>
      <c r="B383" t="s">
        <v>535</v>
      </c>
      <c r="C383" t="s">
        <v>459</v>
      </c>
      <c r="D383" t="s">
        <v>12</v>
      </c>
      <c r="E383" t="s">
        <v>127</v>
      </c>
      <c r="F383" t="s">
        <v>460</v>
      </c>
    </row>
    <row r="384" spans="1:6" s="1" customFormat="1" x14ac:dyDescent="0.2">
      <c r="A384" t="s">
        <v>493</v>
      </c>
      <c r="B384" t="s">
        <v>494</v>
      </c>
      <c r="C384"/>
      <c r="D384" s="4">
        <v>1</v>
      </c>
      <c r="E384" s="5">
        <v>22317.49</v>
      </c>
      <c r="F384" s="5">
        <v>22317.49</v>
      </c>
    </row>
    <row r="385" spans="1:6" s="1" customFormat="1" x14ac:dyDescent="0.2">
      <c r="A385" t="s">
        <v>54</v>
      </c>
      <c r="B385" t="s">
        <v>55</v>
      </c>
      <c r="C385"/>
      <c r="D385" s="4">
        <v>2</v>
      </c>
      <c r="E385" s="5">
        <v>72972.888340080957</v>
      </c>
      <c r="F385" s="5">
        <v>145945.77668016191</v>
      </c>
    </row>
    <row r="386" spans="1:6" s="1" customFormat="1" x14ac:dyDescent="0.2">
      <c r="A386" t="s">
        <v>24</v>
      </c>
      <c r="B386" t="s">
        <v>25</v>
      </c>
      <c r="C386"/>
      <c r="D386" s="4">
        <v>1</v>
      </c>
      <c r="E386" s="5">
        <v>69729.5</v>
      </c>
      <c r="F386" s="5">
        <v>69729.5</v>
      </c>
    </row>
    <row r="387" spans="1:6" s="1" customFormat="1" x14ac:dyDescent="0.2">
      <c r="A387" t="s">
        <v>38</v>
      </c>
      <c r="B387" t="s">
        <v>39</v>
      </c>
      <c r="C387"/>
      <c r="D387" s="4">
        <v>1</v>
      </c>
      <c r="E387" s="5">
        <v>66667.886148488222</v>
      </c>
      <c r="F387" s="5">
        <v>66667.886148488222</v>
      </c>
    </row>
    <row r="388" spans="1:6" s="1" customFormat="1" x14ac:dyDescent="0.2">
      <c r="A388" s="3">
        <v>45804</v>
      </c>
      <c r="B388" t="s">
        <v>563</v>
      </c>
      <c r="C388" t="s">
        <v>11</v>
      </c>
      <c r="D388" t="s">
        <v>12</v>
      </c>
      <c r="E388" t="s">
        <v>57</v>
      </c>
      <c r="F388" t="s">
        <v>58</v>
      </c>
    </row>
    <row r="389" spans="1:6" s="1" customFormat="1" x14ac:dyDescent="0.2">
      <c r="A389" t="s">
        <v>32</v>
      </c>
      <c r="B389" t="s">
        <v>33</v>
      </c>
      <c r="C389"/>
      <c r="D389" s="4">
        <v>1</v>
      </c>
      <c r="E389" s="5">
        <v>41921.17</v>
      </c>
      <c r="F389" s="5">
        <v>41921.17</v>
      </c>
    </row>
    <row r="390" spans="1:6" s="1" customFormat="1" x14ac:dyDescent="0.2">
      <c r="A390" t="s">
        <v>98</v>
      </c>
      <c r="B390" t="s">
        <v>99</v>
      </c>
      <c r="C390"/>
      <c r="D390" s="4">
        <v>2</v>
      </c>
      <c r="E390" s="5">
        <v>58378.251428571428</v>
      </c>
      <c r="F390" s="5">
        <v>116756.50285714286</v>
      </c>
    </row>
    <row r="391" spans="1:6" s="1" customFormat="1" x14ac:dyDescent="0.2">
      <c r="A391" s="3">
        <v>45805</v>
      </c>
      <c r="B391" t="s">
        <v>499</v>
      </c>
      <c r="C391" t="s">
        <v>11</v>
      </c>
      <c r="D391" t="s">
        <v>12</v>
      </c>
      <c r="E391" t="s">
        <v>310</v>
      </c>
      <c r="F391" t="s">
        <v>311</v>
      </c>
    </row>
    <row r="392" spans="1:6" s="1" customFormat="1" x14ac:dyDescent="0.2">
      <c r="A392" t="s">
        <v>24</v>
      </c>
      <c r="B392" t="s">
        <v>25</v>
      </c>
      <c r="C392"/>
      <c r="D392" s="4">
        <v>2</v>
      </c>
      <c r="E392" s="5">
        <v>69729.571538461532</v>
      </c>
      <c r="F392" s="5">
        <v>139459.14307692306</v>
      </c>
    </row>
    <row r="393" spans="1:6" s="1" customFormat="1" x14ac:dyDescent="0.2">
      <c r="A393" t="s">
        <v>392</v>
      </c>
      <c r="B393" t="s">
        <v>393</v>
      </c>
      <c r="C393"/>
      <c r="D393" s="4">
        <v>2</v>
      </c>
      <c r="E393" s="5">
        <v>109686.21</v>
      </c>
      <c r="F393" s="5">
        <v>219372.42</v>
      </c>
    </row>
    <row r="394" spans="1:6" s="1" customFormat="1" x14ac:dyDescent="0.2">
      <c r="A394" t="s">
        <v>54</v>
      </c>
      <c r="B394" t="s">
        <v>55</v>
      </c>
      <c r="C394"/>
      <c r="D394" s="4">
        <v>2</v>
      </c>
      <c r="E394" s="5">
        <v>72972.899999999994</v>
      </c>
      <c r="F394" s="5">
        <v>145945.79999999999</v>
      </c>
    </row>
    <row r="395" spans="1:6" s="1" customFormat="1" x14ac:dyDescent="0.2">
      <c r="A395" s="3">
        <v>45805</v>
      </c>
      <c r="B395" t="s">
        <v>564</v>
      </c>
      <c r="C395" t="s">
        <v>11</v>
      </c>
      <c r="D395" t="s">
        <v>12</v>
      </c>
      <c r="E395" t="s">
        <v>353</v>
      </c>
      <c r="F395" t="s">
        <v>354</v>
      </c>
    </row>
    <row r="396" spans="1:6" s="1" customFormat="1" x14ac:dyDescent="0.2">
      <c r="A396" t="s">
        <v>24</v>
      </c>
      <c r="B396" t="s">
        <v>25</v>
      </c>
      <c r="C396"/>
      <c r="D396" s="4">
        <v>2</v>
      </c>
      <c r="E396" s="5">
        <v>69729.571538461532</v>
      </c>
      <c r="F396" s="5">
        <v>139459.14307692306</v>
      </c>
    </row>
    <row r="397" spans="1:6" s="1" customFormat="1" x14ac:dyDescent="0.2">
      <c r="A397" t="s">
        <v>32</v>
      </c>
      <c r="B397" t="s">
        <v>33</v>
      </c>
      <c r="C397"/>
      <c r="D397" s="4">
        <v>1</v>
      </c>
      <c r="E397" s="5">
        <v>48024.28</v>
      </c>
      <c r="F397" s="5">
        <v>48024.28</v>
      </c>
    </row>
    <row r="398" spans="1:6" s="1" customFormat="1" x14ac:dyDescent="0.2">
      <c r="A398" s="3">
        <v>45805</v>
      </c>
      <c r="B398" t="s">
        <v>565</v>
      </c>
      <c r="C398" t="s">
        <v>11</v>
      </c>
      <c r="D398" t="s">
        <v>12</v>
      </c>
      <c r="E398" t="s">
        <v>353</v>
      </c>
      <c r="F398" t="s">
        <v>354</v>
      </c>
    </row>
    <row r="399" spans="1:6" s="1" customFormat="1" x14ac:dyDescent="0.2">
      <c r="A399" t="s">
        <v>431</v>
      </c>
      <c r="B399" t="s">
        <v>432</v>
      </c>
      <c r="C399"/>
      <c r="D399" s="4">
        <v>2</v>
      </c>
      <c r="E399" s="5">
        <v>62604.36</v>
      </c>
      <c r="F399" s="5">
        <v>125208.72</v>
      </c>
    </row>
    <row r="400" spans="1:6" s="1" customFormat="1" x14ac:dyDescent="0.2">
      <c r="A400" s="3">
        <v>45806</v>
      </c>
      <c r="B400" t="s">
        <v>566</v>
      </c>
      <c r="C400" t="s">
        <v>11</v>
      </c>
      <c r="D400" t="s">
        <v>12</v>
      </c>
      <c r="E400" t="s">
        <v>483</v>
      </c>
      <c r="F400" t="s">
        <v>484</v>
      </c>
    </row>
    <row r="401" spans="1:6" s="1" customFormat="1" x14ac:dyDescent="0.2">
      <c r="A401" t="s">
        <v>54</v>
      </c>
      <c r="B401" t="s">
        <v>55</v>
      </c>
      <c r="C401"/>
      <c r="D401" s="4">
        <v>1</v>
      </c>
      <c r="E401" s="5">
        <v>72972.899999999994</v>
      </c>
      <c r="F401" s="5">
        <v>72972.899999999994</v>
      </c>
    </row>
    <row r="402" spans="1:6" s="1" customFormat="1" x14ac:dyDescent="0.2">
      <c r="A402" s="3">
        <v>45807</v>
      </c>
      <c r="B402" t="s">
        <v>486</v>
      </c>
      <c r="C402" t="s">
        <v>11</v>
      </c>
      <c r="D402" t="s">
        <v>12</v>
      </c>
      <c r="E402" t="s">
        <v>19</v>
      </c>
      <c r="F402" t="s">
        <v>20</v>
      </c>
    </row>
    <row r="403" spans="1:6" s="1" customFormat="1" x14ac:dyDescent="0.2">
      <c r="A403" t="s">
        <v>24</v>
      </c>
      <c r="B403" t="s">
        <v>25</v>
      </c>
      <c r="C403"/>
      <c r="D403" s="4">
        <v>2</v>
      </c>
      <c r="E403" s="5">
        <v>69729.571538461532</v>
      </c>
      <c r="F403" s="5">
        <v>139459.14307692306</v>
      </c>
    </row>
    <row r="404" spans="1:6" s="1" customFormat="1" x14ac:dyDescent="0.2">
      <c r="A404" t="s">
        <v>54</v>
      </c>
      <c r="B404" t="s">
        <v>55</v>
      </c>
      <c r="C404"/>
      <c r="D404" s="4">
        <v>1</v>
      </c>
      <c r="E404" s="5">
        <v>72972.899999999994</v>
      </c>
      <c r="F404" s="5">
        <v>72972.899999999994</v>
      </c>
    </row>
    <row r="405" spans="1:6" s="1" customFormat="1" x14ac:dyDescent="0.2">
      <c r="A405" s="3">
        <v>45807</v>
      </c>
      <c r="B405" t="s">
        <v>567</v>
      </c>
      <c r="C405" t="s">
        <v>11</v>
      </c>
      <c r="D405" t="s">
        <v>12</v>
      </c>
      <c r="E405" t="s">
        <v>212</v>
      </c>
      <c r="F405" t="s">
        <v>213</v>
      </c>
    </row>
    <row r="406" spans="1:6" s="1" customFormat="1" x14ac:dyDescent="0.2">
      <c r="A406" t="s">
        <v>60</v>
      </c>
      <c r="B406" t="s">
        <v>61</v>
      </c>
      <c r="C406"/>
      <c r="D406" s="4">
        <v>1</v>
      </c>
      <c r="E406" s="5">
        <v>54638.684999999998</v>
      </c>
      <c r="F406" s="5">
        <v>54638.684999999998</v>
      </c>
    </row>
    <row r="407" spans="1:6" s="1" customFormat="1" x14ac:dyDescent="0.2">
      <c r="A407" t="s">
        <v>24</v>
      </c>
      <c r="B407" t="s">
        <v>25</v>
      </c>
      <c r="C407"/>
      <c r="D407" s="4">
        <v>2</v>
      </c>
      <c r="E407" s="5">
        <v>69729.571538461532</v>
      </c>
      <c r="F407" s="5">
        <v>139459.14307692306</v>
      </c>
    </row>
    <row r="408" spans="1:6" s="1" customFormat="1" x14ac:dyDescent="0.2">
      <c r="A408" s="3">
        <v>45807</v>
      </c>
      <c r="B408" t="s">
        <v>568</v>
      </c>
      <c r="C408" t="s">
        <v>11</v>
      </c>
      <c r="D408" t="s">
        <v>12</v>
      </c>
      <c r="E408" t="s">
        <v>353</v>
      </c>
      <c r="F408" t="s">
        <v>354</v>
      </c>
    </row>
    <row r="409" spans="1:6" s="1" customFormat="1" x14ac:dyDescent="0.2">
      <c r="A409" t="s">
        <v>24</v>
      </c>
      <c r="B409" t="s">
        <v>25</v>
      </c>
      <c r="C409"/>
      <c r="D409" s="4">
        <v>1</v>
      </c>
      <c r="E409" s="5">
        <v>69729.571538461532</v>
      </c>
      <c r="F409" s="5">
        <v>69729.571538461532</v>
      </c>
    </row>
    <row r="410" spans="1:6" s="1" customFormat="1" x14ac:dyDescent="0.2">
      <c r="A410" t="s">
        <v>32</v>
      </c>
      <c r="B410" t="s">
        <v>33</v>
      </c>
      <c r="C410"/>
      <c r="D410" s="4">
        <v>1</v>
      </c>
      <c r="E410" s="5">
        <v>48024.28</v>
      </c>
      <c r="F410" s="5">
        <v>48024.28</v>
      </c>
    </row>
    <row r="411" spans="1:6" s="1" customFormat="1" x14ac:dyDescent="0.2">
      <c r="A411" s="3">
        <v>45807</v>
      </c>
      <c r="B411" t="s">
        <v>473</v>
      </c>
      <c r="C411" t="s">
        <v>526</v>
      </c>
      <c r="D411" t="s">
        <v>12</v>
      </c>
      <c r="E411" t="s">
        <v>109</v>
      </c>
      <c r="F411" t="s">
        <v>110</v>
      </c>
    </row>
    <row r="412" spans="1:6" s="1" customFormat="1" x14ac:dyDescent="0.2">
      <c r="A412" t="s">
        <v>403</v>
      </c>
      <c r="B412" t="s">
        <v>404</v>
      </c>
      <c r="C412"/>
      <c r="D412" s="4">
        <v>1</v>
      </c>
      <c r="E412" s="5">
        <v>105361.14000000001</v>
      </c>
      <c r="F412" s="5">
        <v>105361.14000000001</v>
      </c>
    </row>
    <row r="413" spans="1:6" s="1" customFormat="1" x14ac:dyDescent="0.2">
      <c r="A413" t="s">
        <v>24</v>
      </c>
      <c r="B413" t="s">
        <v>25</v>
      </c>
      <c r="C413"/>
      <c r="D413" s="4">
        <v>1</v>
      </c>
      <c r="E413" s="5">
        <v>69729.571538461532</v>
      </c>
      <c r="F413" s="5">
        <v>69729.571538461532</v>
      </c>
    </row>
    <row r="414" spans="1:6" s="1" customFormat="1" x14ac:dyDescent="0.2">
      <c r="A414" s="3">
        <v>45807</v>
      </c>
      <c r="B414" t="s">
        <v>367</v>
      </c>
      <c r="C414" t="s">
        <v>11</v>
      </c>
      <c r="D414" t="s">
        <v>12</v>
      </c>
      <c r="E414" t="s">
        <v>13</v>
      </c>
      <c r="F414" t="s">
        <v>14</v>
      </c>
    </row>
    <row r="415" spans="1:6" s="1" customFormat="1" x14ac:dyDescent="0.2">
      <c r="A415" t="s">
        <v>54</v>
      </c>
      <c r="B415" t="s">
        <v>55</v>
      </c>
      <c r="C415"/>
      <c r="D415" s="4">
        <v>5</v>
      </c>
      <c r="E415" s="5">
        <v>72972.899999999994</v>
      </c>
      <c r="F415" s="5">
        <v>364864.5</v>
      </c>
    </row>
    <row r="416" spans="1:6" s="1" customFormat="1" x14ac:dyDescent="0.2">
      <c r="A416" t="s">
        <v>32</v>
      </c>
      <c r="B416" t="s">
        <v>33</v>
      </c>
      <c r="C416"/>
      <c r="D416" s="4">
        <v>1</v>
      </c>
      <c r="E416" s="5">
        <v>48024.28</v>
      </c>
      <c r="F416" s="5">
        <v>48024.28</v>
      </c>
    </row>
    <row r="417" spans="1:7" s="1" customFormat="1" x14ac:dyDescent="0.2">
      <c r="A417" s="3">
        <v>45808</v>
      </c>
      <c r="B417" t="s">
        <v>215</v>
      </c>
      <c r="C417" t="s">
        <v>11</v>
      </c>
      <c r="D417" t="s">
        <v>12</v>
      </c>
      <c r="E417" t="s">
        <v>378</v>
      </c>
      <c r="F417" t="s">
        <v>379</v>
      </c>
    </row>
    <row r="418" spans="1:7" s="1" customFormat="1" x14ac:dyDescent="0.2">
      <c r="A418" t="s">
        <v>16</v>
      </c>
      <c r="B418" t="s">
        <v>17</v>
      </c>
      <c r="C418"/>
      <c r="D418" s="4">
        <v>1</v>
      </c>
      <c r="E418" s="5">
        <v>117018.0221875</v>
      </c>
      <c r="F418" s="5">
        <v>117018.0221875</v>
      </c>
    </row>
    <row r="419" spans="1:7" s="1" customFormat="1" x14ac:dyDescent="0.2">
      <c r="A419" t="s">
        <v>431</v>
      </c>
      <c r="B419" t="s">
        <v>432</v>
      </c>
      <c r="C419"/>
      <c r="D419" s="4">
        <v>2</v>
      </c>
      <c r="E419" s="5">
        <v>68028.441322314044</v>
      </c>
      <c r="F419" s="5">
        <v>136056.88264462809</v>
      </c>
    </row>
    <row r="420" spans="1:7" s="1" customFormat="1" x14ac:dyDescent="0.2">
      <c r="A420" t="s">
        <v>392</v>
      </c>
      <c r="B420" t="s">
        <v>393</v>
      </c>
      <c r="C420"/>
      <c r="D420" s="4">
        <v>2</v>
      </c>
      <c r="E420" s="5">
        <v>109686.21</v>
      </c>
      <c r="F420" s="5">
        <v>219372.42</v>
      </c>
    </row>
    <row r="421" spans="1:7" s="1" customFormat="1" x14ac:dyDescent="0.2">
      <c r="A421" t="s">
        <v>98</v>
      </c>
      <c r="B421" t="s">
        <v>99</v>
      </c>
      <c r="C421"/>
      <c r="D421" s="4">
        <v>1</v>
      </c>
      <c r="E421" s="5">
        <v>58378.319999999992</v>
      </c>
      <c r="F421" s="5">
        <v>58378.319999999992</v>
      </c>
    </row>
    <row r="422" spans="1:7" s="1" customFormat="1" x14ac:dyDescent="0.2">
      <c r="A422" t="s">
        <v>24</v>
      </c>
      <c r="B422" t="s">
        <v>25</v>
      </c>
      <c r="C422"/>
      <c r="D422" s="4">
        <v>2</v>
      </c>
      <c r="E422" s="5">
        <v>69729.562884615385</v>
      </c>
      <c r="F422" s="5">
        <v>139459.12576923077</v>
      </c>
    </row>
    <row r="423" spans="1:7" s="1" customFormat="1" x14ac:dyDescent="0.2">
      <c r="A423" s="10">
        <v>45794</v>
      </c>
      <c r="B423" s="11" t="s">
        <v>569</v>
      </c>
      <c r="C423" s="11" t="s">
        <v>11</v>
      </c>
      <c r="D423" s="11" t="s">
        <v>12</v>
      </c>
      <c r="E423" s="11" t="s">
        <v>483</v>
      </c>
      <c r="F423" s="11" t="s">
        <v>484</v>
      </c>
      <c r="G423" s="69"/>
    </row>
    <row r="424" spans="1:7" s="1" customFormat="1" x14ac:dyDescent="0.2">
      <c r="A424" s="11" t="s">
        <v>24</v>
      </c>
      <c r="B424" s="11" t="s">
        <v>25</v>
      </c>
      <c r="C424" s="11"/>
      <c r="D424" s="12">
        <v>1</v>
      </c>
      <c r="E424" s="13">
        <v>69729.5</v>
      </c>
      <c r="F424" s="13">
        <v>69729.5</v>
      </c>
      <c r="G424" s="69"/>
    </row>
    <row r="425" spans="1:7" s="1" customFormat="1" x14ac:dyDescent="0.2">
      <c r="A425" s="11" t="s">
        <v>54</v>
      </c>
      <c r="B425" s="11" t="s">
        <v>55</v>
      </c>
      <c r="C425" s="11"/>
      <c r="D425" s="12">
        <v>1</v>
      </c>
      <c r="E425" s="13">
        <v>72972.740000000005</v>
      </c>
      <c r="F425" s="13">
        <v>72972.740000000005</v>
      </c>
      <c r="G425" s="69"/>
    </row>
    <row r="426" spans="1:7" s="1" customFormat="1" x14ac:dyDescent="0.2">
      <c r="A426" s="11" t="s">
        <v>431</v>
      </c>
      <c r="B426" s="11" t="s">
        <v>432</v>
      </c>
      <c r="C426" s="11"/>
      <c r="D426" s="12">
        <v>3</v>
      </c>
      <c r="E426" s="13">
        <v>63636.364999999998</v>
      </c>
      <c r="F426" s="13">
        <v>190909.095</v>
      </c>
      <c r="G426" s="69"/>
    </row>
    <row r="427" spans="1:7" s="1" customFormat="1" x14ac:dyDescent="0.2">
      <c r="A427" s="11" t="s">
        <v>98</v>
      </c>
      <c r="B427" s="11" t="s">
        <v>99</v>
      </c>
      <c r="C427" s="11"/>
      <c r="D427" s="12">
        <v>1</v>
      </c>
      <c r="E427" s="13">
        <v>58378.32</v>
      </c>
      <c r="F427" s="13">
        <v>58378.32</v>
      </c>
      <c r="G427" s="69"/>
    </row>
    <row r="428" spans="1:7" s="1" customFormat="1" x14ac:dyDescent="0.2">
      <c r="A428" s="11" t="s">
        <v>44</v>
      </c>
      <c r="B428" s="11" t="s">
        <v>45</v>
      </c>
      <c r="C428" s="11"/>
      <c r="D428" s="12">
        <v>2</v>
      </c>
      <c r="E428" s="13">
        <v>45208.80000000001</v>
      </c>
      <c r="F428" s="13">
        <v>90417.60000000002</v>
      </c>
      <c r="G428" s="69"/>
    </row>
    <row r="429" spans="1:7" s="1" customFormat="1" x14ac:dyDescent="0.2">
      <c r="A429" s="10">
        <v>45806</v>
      </c>
      <c r="B429" s="11" t="s">
        <v>570</v>
      </c>
      <c r="C429" s="11" t="s">
        <v>571</v>
      </c>
      <c r="D429" s="11" t="s">
        <v>12</v>
      </c>
      <c r="E429" s="11" t="s">
        <v>425</v>
      </c>
      <c r="F429" s="11" t="s">
        <v>426</v>
      </c>
      <c r="G429" s="69"/>
    </row>
    <row r="430" spans="1:7" s="1" customFormat="1" x14ac:dyDescent="0.2">
      <c r="A430" s="11" t="s">
        <v>98</v>
      </c>
      <c r="B430" s="11" t="s">
        <v>99</v>
      </c>
      <c r="C430" s="11"/>
      <c r="D430" s="12">
        <v>2</v>
      </c>
      <c r="E430" s="13">
        <v>58378.32</v>
      </c>
      <c r="F430" s="13">
        <v>116756.64</v>
      </c>
      <c r="G430" s="69"/>
    </row>
    <row r="431" spans="1:7" s="1" customFormat="1" x14ac:dyDescent="0.2">
      <c r="A431" s="11" t="s">
        <v>24</v>
      </c>
      <c r="B431" s="11" t="s">
        <v>25</v>
      </c>
      <c r="C431" s="11"/>
      <c r="D431" s="12">
        <v>1</v>
      </c>
      <c r="E431" s="13">
        <v>69729.571538461532</v>
      </c>
      <c r="F431" s="13">
        <v>69729.571538461532</v>
      </c>
      <c r="G431" s="69"/>
    </row>
    <row r="432" spans="1:7" s="1" customFormat="1" x14ac:dyDescent="0.2">
      <c r="A432" s="11" t="s">
        <v>403</v>
      </c>
      <c r="B432" s="11" t="s">
        <v>404</v>
      </c>
      <c r="C432" s="11"/>
      <c r="D432" s="12">
        <v>1</v>
      </c>
      <c r="E432" s="13">
        <v>105361.14000000001</v>
      </c>
      <c r="F432" s="13">
        <v>105361.14000000001</v>
      </c>
      <c r="G432" s="69"/>
    </row>
    <row r="433" spans="1:7" s="1" customFormat="1" x14ac:dyDescent="0.2">
      <c r="A433" s="3">
        <v>45808</v>
      </c>
      <c r="B433" t="s">
        <v>327</v>
      </c>
      <c r="C433" t="s">
        <v>11</v>
      </c>
      <c r="D433" t="s">
        <v>12</v>
      </c>
      <c r="E433" t="s">
        <v>310</v>
      </c>
      <c r="F433" t="s">
        <v>311</v>
      </c>
    </row>
    <row r="434" spans="1:7" s="1" customFormat="1" x14ac:dyDescent="0.2">
      <c r="A434" t="s">
        <v>60</v>
      </c>
      <c r="B434" t="s">
        <v>61</v>
      </c>
      <c r="C434"/>
      <c r="D434" s="4">
        <v>1</v>
      </c>
      <c r="E434" s="5">
        <v>54638.684999999998</v>
      </c>
      <c r="F434" s="5">
        <v>54638.684999999998</v>
      </c>
    </row>
    <row r="435" spans="1:7" s="1" customFormat="1" x14ac:dyDescent="0.2">
      <c r="A435" t="s">
        <v>493</v>
      </c>
      <c r="B435" t="s">
        <v>494</v>
      </c>
      <c r="C435"/>
      <c r="D435" s="4">
        <v>1</v>
      </c>
      <c r="E435" s="5">
        <v>22317.424999999999</v>
      </c>
      <c r="F435" s="5">
        <v>22317.424999999999</v>
      </c>
    </row>
    <row r="436" spans="1:7" s="1" customFormat="1" x14ac:dyDescent="0.2"/>
    <row r="437" spans="1:7" s="1" customFormat="1" x14ac:dyDescent="0.2"/>
    <row r="438" spans="1:7" s="1" customFormat="1" x14ac:dyDescent="0.2"/>
    <row r="439" spans="1:7" s="1" customFormat="1" x14ac:dyDescent="0.2">
      <c r="A439" s="24" t="s">
        <v>301</v>
      </c>
      <c r="B439" s="24" t="s">
        <v>302</v>
      </c>
      <c r="C439" s="24" t="s">
        <v>303</v>
      </c>
      <c r="D439" s="24" t="s">
        <v>304</v>
      </c>
      <c r="E439" s="24" t="s">
        <v>305</v>
      </c>
      <c r="F439" s="24" t="s">
        <v>306</v>
      </c>
      <c r="G439" s="25" t="s">
        <v>307</v>
      </c>
    </row>
    <row r="440" spans="1:7" s="1" customFormat="1" x14ac:dyDescent="0.2">
      <c r="A440" s="34" t="s">
        <v>38</v>
      </c>
      <c r="B440" s="34" t="s">
        <v>39</v>
      </c>
      <c r="C440" s="35">
        <f t="shared" ref="C440:C452" si="0">+SUMIF($A$1:$A$435,A440,$D$1:$D$435)</f>
        <v>17</v>
      </c>
      <c r="D440" s="66">
        <v>66822.209000000003</v>
      </c>
      <c r="E440" s="67">
        <f t="shared" ref="E440:E454" si="1">+D440*C440</f>
        <v>1135977.5530000001</v>
      </c>
      <c r="F440" s="67">
        <f t="shared" ref="F440:F454" si="2">+E440*8%</f>
        <v>90878.204240000006</v>
      </c>
      <c r="G440" s="68">
        <f t="shared" ref="G440:G454" si="3">+E440+F440</f>
        <v>1226855.7572400002</v>
      </c>
    </row>
    <row r="441" spans="1:7" s="1" customFormat="1" x14ac:dyDescent="0.2">
      <c r="A441" s="34" t="s">
        <v>16</v>
      </c>
      <c r="B441" s="34" t="s">
        <v>17</v>
      </c>
      <c r="C441" s="35">
        <f t="shared" si="0"/>
        <v>20</v>
      </c>
      <c r="D441" s="66">
        <v>108350.05899999999</v>
      </c>
      <c r="E441" s="67">
        <f t="shared" si="1"/>
        <v>2167001.1799999997</v>
      </c>
      <c r="F441" s="67">
        <f t="shared" si="2"/>
        <v>173360.09439999997</v>
      </c>
      <c r="G441" s="68">
        <f t="shared" si="3"/>
        <v>2340361.2743999995</v>
      </c>
    </row>
    <row r="442" spans="1:7" s="1" customFormat="1" x14ac:dyDescent="0.2">
      <c r="A442" s="34" t="s">
        <v>60</v>
      </c>
      <c r="B442" s="34" t="s">
        <v>61</v>
      </c>
      <c r="C442" s="35">
        <f t="shared" si="0"/>
        <v>43</v>
      </c>
      <c r="D442" s="66">
        <v>50591.45</v>
      </c>
      <c r="E442" s="67">
        <f t="shared" si="1"/>
        <v>2175432.35</v>
      </c>
      <c r="F442" s="67">
        <f t="shared" si="2"/>
        <v>174034.58800000002</v>
      </c>
      <c r="G442" s="68">
        <f t="shared" si="3"/>
        <v>2349466.9380000001</v>
      </c>
    </row>
    <row r="443" spans="1:7" s="1" customFormat="1" x14ac:dyDescent="0.2">
      <c r="A443" s="34" t="s">
        <v>403</v>
      </c>
      <c r="B443" s="34" t="s">
        <v>404</v>
      </c>
      <c r="C443" s="35">
        <f t="shared" si="0"/>
        <v>6</v>
      </c>
      <c r="D443" s="66">
        <v>97556.67</v>
      </c>
      <c r="E443" s="67">
        <f t="shared" si="1"/>
        <v>585340.02</v>
      </c>
      <c r="F443" s="67">
        <f t="shared" si="2"/>
        <v>46827.2016</v>
      </c>
      <c r="G443" s="68">
        <f t="shared" si="3"/>
        <v>632167.22160000005</v>
      </c>
    </row>
    <row r="444" spans="1:7" s="1" customFormat="1" x14ac:dyDescent="0.2">
      <c r="A444" s="34" t="s">
        <v>22</v>
      </c>
      <c r="B444" s="34" t="s">
        <v>23</v>
      </c>
      <c r="C444" s="35">
        <f t="shared" si="0"/>
        <v>35</v>
      </c>
      <c r="D444" s="66">
        <v>80850.222999999998</v>
      </c>
      <c r="E444" s="67">
        <f t="shared" si="1"/>
        <v>2829757.8049999997</v>
      </c>
      <c r="F444" s="67">
        <f t="shared" si="2"/>
        <v>226380.62439999997</v>
      </c>
      <c r="G444" s="68">
        <f t="shared" si="3"/>
        <v>3056138.4293999998</v>
      </c>
    </row>
    <row r="445" spans="1:7" s="1" customFormat="1" x14ac:dyDescent="0.2">
      <c r="A445" s="34" t="s">
        <v>542</v>
      </c>
      <c r="B445" s="34" t="s">
        <v>543</v>
      </c>
      <c r="C445" s="35">
        <f t="shared" si="0"/>
        <v>1</v>
      </c>
      <c r="D445" s="66">
        <v>85551.676999999996</v>
      </c>
      <c r="E445" s="67">
        <f t="shared" si="1"/>
        <v>85551.676999999996</v>
      </c>
      <c r="F445" s="67">
        <f t="shared" si="2"/>
        <v>6844.1341599999996</v>
      </c>
      <c r="G445" s="68">
        <f t="shared" si="3"/>
        <v>92395.811159999997</v>
      </c>
    </row>
    <row r="446" spans="1:7" s="1" customFormat="1" x14ac:dyDescent="0.2">
      <c r="A446" s="34" t="s">
        <v>32</v>
      </c>
      <c r="B446" s="34" t="s">
        <v>33</v>
      </c>
      <c r="C446" s="35">
        <f t="shared" si="0"/>
        <v>56</v>
      </c>
      <c r="D446" s="66">
        <v>45665.62</v>
      </c>
      <c r="E446" s="67">
        <f t="shared" si="1"/>
        <v>2557274.7200000002</v>
      </c>
      <c r="F446" s="67">
        <f t="shared" si="2"/>
        <v>204581.97760000001</v>
      </c>
      <c r="G446" s="68">
        <f t="shared" si="3"/>
        <v>2761856.6976000001</v>
      </c>
    </row>
    <row r="447" spans="1:7" s="1" customFormat="1" x14ac:dyDescent="0.2">
      <c r="A447" s="34" t="s">
        <v>44</v>
      </c>
      <c r="B447" s="34" t="s">
        <v>45</v>
      </c>
      <c r="C447" s="35">
        <f t="shared" si="0"/>
        <v>53</v>
      </c>
      <c r="D447" s="66">
        <v>41860</v>
      </c>
      <c r="E447" s="67">
        <f t="shared" si="1"/>
        <v>2218580</v>
      </c>
      <c r="F447" s="67">
        <f t="shared" si="2"/>
        <v>177486.4</v>
      </c>
      <c r="G447" s="68">
        <f t="shared" si="3"/>
        <v>2396066.4</v>
      </c>
    </row>
    <row r="448" spans="1:7" s="1" customFormat="1" x14ac:dyDescent="0.2">
      <c r="A448" s="34" t="s">
        <v>98</v>
      </c>
      <c r="B448" s="34" t="s">
        <v>99</v>
      </c>
      <c r="C448" s="35">
        <f t="shared" si="0"/>
        <v>28</v>
      </c>
      <c r="D448" s="66">
        <v>54054</v>
      </c>
      <c r="E448" s="67">
        <f t="shared" si="1"/>
        <v>1513512</v>
      </c>
      <c r="F448" s="67">
        <f t="shared" si="2"/>
        <v>121080.96000000001</v>
      </c>
      <c r="G448" s="68">
        <f t="shared" si="3"/>
        <v>1634592.96</v>
      </c>
    </row>
    <row r="449" spans="1:8" s="1" customFormat="1" x14ac:dyDescent="0.2">
      <c r="A449" s="34" t="s">
        <v>30</v>
      </c>
      <c r="B449" s="34" t="s">
        <v>31</v>
      </c>
      <c r="C449" s="35">
        <f t="shared" si="0"/>
        <v>5</v>
      </c>
      <c r="D449" s="66">
        <v>55556</v>
      </c>
      <c r="E449" s="67">
        <f t="shared" si="1"/>
        <v>277780</v>
      </c>
      <c r="F449" s="67">
        <f t="shared" si="2"/>
        <v>22222.400000000001</v>
      </c>
      <c r="G449" s="68">
        <f t="shared" si="3"/>
        <v>300002.40000000002</v>
      </c>
    </row>
    <row r="450" spans="1:8" s="1" customFormat="1" x14ac:dyDescent="0.2">
      <c r="A450" s="34" t="s">
        <v>24</v>
      </c>
      <c r="B450" s="34" t="s">
        <v>25</v>
      </c>
      <c r="C450" s="35">
        <f t="shared" si="0"/>
        <v>52</v>
      </c>
      <c r="D450" s="66">
        <v>64565</v>
      </c>
      <c r="E450" s="67">
        <f t="shared" si="1"/>
        <v>3357380</v>
      </c>
      <c r="F450" s="67">
        <f t="shared" si="2"/>
        <v>268590.40000000002</v>
      </c>
      <c r="G450" s="68">
        <f t="shared" si="3"/>
        <v>3625970.4</v>
      </c>
    </row>
    <row r="451" spans="1:8" s="1" customFormat="1" x14ac:dyDescent="0.2">
      <c r="A451" s="34" t="s">
        <v>54</v>
      </c>
      <c r="B451" s="34" t="s">
        <v>55</v>
      </c>
      <c r="C451" s="35">
        <f t="shared" si="0"/>
        <v>54</v>
      </c>
      <c r="D451" s="66">
        <v>67568</v>
      </c>
      <c r="E451" s="67">
        <f t="shared" si="1"/>
        <v>3648672</v>
      </c>
      <c r="F451" s="67">
        <f t="shared" si="2"/>
        <v>291893.76000000001</v>
      </c>
      <c r="G451" s="68">
        <f t="shared" si="3"/>
        <v>3940565.76</v>
      </c>
    </row>
    <row r="452" spans="1:8" s="1" customFormat="1" x14ac:dyDescent="0.2">
      <c r="A452" s="34" t="s">
        <v>493</v>
      </c>
      <c r="B452" s="34" t="s">
        <v>494</v>
      </c>
      <c r="C452" s="35">
        <f t="shared" si="0"/>
        <v>4</v>
      </c>
      <c r="D452" s="66">
        <v>22339.623</v>
      </c>
      <c r="E452" s="67">
        <f t="shared" si="1"/>
        <v>89358.491999999998</v>
      </c>
      <c r="F452" s="67">
        <f t="shared" si="2"/>
        <v>7148.6793600000001</v>
      </c>
      <c r="G452" s="68">
        <f t="shared" si="3"/>
        <v>96507.171359999993</v>
      </c>
    </row>
    <row r="453" spans="1:8" s="1" customFormat="1" x14ac:dyDescent="0.2">
      <c r="A453" s="34" t="s">
        <v>431</v>
      </c>
      <c r="B453" s="34" t="s">
        <v>432</v>
      </c>
      <c r="C453" s="35">
        <v>58</v>
      </c>
      <c r="D453" s="66">
        <v>54145.120000000003</v>
      </c>
      <c r="E453" s="67">
        <f t="shared" si="1"/>
        <v>3140416.96</v>
      </c>
      <c r="F453" s="67">
        <f t="shared" si="2"/>
        <v>251233.35680000001</v>
      </c>
      <c r="G453" s="68">
        <f t="shared" si="3"/>
        <v>3391650.3168000001</v>
      </c>
      <c r="H453" s="1">
        <v>61</v>
      </c>
    </row>
    <row r="454" spans="1:8" s="1" customFormat="1" x14ac:dyDescent="0.2">
      <c r="A454" s="34" t="s">
        <v>392</v>
      </c>
      <c r="B454" s="34" t="s">
        <v>393</v>
      </c>
      <c r="C454" s="35">
        <f>+SUMIF($A$1:$A$435,A454,$D$1:$D$435)</f>
        <v>52</v>
      </c>
      <c r="D454" s="66">
        <v>101561.307</v>
      </c>
      <c r="E454" s="67">
        <f t="shared" si="1"/>
        <v>5281187.9639999997</v>
      </c>
      <c r="F454" s="67">
        <f t="shared" si="2"/>
        <v>422495.03711999999</v>
      </c>
      <c r="G454" s="68">
        <f t="shared" si="3"/>
        <v>5703683.0011199992</v>
      </c>
    </row>
    <row r="455" spans="1:8" s="1" customFormat="1" x14ac:dyDescent="0.2">
      <c r="A455" s="87" t="s">
        <v>572</v>
      </c>
      <c r="B455" s="87"/>
      <c r="C455" s="32">
        <f t="shared" ref="C455:G455" si="4">SUM(C440:C454)</f>
        <v>484</v>
      </c>
      <c r="D455" s="32"/>
      <c r="E455" s="32">
        <f t="shared" si="4"/>
        <v>31063222.721000001</v>
      </c>
      <c r="F455" s="32">
        <f t="shared" si="4"/>
        <v>2485057.8176799999</v>
      </c>
      <c r="G455" s="32">
        <f t="shared" si="4"/>
        <v>33548280.538679995</v>
      </c>
    </row>
  </sheetData>
  <mergeCells count="1">
    <mergeCell ref="A455:B455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51987-FE88-4638-9B64-B3B59DE98F87}">
  <dimension ref="A1:G77"/>
  <sheetViews>
    <sheetView topLeftCell="A46" zoomScaleSheetLayoutView="100" workbookViewId="0">
      <selection sqref="A1:F58"/>
    </sheetView>
  </sheetViews>
  <sheetFormatPr defaultColWidth="9.140625" defaultRowHeight="12.75" x14ac:dyDescent="0.2"/>
  <cols>
    <col min="1" max="1" width="20.7109375" customWidth="1"/>
    <col min="2" max="2" width="35.42578125" customWidth="1"/>
    <col min="3" max="3" width="16.42578125" customWidth="1"/>
    <col min="4" max="5" width="11.42578125" customWidth="1"/>
    <col min="6" max="6" width="18.5703125" customWidth="1"/>
    <col min="7" max="7" width="13" customWidth="1"/>
  </cols>
  <sheetData>
    <row r="1" spans="1:6" x14ac:dyDescent="0.2">
      <c r="A1" s="10">
        <v>45780</v>
      </c>
      <c r="B1" s="11" t="s">
        <v>573</v>
      </c>
      <c r="C1" s="11" t="s">
        <v>574</v>
      </c>
      <c r="D1" s="11" t="s">
        <v>12</v>
      </c>
      <c r="E1" s="11" t="s">
        <v>544</v>
      </c>
      <c r="F1" s="11" t="s">
        <v>545</v>
      </c>
    </row>
    <row r="2" spans="1:6" x14ac:dyDescent="0.2">
      <c r="A2" s="11" t="s">
        <v>22</v>
      </c>
      <c r="B2" s="11" t="s">
        <v>23</v>
      </c>
      <c r="C2" s="11"/>
      <c r="D2" s="12">
        <v>2</v>
      </c>
      <c r="E2" s="13">
        <v>109147.76596638655</v>
      </c>
      <c r="F2" s="13">
        <v>218295.5319327731</v>
      </c>
    </row>
    <row r="3" spans="1:6" x14ac:dyDescent="0.2">
      <c r="A3" s="11" t="s">
        <v>493</v>
      </c>
      <c r="B3" s="11" t="s">
        <v>494</v>
      </c>
      <c r="C3" s="11"/>
      <c r="D3" s="12">
        <v>4</v>
      </c>
      <c r="E3" s="13">
        <v>24126.76</v>
      </c>
      <c r="F3" s="13">
        <v>96507.04</v>
      </c>
    </row>
    <row r="4" spans="1:6" x14ac:dyDescent="0.2">
      <c r="A4" s="11" t="s">
        <v>98</v>
      </c>
      <c r="B4" s="11" t="s">
        <v>99</v>
      </c>
      <c r="C4" s="11"/>
      <c r="D4" s="12">
        <v>1</v>
      </c>
      <c r="E4" s="13">
        <v>58378.319999999992</v>
      </c>
      <c r="F4" s="13">
        <v>58378.319999999992</v>
      </c>
    </row>
    <row r="5" spans="1:6" x14ac:dyDescent="0.2">
      <c r="A5" s="11" t="s">
        <v>30</v>
      </c>
      <c r="B5" s="11" t="s">
        <v>31</v>
      </c>
      <c r="C5" s="11"/>
      <c r="D5" s="12">
        <v>1</v>
      </c>
      <c r="E5" s="13">
        <v>61111.05</v>
      </c>
      <c r="F5" s="13">
        <v>61111.05</v>
      </c>
    </row>
    <row r="6" spans="1:6" x14ac:dyDescent="0.2">
      <c r="A6" s="10">
        <v>45781</v>
      </c>
      <c r="B6" s="11" t="s">
        <v>575</v>
      </c>
      <c r="C6" s="11" t="s">
        <v>11</v>
      </c>
      <c r="D6" s="11" t="s">
        <v>12</v>
      </c>
      <c r="E6" s="11" t="s">
        <v>519</v>
      </c>
      <c r="F6" s="11" t="s">
        <v>520</v>
      </c>
    </row>
    <row r="7" spans="1:6" x14ac:dyDescent="0.2">
      <c r="A7" s="11" t="s">
        <v>32</v>
      </c>
      <c r="B7" s="11" t="s">
        <v>33</v>
      </c>
      <c r="C7" s="11"/>
      <c r="D7" s="12">
        <v>3</v>
      </c>
      <c r="E7" s="13">
        <v>43770.57</v>
      </c>
      <c r="F7" s="13">
        <v>131311.71</v>
      </c>
    </row>
    <row r="8" spans="1:6" x14ac:dyDescent="0.2">
      <c r="A8" s="11" t="s">
        <v>431</v>
      </c>
      <c r="B8" s="11" t="s">
        <v>432</v>
      </c>
      <c r="C8" s="11"/>
      <c r="D8" s="12">
        <v>3</v>
      </c>
      <c r="E8" s="13">
        <v>68796</v>
      </c>
      <c r="F8" s="13">
        <v>206388</v>
      </c>
    </row>
    <row r="9" spans="1:6" x14ac:dyDescent="0.2">
      <c r="A9" s="11" t="s">
        <v>44</v>
      </c>
      <c r="B9" s="11" t="s">
        <v>45</v>
      </c>
      <c r="C9" s="11"/>
      <c r="D9" s="12">
        <v>2</v>
      </c>
      <c r="E9" s="13">
        <v>45208.800000000003</v>
      </c>
      <c r="F9" s="13">
        <v>90417.600000000006</v>
      </c>
    </row>
    <row r="10" spans="1:6" x14ac:dyDescent="0.2">
      <c r="A10" s="11" t="s">
        <v>24</v>
      </c>
      <c r="B10" s="11" t="s">
        <v>25</v>
      </c>
      <c r="C10" s="11"/>
      <c r="D10" s="12">
        <v>1</v>
      </c>
      <c r="E10" s="13">
        <v>69729.5</v>
      </c>
      <c r="F10" s="13">
        <v>69729.5</v>
      </c>
    </row>
    <row r="11" spans="1:6" x14ac:dyDescent="0.2">
      <c r="A11" s="14">
        <v>45782</v>
      </c>
      <c r="B11" s="15" t="s">
        <v>455</v>
      </c>
      <c r="C11" s="15" t="s">
        <v>576</v>
      </c>
      <c r="D11" s="15" t="s">
        <v>12</v>
      </c>
      <c r="E11" s="15" t="s">
        <v>220</v>
      </c>
      <c r="F11" s="15" t="s">
        <v>221</v>
      </c>
    </row>
    <row r="12" spans="1:6" x14ac:dyDescent="0.2">
      <c r="A12" s="15" t="s">
        <v>24</v>
      </c>
      <c r="B12" s="15" t="s">
        <v>25</v>
      </c>
      <c r="C12" s="15"/>
      <c r="D12" s="16">
        <v>1</v>
      </c>
      <c r="E12" s="17">
        <v>69729.5</v>
      </c>
      <c r="F12" s="17">
        <v>69729.5</v>
      </c>
    </row>
    <row r="13" spans="1:6" x14ac:dyDescent="0.2">
      <c r="A13" s="15" t="s">
        <v>431</v>
      </c>
      <c r="B13" s="15" t="s">
        <v>432</v>
      </c>
      <c r="C13" s="15"/>
      <c r="D13" s="16">
        <v>1</v>
      </c>
      <c r="E13" s="17">
        <v>63636.3</v>
      </c>
      <c r="F13" s="17">
        <v>63636.3</v>
      </c>
    </row>
    <row r="14" spans="1:6" x14ac:dyDescent="0.2">
      <c r="A14" s="15" t="s">
        <v>60</v>
      </c>
      <c r="B14" s="15" t="s">
        <v>61</v>
      </c>
      <c r="C14" s="15"/>
      <c r="D14" s="16">
        <v>2</v>
      </c>
      <c r="E14" s="17">
        <v>54638.706250000003</v>
      </c>
      <c r="F14" s="17">
        <v>109277.41250000001</v>
      </c>
    </row>
    <row r="15" spans="1:6" x14ac:dyDescent="0.2">
      <c r="A15" s="15" t="s">
        <v>392</v>
      </c>
      <c r="B15" s="15" t="s">
        <v>393</v>
      </c>
      <c r="C15" s="15"/>
      <c r="D15" s="16">
        <v>1</v>
      </c>
      <c r="E15" s="17">
        <v>109686.21</v>
      </c>
      <c r="F15" s="17">
        <v>109686.21</v>
      </c>
    </row>
    <row r="16" spans="1:6" x14ac:dyDescent="0.2">
      <c r="A16" s="14">
        <v>45786</v>
      </c>
      <c r="B16" s="15" t="s">
        <v>577</v>
      </c>
      <c r="C16" s="15" t="s">
        <v>11</v>
      </c>
      <c r="D16" s="15" t="s">
        <v>12</v>
      </c>
      <c r="E16" s="15" t="s">
        <v>146</v>
      </c>
      <c r="F16" s="15" t="s">
        <v>147</v>
      </c>
    </row>
    <row r="17" spans="1:6" x14ac:dyDescent="0.2">
      <c r="A17" s="15" t="s">
        <v>431</v>
      </c>
      <c r="B17" s="15" t="s">
        <v>432</v>
      </c>
      <c r="C17" s="15"/>
      <c r="D17" s="16">
        <v>5</v>
      </c>
      <c r="E17" s="17">
        <v>68796</v>
      </c>
      <c r="F17" s="17">
        <v>343980</v>
      </c>
    </row>
    <row r="18" spans="1:6" x14ac:dyDescent="0.2">
      <c r="A18" s="15" t="s">
        <v>98</v>
      </c>
      <c r="B18" s="15" t="s">
        <v>99</v>
      </c>
      <c r="C18" s="15"/>
      <c r="D18" s="16">
        <v>3</v>
      </c>
      <c r="E18" s="17">
        <v>58378.32</v>
      </c>
      <c r="F18" s="17">
        <v>175134.96</v>
      </c>
    </row>
    <row r="19" spans="1:6" x14ac:dyDescent="0.2">
      <c r="A19" s="15" t="s">
        <v>38</v>
      </c>
      <c r="B19" s="15" t="s">
        <v>39</v>
      </c>
      <c r="C19" s="15"/>
      <c r="D19" s="16">
        <v>1</v>
      </c>
      <c r="E19" s="17">
        <v>72168.03</v>
      </c>
      <c r="F19" s="17">
        <v>72168.03</v>
      </c>
    </row>
    <row r="20" spans="1:6" x14ac:dyDescent="0.2">
      <c r="A20" s="14">
        <v>45789</v>
      </c>
      <c r="B20" s="15" t="s">
        <v>578</v>
      </c>
      <c r="C20" s="15" t="s">
        <v>11</v>
      </c>
      <c r="D20" s="15" t="s">
        <v>12</v>
      </c>
      <c r="E20" s="15" t="s">
        <v>92</v>
      </c>
      <c r="F20" s="15" t="s">
        <v>93</v>
      </c>
    </row>
    <row r="21" spans="1:6" x14ac:dyDescent="0.2">
      <c r="A21" s="15" t="s">
        <v>98</v>
      </c>
      <c r="B21" s="15" t="s">
        <v>99</v>
      </c>
      <c r="C21" s="15"/>
      <c r="D21" s="16">
        <v>2</v>
      </c>
      <c r="E21" s="17">
        <v>58378.16</v>
      </c>
      <c r="F21" s="17">
        <v>116756.32</v>
      </c>
    </row>
    <row r="22" spans="1:6" x14ac:dyDescent="0.2">
      <c r="A22" s="15" t="s">
        <v>54</v>
      </c>
      <c r="B22" s="15" t="s">
        <v>55</v>
      </c>
      <c r="C22" s="15"/>
      <c r="D22" s="16">
        <v>1</v>
      </c>
      <c r="E22" s="17">
        <v>72972.899999999994</v>
      </c>
      <c r="F22" s="17">
        <v>72972.899999999994</v>
      </c>
    </row>
    <row r="23" spans="1:6" x14ac:dyDescent="0.2">
      <c r="A23" s="15" t="s">
        <v>431</v>
      </c>
      <c r="B23" s="15" t="s">
        <v>432</v>
      </c>
      <c r="C23" s="15"/>
      <c r="D23" s="16">
        <v>2</v>
      </c>
      <c r="E23" s="17">
        <v>68796</v>
      </c>
      <c r="F23" s="17">
        <v>137592</v>
      </c>
    </row>
    <row r="24" spans="1:6" x14ac:dyDescent="0.2">
      <c r="A24" s="15" t="s">
        <v>32</v>
      </c>
      <c r="B24" s="15" t="s">
        <v>33</v>
      </c>
      <c r="C24" s="15"/>
      <c r="D24" s="16">
        <v>3</v>
      </c>
      <c r="E24" s="17">
        <v>41921.33</v>
      </c>
      <c r="F24" s="17">
        <v>125763.99</v>
      </c>
    </row>
    <row r="25" spans="1:6" x14ac:dyDescent="0.2">
      <c r="A25" s="15" t="s">
        <v>392</v>
      </c>
      <c r="B25" s="15" t="s">
        <v>393</v>
      </c>
      <c r="C25" s="15"/>
      <c r="D25" s="16">
        <v>3</v>
      </c>
      <c r="E25" s="17">
        <v>109686.51</v>
      </c>
      <c r="F25" s="17">
        <v>329059.52999999997</v>
      </c>
    </row>
    <row r="26" spans="1:6" x14ac:dyDescent="0.2">
      <c r="A26" s="15" t="s">
        <v>44</v>
      </c>
      <c r="B26" s="15" t="s">
        <v>45</v>
      </c>
      <c r="C26" s="15"/>
      <c r="D26" s="16">
        <v>3</v>
      </c>
      <c r="E26" s="17">
        <v>40687.919999999998</v>
      </c>
      <c r="F26" s="17">
        <v>122063.76</v>
      </c>
    </row>
    <row r="27" spans="1:6" x14ac:dyDescent="0.2">
      <c r="A27" s="14">
        <v>45793</v>
      </c>
      <c r="B27" s="15" t="s">
        <v>134</v>
      </c>
      <c r="C27" s="15" t="s">
        <v>11</v>
      </c>
      <c r="D27" s="15" t="s">
        <v>12</v>
      </c>
      <c r="E27" s="15" t="s">
        <v>390</v>
      </c>
      <c r="F27" s="15" t="s">
        <v>391</v>
      </c>
    </row>
    <row r="28" spans="1:6" x14ac:dyDescent="0.2">
      <c r="A28" s="15" t="s">
        <v>54</v>
      </c>
      <c r="B28" s="15" t="s">
        <v>55</v>
      </c>
      <c r="C28" s="15"/>
      <c r="D28" s="16">
        <v>1</v>
      </c>
      <c r="E28" s="17">
        <v>72972.869160493821</v>
      </c>
      <c r="F28" s="17">
        <v>72972.869160493821</v>
      </c>
    </row>
    <row r="29" spans="1:6" x14ac:dyDescent="0.2">
      <c r="A29" s="15" t="s">
        <v>392</v>
      </c>
      <c r="B29" s="15" t="s">
        <v>393</v>
      </c>
      <c r="C29" s="15"/>
      <c r="D29" s="16">
        <v>1</v>
      </c>
      <c r="E29" s="17">
        <v>109686.38</v>
      </c>
      <c r="F29" s="17">
        <v>109686.38</v>
      </c>
    </row>
    <row r="30" spans="1:6" x14ac:dyDescent="0.2">
      <c r="A30" s="15" t="s">
        <v>38</v>
      </c>
      <c r="B30" s="15" t="s">
        <v>39</v>
      </c>
      <c r="C30" s="15"/>
      <c r="D30" s="16">
        <v>1</v>
      </c>
      <c r="E30" s="17">
        <v>72167.924521008405</v>
      </c>
      <c r="F30" s="17">
        <v>72167.924521008405</v>
      </c>
    </row>
    <row r="31" spans="1:6" x14ac:dyDescent="0.2">
      <c r="A31" s="15" t="s">
        <v>44</v>
      </c>
      <c r="B31" s="15" t="s">
        <v>45</v>
      </c>
      <c r="C31" s="15"/>
      <c r="D31" s="16">
        <v>1</v>
      </c>
      <c r="E31" s="17">
        <v>45208.80000000001</v>
      </c>
      <c r="F31" s="17">
        <v>45208.80000000001</v>
      </c>
    </row>
    <row r="32" spans="1:6" x14ac:dyDescent="0.2">
      <c r="A32" s="15" t="s">
        <v>32</v>
      </c>
      <c r="B32" s="15" t="s">
        <v>33</v>
      </c>
      <c r="C32" s="15"/>
      <c r="D32" s="16">
        <v>1</v>
      </c>
      <c r="E32" s="17">
        <v>49318.87</v>
      </c>
      <c r="F32" s="17">
        <v>49318.87</v>
      </c>
    </row>
    <row r="33" spans="1:6" x14ac:dyDescent="0.2">
      <c r="A33" s="14">
        <v>45804</v>
      </c>
      <c r="B33" s="15" t="s">
        <v>457</v>
      </c>
      <c r="C33" s="15" t="s">
        <v>394</v>
      </c>
      <c r="D33" s="15" t="s">
        <v>12</v>
      </c>
      <c r="E33" s="15" t="s">
        <v>186</v>
      </c>
      <c r="F33" s="15" t="s">
        <v>187</v>
      </c>
    </row>
    <row r="34" spans="1:6" x14ac:dyDescent="0.2">
      <c r="A34" s="15" t="s">
        <v>54</v>
      </c>
      <c r="B34" s="15" t="s">
        <v>55</v>
      </c>
      <c r="C34" s="15"/>
      <c r="D34" s="16">
        <v>1</v>
      </c>
      <c r="E34" s="17">
        <v>72972.888340080957</v>
      </c>
      <c r="F34" s="17">
        <v>72972.888340080957</v>
      </c>
    </row>
    <row r="35" spans="1:6" x14ac:dyDescent="0.2">
      <c r="A35" s="15" t="s">
        <v>24</v>
      </c>
      <c r="B35" s="15" t="s">
        <v>25</v>
      </c>
      <c r="C35" s="15"/>
      <c r="D35" s="16">
        <v>1</v>
      </c>
      <c r="E35" s="17">
        <v>69729.5</v>
      </c>
      <c r="F35" s="17">
        <v>69729.5</v>
      </c>
    </row>
    <row r="36" spans="1:6" x14ac:dyDescent="0.2">
      <c r="A36" s="15" t="s">
        <v>44</v>
      </c>
      <c r="B36" s="15" t="s">
        <v>45</v>
      </c>
      <c r="C36" s="15"/>
      <c r="D36" s="16">
        <v>4</v>
      </c>
      <c r="E36" s="17">
        <v>45208.800000000003</v>
      </c>
      <c r="F36" s="17">
        <v>180835.20000000001</v>
      </c>
    </row>
    <row r="37" spans="1:6" x14ac:dyDescent="0.2">
      <c r="A37" s="15" t="s">
        <v>431</v>
      </c>
      <c r="B37" s="15" t="s">
        <v>432</v>
      </c>
      <c r="C37" s="15"/>
      <c r="D37" s="16">
        <v>1</v>
      </c>
      <c r="E37" s="17">
        <v>68796</v>
      </c>
      <c r="F37" s="17">
        <v>68796</v>
      </c>
    </row>
    <row r="38" spans="1:6" x14ac:dyDescent="0.2">
      <c r="A38" s="14">
        <v>45805</v>
      </c>
      <c r="B38" s="15" t="s">
        <v>455</v>
      </c>
      <c r="C38" s="15" t="s">
        <v>438</v>
      </c>
      <c r="D38" s="15" t="s">
        <v>12</v>
      </c>
      <c r="E38" s="15" t="s">
        <v>88</v>
      </c>
      <c r="F38" s="15" t="s">
        <v>89</v>
      </c>
    </row>
    <row r="39" spans="1:6" x14ac:dyDescent="0.2">
      <c r="A39" s="15" t="s">
        <v>60</v>
      </c>
      <c r="B39" s="15" t="s">
        <v>61</v>
      </c>
      <c r="C39" s="15"/>
      <c r="D39" s="16">
        <v>2</v>
      </c>
      <c r="E39" s="17">
        <v>54638.684999999998</v>
      </c>
      <c r="F39" s="17">
        <v>109277.37</v>
      </c>
    </row>
    <row r="40" spans="1:6" x14ac:dyDescent="0.2">
      <c r="A40" s="15" t="s">
        <v>16</v>
      </c>
      <c r="B40" s="15" t="s">
        <v>17</v>
      </c>
      <c r="C40" s="15"/>
      <c r="D40" s="16">
        <v>1</v>
      </c>
      <c r="E40" s="17">
        <v>117017.96399999998</v>
      </c>
      <c r="F40" s="17">
        <v>117017.96399999998</v>
      </c>
    </row>
    <row r="41" spans="1:6" x14ac:dyDescent="0.2">
      <c r="A41" s="15" t="s">
        <v>24</v>
      </c>
      <c r="B41" s="15" t="s">
        <v>25</v>
      </c>
      <c r="C41" s="15"/>
      <c r="D41" s="16">
        <v>2</v>
      </c>
      <c r="E41" s="17">
        <v>69729.571538461532</v>
      </c>
      <c r="F41" s="17">
        <v>139459.14307692306</v>
      </c>
    </row>
    <row r="42" spans="1:6" x14ac:dyDescent="0.2">
      <c r="A42" s="15" t="s">
        <v>392</v>
      </c>
      <c r="B42" s="15" t="s">
        <v>393</v>
      </c>
      <c r="C42" s="15"/>
      <c r="D42" s="16">
        <v>2</v>
      </c>
      <c r="E42" s="17">
        <v>109686.21</v>
      </c>
      <c r="F42" s="17">
        <v>219372.42</v>
      </c>
    </row>
    <row r="43" spans="1:6" x14ac:dyDescent="0.2">
      <c r="A43" s="15" t="s">
        <v>44</v>
      </c>
      <c r="B43" s="15" t="s">
        <v>45</v>
      </c>
      <c r="C43" s="15"/>
      <c r="D43" s="16">
        <v>1</v>
      </c>
      <c r="E43" s="17">
        <v>45208.80000000001</v>
      </c>
      <c r="F43" s="17">
        <v>45208.80000000001</v>
      </c>
    </row>
    <row r="44" spans="1:6" x14ac:dyDescent="0.2">
      <c r="A44" s="14">
        <v>45808</v>
      </c>
      <c r="B44" s="15" t="s">
        <v>579</v>
      </c>
      <c r="C44" s="15" t="s">
        <v>344</v>
      </c>
      <c r="D44" s="15" t="s">
        <v>12</v>
      </c>
      <c r="E44" s="15" t="s">
        <v>190</v>
      </c>
      <c r="F44" s="15" t="s">
        <v>191</v>
      </c>
    </row>
    <row r="45" spans="1:6" x14ac:dyDescent="0.2">
      <c r="A45" s="15" t="s">
        <v>16</v>
      </c>
      <c r="B45" s="15" t="s">
        <v>17</v>
      </c>
      <c r="C45" s="15"/>
      <c r="D45" s="16">
        <v>1</v>
      </c>
      <c r="E45" s="17">
        <v>117017.96399999998</v>
      </c>
      <c r="F45" s="17">
        <v>117017.96399999998</v>
      </c>
    </row>
    <row r="46" spans="1:6" x14ac:dyDescent="0.2">
      <c r="A46" s="15" t="s">
        <v>60</v>
      </c>
      <c r="B46" s="15" t="s">
        <v>61</v>
      </c>
      <c r="C46" s="15"/>
      <c r="D46" s="16">
        <v>4</v>
      </c>
      <c r="E46" s="17">
        <v>54638.684999999998</v>
      </c>
      <c r="F46" s="17">
        <v>218554.74</v>
      </c>
    </row>
    <row r="47" spans="1:6" x14ac:dyDescent="0.2">
      <c r="A47" s="15" t="s">
        <v>392</v>
      </c>
      <c r="B47" s="15" t="s">
        <v>393</v>
      </c>
      <c r="C47" s="15"/>
      <c r="D47" s="16">
        <v>1</v>
      </c>
      <c r="E47" s="17">
        <v>109686.21</v>
      </c>
      <c r="F47" s="17">
        <v>109686.21</v>
      </c>
    </row>
    <row r="48" spans="1:6" x14ac:dyDescent="0.2">
      <c r="A48" s="14">
        <v>45808</v>
      </c>
      <c r="B48" s="15" t="s">
        <v>580</v>
      </c>
      <c r="C48" s="15" t="s">
        <v>347</v>
      </c>
      <c r="D48" s="15" t="s">
        <v>12</v>
      </c>
      <c r="E48" s="15" t="s">
        <v>262</v>
      </c>
      <c r="F48" s="15" t="s">
        <v>348</v>
      </c>
    </row>
    <row r="49" spans="1:7" x14ac:dyDescent="0.2">
      <c r="A49" s="15" t="s">
        <v>38</v>
      </c>
      <c r="B49" s="15" t="s">
        <v>39</v>
      </c>
      <c r="C49" s="15"/>
      <c r="D49" s="16">
        <v>3</v>
      </c>
      <c r="E49" s="17">
        <v>69384.231497252753</v>
      </c>
      <c r="F49" s="17">
        <v>208152.69449175824</v>
      </c>
    </row>
    <row r="50" spans="1:7" x14ac:dyDescent="0.2">
      <c r="A50" s="15" t="s">
        <v>431</v>
      </c>
      <c r="B50" s="15" t="s">
        <v>432</v>
      </c>
      <c r="C50" s="15"/>
      <c r="D50" s="16">
        <v>2</v>
      </c>
      <c r="E50" s="17">
        <v>68028.441322314044</v>
      </c>
      <c r="F50" s="17">
        <v>136056.88264462809</v>
      </c>
    </row>
    <row r="51" spans="1:7" x14ac:dyDescent="0.2">
      <c r="A51" s="15" t="s">
        <v>60</v>
      </c>
      <c r="B51" s="15" t="s">
        <v>61</v>
      </c>
      <c r="C51" s="15"/>
      <c r="D51" s="16">
        <v>2</v>
      </c>
      <c r="E51" s="17">
        <v>54638.77</v>
      </c>
      <c r="F51" s="17">
        <v>109277.54</v>
      </c>
    </row>
    <row r="52" spans="1:7" x14ac:dyDescent="0.2">
      <c r="A52" s="10">
        <v>45808</v>
      </c>
      <c r="B52" s="11" t="s">
        <v>581</v>
      </c>
      <c r="C52" s="11" t="s">
        <v>375</v>
      </c>
      <c r="D52" s="11" t="s">
        <v>12</v>
      </c>
      <c r="E52" s="11" t="s">
        <v>285</v>
      </c>
      <c r="F52" s="11" t="s">
        <v>286</v>
      </c>
    </row>
    <row r="53" spans="1:7" x14ac:dyDescent="0.2">
      <c r="A53" s="11" t="s">
        <v>98</v>
      </c>
      <c r="B53" s="11" t="s">
        <v>99</v>
      </c>
      <c r="C53" s="11"/>
      <c r="D53" s="12">
        <v>1</v>
      </c>
      <c r="E53" s="13">
        <v>58378.319999999992</v>
      </c>
      <c r="F53" s="13">
        <v>58378.319999999992</v>
      </c>
    </row>
    <row r="54" spans="1:7" x14ac:dyDescent="0.2">
      <c r="A54" s="11" t="s">
        <v>60</v>
      </c>
      <c r="B54" s="11" t="s">
        <v>61</v>
      </c>
      <c r="C54" s="11"/>
      <c r="D54" s="12">
        <v>1</v>
      </c>
      <c r="E54" s="13">
        <v>54638.77</v>
      </c>
      <c r="F54" s="13">
        <v>54638.77</v>
      </c>
    </row>
    <row r="55" spans="1:7" x14ac:dyDescent="0.2">
      <c r="A55" s="11" t="s">
        <v>24</v>
      </c>
      <c r="B55" s="11" t="s">
        <v>25</v>
      </c>
      <c r="C55" s="11"/>
      <c r="D55" s="12">
        <v>1</v>
      </c>
      <c r="E55" s="13">
        <v>69729.562884615385</v>
      </c>
      <c r="F55" s="13">
        <v>69729.562884615385</v>
      </c>
    </row>
    <row r="56" spans="1:7" x14ac:dyDescent="0.2">
      <c r="A56" s="11" t="s">
        <v>44</v>
      </c>
      <c r="B56" s="11" t="s">
        <v>45</v>
      </c>
      <c r="C56" s="11"/>
      <c r="D56" s="12">
        <v>1</v>
      </c>
      <c r="E56" s="13">
        <v>45208.800000000003</v>
      </c>
      <c r="F56" s="13">
        <v>45208.800000000003</v>
      </c>
    </row>
    <row r="57" spans="1:7" x14ac:dyDescent="0.2">
      <c r="A57" s="11" t="s">
        <v>32</v>
      </c>
      <c r="B57" s="11" t="s">
        <v>33</v>
      </c>
      <c r="C57" s="11"/>
      <c r="D57" s="12">
        <v>1</v>
      </c>
      <c r="E57" s="13">
        <v>49318.801785714291</v>
      </c>
      <c r="F57" s="13">
        <v>49318.801785714291</v>
      </c>
    </row>
    <row r="58" spans="1:7" x14ac:dyDescent="0.2">
      <c r="A58" s="11" t="s">
        <v>54</v>
      </c>
      <c r="B58" s="11" t="s">
        <v>55</v>
      </c>
      <c r="C58" s="11"/>
      <c r="D58" s="12">
        <v>1</v>
      </c>
      <c r="E58" s="13">
        <v>72972.831249999988</v>
      </c>
      <c r="F58" s="13">
        <v>72972.831249999988</v>
      </c>
    </row>
    <row r="63" spans="1:7" x14ac:dyDescent="0.2">
      <c r="A63" s="24" t="s">
        <v>301</v>
      </c>
      <c r="B63" s="24" t="s">
        <v>302</v>
      </c>
      <c r="C63" s="24" t="s">
        <v>303</v>
      </c>
      <c r="D63" s="24" t="s">
        <v>304</v>
      </c>
      <c r="E63" s="24" t="s">
        <v>305</v>
      </c>
      <c r="F63" s="24" t="s">
        <v>306</v>
      </c>
      <c r="G63" s="25" t="s">
        <v>307</v>
      </c>
    </row>
    <row r="64" spans="1:7" x14ac:dyDescent="0.2">
      <c r="A64" s="34" t="s">
        <v>38</v>
      </c>
      <c r="B64" s="34" t="s">
        <v>39</v>
      </c>
      <c r="C64" s="35">
        <f t="shared" ref="C64:C76" si="0">+SUMIF($A$1:$A$58,A64,$D$1:$D$58)</f>
        <v>5</v>
      </c>
      <c r="D64" s="66">
        <v>66822.209000000003</v>
      </c>
      <c r="E64" s="67">
        <f>+D64*C64</f>
        <v>334111.04500000004</v>
      </c>
      <c r="F64" s="67">
        <f>+E64*8%</f>
        <v>26728.883600000005</v>
      </c>
      <c r="G64" s="68">
        <f>+E64+F64</f>
        <v>360839.92860000004</v>
      </c>
    </row>
    <row r="65" spans="1:7" x14ac:dyDescent="0.2">
      <c r="A65" s="34" t="s">
        <v>16</v>
      </c>
      <c r="B65" s="34" t="s">
        <v>17</v>
      </c>
      <c r="C65" s="35">
        <f t="shared" si="0"/>
        <v>2</v>
      </c>
      <c r="D65" s="66">
        <v>108350.05899999999</v>
      </c>
      <c r="E65" s="67">
        <f>+D65*C65</f>
        <v>216700.11799999999</v>
      </c>
      <c r="F65" s="67">
        <f>+E65*8%</f>
        <v>17336.009439999998</v>
      </c>
      <c r="G65" s="68">
        <f>+E65+F65</f>
        <v>234036.12743999998</v>
      </c>
    </row>
    <row r="66" spans="1:7" x14ac:dyDescent="0.2">
      <c r="A66" s="34" t="s">
        <v>60</v>
      </c>
      <c r="B66" s="34" t="s">
        <v>61</v>
      </c>
      <c r="C66" s="35">
        <f t="shared" si="0"/>
        <v>11</v>
      </c>
      <c r="D66" s="66">
        <v>50591.45</v>
      </c>
      <c r="E66" s="67">
        <f>+D66*C66</f>
        <v>556505.94999999995</v>
      </c>
      <c r="F66" s="67">
        <f>+E66*8%</f>
        <v>44520.475999999995</v>
      </c>
      <c r="G66" s="68">
        <f>+E66+F66</f>
        <v>601026.42599999998</v>
      </c>
    </row>
    <row r="67" spans="1:7" x14ac:dyDescent="0.2">
      <c r="A67" s="34" t="s">
        <v>22</v>
      </c>
      <c r="B67" s="34" t="s">
        <v>23</v>
      </c>
      <c r="C67" s="35">
        <f t="shared" si="0"/>
        <v>2</v>
      </c>
      <c r="D67" s="66">
        <v>80850.222999999998</v>
      </c>
      <c r="E67" s="67">
        <f>+D67*C67</f>
        <v>161700.446</v>
      </c>
      <c r="F67" s="67">
        <f>+E67*8%</f>
        <v>12936.035680000001</v>
      </c>
      <c r="G67" s="68">
        <f>+E67+F67</f>
        <v>174636.48168</v>
      </c>
    </row>
    <row r="68" spans="1:7" x14ac:dyDescent="0.2">
      <c r="A68" s="34" t="s">
        <v>32</v>
      </c>
      <c r="B68" s="34" t="s">
        <v>33</v>
      </c>
      <c r="C68" s="35">
        <f t="shared" si="0"/>
        <v>8</v>
      </c>
      <c r="D68" s="66">
        <v>45665.62</v>
      </c>
      <c r="E68" s="67">
        <f t="shared" ref="E68:E76" si="1">+D68*C68</f>
        <v>365324.96</v>
      </c>
      <c r="F68" s="67">
        <f t="shared" ref="F68:F76" si="2">+E68*8%</f>
        <v>29225.996800000001</v>
      </c>
      <c r="G68" s="68">
        <f t="shared" ref="G68:G76" si="3">+E68+F68</f>
        <v>394550.95680000004</v>
      </c>
    </row>
    <row r="69" spans="1:7" x14ac:dyDescent="0.2">
      <c r="A69" s="34" t="s">
        <v>44</v>
      </c>
      <c r="B69" s="34" t="s">
        <v>45</v>
      </c>
      <c r="C69" s="35">
        <f t="shared" si="0"/>
        <v>12</v>
      </c>
      <c r="D69" s="66">
        <v>41860</v>
      </c>
      <c r="E69" s="67">
        <f t="shared" si="1"/>
        <v>502320</v>
      </c>
      <c r="F69" s="67">
        <f t="shared" si="2"/>
        <v>40185.599999999999</v>
      </c>
      <c r="G69" s="68">
        <f t="shared" si="3"/>
        <v>542505.6</v>
      </c>
    </row>
    <row r="70" spans="1:7" x14ac:dyDescent="0.2">
      <c r="A70" s="34" t="s">
        <v>98</v>
      </c>
      <c r="B70" s="34" t="s">
        <v>99</v>
      </c>
      <c r="C70" s="35">
        <f t="shared" si="0"/>
        <v>7</v>
      </c>
      <c r="D70" s="66">
        <v>54054</v>
      </c>
      <c r="E70" s="67">
        <f t="shared" si="1"/>
        <v>378378</v>
      </c>
      <c r="F70" s="67">
        <f t="shared" si="2"/>
        <v>30270.240000000002</v>
      </c>
      <c r="G70" s="68">
        <f t="shared" si="3"/>
        <v>408648.24</v>
      </c>
    </row>
    <row r="71" spans="1:7" x14ac:dyDescent="0.2">
      <c r="A71" s="34" t="s">
        <v>30</v>
      </c>
      <c r="B71" s="34" t="s">
        <v>31</v>
      </c>
      <c r="C71" s="35">
        <f t="shared" si="0"/>
        <v>1</v>
      </c>
      <c r="D71" s="66">
        <v>55556</v>
      </c>
      <c r="E71" s="67">
        <f t="shared" si="1"/>
        <v>55556</v>
      </c>
      <c r="F71" s="67">
        <f t="shared" si="2"/>
        <v>4444.4800000000005</v>
      </c>
      <c r="G71" s="68">
        <f t="shared" si="3"/>
        <v>60000.480000000003</v>
      </c>
    </row>
    <row r="72" spans="1:7" x14ac:dyDescent="0.2">
      <c r="A72" s="34" t="s">
        <v>24</v>
      </c>
      <c r="B72" s="34" t="s">
        <v>25</v>
      </c>
      <c r="C72" s="35">
        <f t="shared" si="0"/>
        <v>6</v>
      </c>
      <c r="D72" s="66">
        <v>64565</v>
      </c>
      <c r="E72" s="67">
        <f t="shared" si="1"/>
        <v>387390</v>
      </c>
      <c r="F72" s="67">
        <f t="shared" si="2"/>
        <v>30991.200000000001</v>
      </c>
      <c r="G72" s="68">
        <f t="shared" si="3"/>
        <v>418381.2</v>
      </c>
    </row>
    <row r="73" spans="1:7" x14ac:dyDescent="0.2">
      <c r="A73" s="34" t="s">
        <v>54</v>
      </c>
      <c r="B73" s="34" t="s">
        <v>55</v>
      </c>
      <c r="C73" s="35">
        <f t="shared" si="0"/>
        <v>4</v>
      </c>
      <c r="D73" s="66">
        <v>67568</v>
      </c>
      <c r="E73" s="67">
        <f t="shared" si="1"/>
        <v>270272</v>
      </c>
      <c r="F73" s="67">
        <f t="shared" si="2"/>
        <v>21621.760000000002</v>
      </c>
      <c r="G73" s="68">
        <f t="shared" si="3"/>
        <v>291893.76000000001</v>
      </c>
    </row>
    <row r="74" spans="1:7" x14ac:dyDescent="0.2">
      <c r="A74" s="34" t="s">
        <v>493</v>
      </c>
      <c r="B74" s="34" t="s">
        <v>494</v>
      </c>
      <c r="C74" s="35">
        <f t="shared" si="0"/>
        <v>4</v>
      </c>
      <c r="D74" s="66">
        <v>22339.623</v>
      </c>
      <c r="E74" s="67">
        <f t="shared" si="1"/>
        <v>89358.491999999998</v>
      </c>
      <c r="F74" s="67">
        <f t="shared" si="2"/>
        <v>7148.6793600000001</v>
      </c>
      <c r="G74" s="68">
        <f t="shared" si="3"/>
        <v>96507.171359999993</v>
      </c>
    </row>
    <row r="75" spans="1:7" x14ac:dyDescent="0.2">
      <c r="A75" s="34" t="s">
        <v>431</v>
      </c>
      <c r="B75" s="34" t="s">
        <v>432</v>
      </c>
      <c r="C75" s="35">
        <f t="shared" si="0"/>
        <v>14</v>
      </c>
      <c r="D75" s="66">
        <v>54145.120000000003</v>
      </c>
      <c r="E75" s="67">
        <f t="shared" si="1"/>
        <v>758031.68</v>
      </c>
      <c r="F75" s="67">
        <f t="shared" si="2"/>
        <v>60642.534400000004</v>
      </c>
      <c r="G75" s="68">
        <f t="shared" si="3"/>
        <v>818674.21440000006</v>
      </c>
    </row>
    <row r="76" spans="1:7" x14ac:dyDescent="0.2">
      <c r="A76" s="34" t="s">
        <v>392</v>
      </c>
      <c r="B76" s="34" t="s">
        <v>393</v>
      </c>
      <c r="C76" s="35">
        <f t="shared" si="0"/>
        <v>8</v>
      </c>
      <c r="D76" s="66">
        <v>101561.307</v>
      </c>
      <c r="E76" s="67">
        <f t="shared" si="1"/>
        <v>812490.45600000001</v>
      </c>
      <c r="F76" s="67">
        <f t="shared" si="2"/>
        <v>64999.23648</v>
      </c>
      <c r="G76" s="68">
        <f t="shared" si="3"/>
        <v>877489.69247999997</v>
      </c>
    </row>
    <row r="77" spans="1:7" x14ac:dyDescent="0.2">
      <c r="A77" s="87" t="s">
        <v>582</v>
      </c>
      <c r="B77" s="87"/>
      <c r="C77" s="32">
        <f>SUM(C64:C76)</f>
        <v>84</v>
      </c>
      <c r="D77" s="32"/>
      <c r="E77" s="32">
        <f>SUM(E64:E76)</f>
        <v>4888139.1469999999</v>
      </c>
      <c r="F77" s="32">
        <f>SUM(F64:F76)</f>
        <v>391051.13176000002</v>
      </c>
      <c r="G77" s="32">
        <f>SUM(G64:G76)</f>
        <v>5279190.2787600001</v>
      </c>
    </row>
  </sheetData>
  <mergeCells count="1">
    <mergeCell ref="A77:B77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E09D2-2540-4EA6-A917-507D2D6A14F8}">
  <sheetPr>
    <tabColor rgb="FFFFFF00"/>
  </sheetPr>
  <dimension ref="A1:G452"/>
  <sheetViews>
    <sheetView topLeftCell="A432" zoomScaleSheetLayoutView="100" workbookViewId="0">
      <selection activeCell="A438" sqref="A438:G452"/>
    </sheetView>
  </sheetViews>
  <sheetFormatPr defaultRowHeight="12.75" x14ac:dyDescent="0.2"/>
  <cols>
    <col min="1" max="1" width="18" style="1" customWidth="1"/>
    <col min="2" max="2" width="35.42578125" style="1" customWidth="1"/>
    <col min="3" max="3" width="11.7109375" style="1" customWidth="1"/>
    <col min="4" max="4" width="13" style="1" customWidth="1"/>
    <col min="5" max="5" width="13.5703125" style="1" customWidth="1"/>
    <col min="6" max="6" width="16" style="1" customWidth="1"/>
    <col min="7" max="7" width="13.85546875" style="1" bestFit="1" customWidth="1"/>
    <col min="8" max="16384" width="9.140625" style="1"/>
  </cols>
  <sheetData>
    <row r="1" spans="1:6" x14ac:dyDescent="0.2">
      <c r="A1" t="s">
        <v>0</v>
      </c>
      <c r="B1" t="s">
        <v>1</v>
      </c>
      <c r="C1" s="2">
        <v>45842</v>
      </c>
      <c r="D1" t="s">
        <v>583</v>
      </c>
      <c r="E1"/>
      <c r="F1"/>
    </row>
    <row r="2" spans="1:6" x14ac:dyDescent="0.2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</row>
    <row r="3" spans="1:6" x14ac:dyDescent="0.2">
      <c r="A3" s="39">
        <v>45809</v>
      </c>
      <c r="B3" s="40" t="s">
        <v>333</v>
      </c>
      <c r="C3" s="40" t="s">
        <v>11</v>
      </c>
      <c r="D3" s="40" t="s">
        <v>12</v>
      </c>
      <c r="E3" s="40" t="s">
        <v>248</v>
      </c>
      <c r="F3" s="40" t="s">
        <v>249</v>
      </c>
    </row>
    <row r="4" spans="1:6" x14ac:dyDescent="0.2">
      <c r="A4" s="40" t="s">
        <v>60</v>
      </c>
      <c r="B4" s="40" t="s">
        <v>61</v>
      </c>
      <c r="C4" s="40"/>
      <c r="D4" s="41">
        <v>1</v>
      </c>
      <c r="E4" s="42">
        <v>54638.77</v>
      </c>
      <c r="F4" s="42">
        <v>54638.77</v>
      </c>
    </row>
    <row r="5" spans="1:6" x14ac:dyDescent="0.2">
      <c r="A5" s="40" t="s">
        <v>32</v>
      </c>
      <c r="B5" s="40" t="s">
        <v>33</v>
      </c>
      <c r="C5" s="40"/>
      <c r="D5" s="41">
        <v>3</v>
      </c>
      <c r="E5" s="42">
        <v>49318.801785714291</v>
      </c>
      <c r="F5" s="42">
        <v>147956.40535714288</v>
      </c>
    </row>
    <row r="6" spans="1:6" x14ac:dyDescent="0.2">
      <c r="A6" s="40" t="s">
        <v>431</v>
      </c>
      <c r="B6" s="40" t="s">
        <v>432</v>
      </c>
      <c r="C6" s="40"/>
      <c r="D6" s="41">
        <v>1</v>
      </c>
      <c r="E6" s="42">
        <v>68028.441322314044</v>
      </c>
      <c r="F6" s="42">
        <v>68028.441322314044</v>
      </c>
    </row>
    <row r="7" spans="1:6" x14ac:dyDescent="0.2">
      <c r="A7" s="39">
        <v>45810</v>
      </c>
      <c r="B7" s="40" t="s">
        <v>584</v>
      </c>
      <c r="C7" s="40" t="s">
        <v>585</v>
      </c>
      <c r="D7" s="40" t="s">
        <v>12</v>
      </c>
      <c r="E7" s="40" t="s">
        <v>216</v>
      </c>
      <c r="F7" s="40" t="s">
        <v>217</v>
      </c>
    </row>
    <row r="8" spans="1:6" x14ac:dyDescent="0.2">
      <c r="A8" s="40" t="s">
        <v>431</v>
      </c>
      <c r="B8" s="40" t="s">
        <v>432</v>
      </c>
      <c r="C8" s="40"/>
      <c r="D8" s="41">
        <v>4</v>
      </c>
      <c r="E8" s="42">
        <v>68028.441322314044</v>
      </c>
      <c r="F8" s="42">
        <v>272113.76528925617</v>
      </c>
    </row>
    <row r="9" spans="1:6" x14ac:dyDescent="0.2">
      <c r="A9" s="40" t="s">
        <v>16</v>
      </c>
      <c r="B9" s="40" t="s">
        <v>17</v>
      </c>
      <c r="C9" s="40"/>
      <c r="D9" s="41">
        <v>1</v>
      </c>
      <c r="E9" s="42">
        <v>117018.0221875</v>
      </c>
      <c r="F9" s="42">
        <v>117018.0221875</v>
      </c>
    </row>
    <row r="10" spans="1:6" x14ac:dyDescent="0.2">
      <c r="A10" s="39">
        <v>45810</v>
      </c>
      <c r="B10" s="40" t="s">
        <v>586</v>
      </c>
      <c r="C10" s="40" t="s">
        <v>11</v>
      </c>
      <c r="D10" s="40" t="s">
        <v>12</v>
      </c>
      <c r="E10" s="40" t="s">
        <v>80</v>
      </c>
      <c r="F10" s="40" t="s">
        <v>81</v>
      </c>
    </row>
    <row r="11" spans="1:6" x14ac:dyDescent="0.2">
      <c r="A11" s="40" t="s">
        <v>60</v>
      </c>
      <c r="B11" s="40" t="s">
        <v>61</v>
      </c>
      <c r="C11" s="40"/>
      <c r="D11" s="41">
        <v>2</v>
      </c>
      <c r="E11" s="42">
        <v>54638.77</v>
      </c>
      <c r="F11" s="42">
        <v>109277.54</v>
      </c>
    </row>
    <row r="12" spans="1:6" x14ac:dyDescent="0.2">
      <c r="A12" s="40" t="s">
        <v>32</v>
      </c>
      <c r="B12" s="40" t="s">
        <v>33</v>
      </c>
      <c r="C12" s="40"/>
      <c r="D12" s="41">
        <v>2</v>
      </c>
      <c r="E12" s="42">
        <v>49318.801785714291</v>
      </c>
      <c r="F12" s="42">
        <v>98637.603571428583</v>
      </c>
    </row>
    <row r="13" spans="1:6" x14ac:dyDescent="0.2">
      <c r="A13" s="39">
        <v>45810</v>
      </c>
      <c r="B13" s="40" t="s">
        <v>587</v>
      </c>
      <c r="C13" s="40" t="s">
        <v>436</v>
      </c>
      <c r="D13" s="40" t="s">
        <v>12</v>
      </c>
      <c r="E13" s="40" t="s">
        <v>178</v>
      </c>
      <c r="F13" s="40" t="s">
        <v>179</v>
      </c>
    </row>
    <row r="14" spans="1:6" x14ac:dyDescent="0.2">
      <c r="A14" s="40" t="s">
        <v>392</v>
      </c>
      <c r="B14" s="40" t="s">
        <v>393</v>
      </c>
      <c r="C14" s="40"/>
      <c r="D14" s="41">
        <v>1</v>
      </c>
      <c r="E14" s="42">
        <v>109686.21</v>
      </c>
      <c r="F14" s="42">
        <v>109686.21</v>
      </c>
    </row>
    <row r="15" spans="1:6" x14ac:dyDescent="0.2">
      <c r="A15" s="39">
        <v>45810</v>
      </c>
      <c r="B15" s="40" t="s">
        <v>588</v>
      </c>
      <c r="C15" s="40" t="s">
        <v>11</v>
      </c>
      <c r="D15" s="40" t="s">
        <v>12</v>
      </c>
      <c r="E15" s="40" t="s">
        <v>51</v>
      </c>
      <c r="F15" s="40" t="s">
        <v>52</v>
      </c>
    </row>
    <row r="16" spans="1:6" x14ac:dyDescent="0.2">
      <c r="A16" s="40" t="s">
        <v>431</v>
      </c>
      <c r="B16" s="40" t="s">
        <v>432</v>
      </c>
      <c r="C16" s="40"/>
      <c r="D16" s="41">
        <v>4</v>
      </c>
      <c r="E16" s="42">
        <v>68028.441322314044</v>
      </c>
      <c r="F16" s="42">
        <v>272113.76528925617</v>
      </c>
    </row>
    <row r="17" spans="1:6" x14ac:dyDescent="0.2">
      <c r="A17" s="39">
        <v>45810</v>
      </c>
      <c r="B17" s="40" t="s">
        <v>274</v>
      </c>
      <c r="C17" s="40" t="s">
        <v>11</v>
      </c>
      <c r="D17" s="40" t="s">
        <v>12</v>
      </c>
      <c r="E17" s="40" t="s">
        <v>174</v>
      </c>
      <c r="F17" s="40" t="s">
        <v>175</v>
      </c>
    </row>
    <row r="18" spans="1:6" x14ac:dyDescent="0.2">
      <c r="A18" s="40" t="s">
        <v>22</v>
      </c>
      <c r="B18" s="40" t="s">
        <v>23</v>
      </c>
      <c r="C18" s="40"/>
      <c r="D18" s="41">
        <v>2</v>
      </c>
      <c r="E18" s="42">
        <v>109147.81872727274</v>
      </c>
      <c r="F18" s="42">
        <v>218295.63745454547</v>
      </c>
    </row>
    <row r="19" spans="1:6" x14ac:dyDescent="0.2">
      <c r="A19" s="40" t="s">
        <v>392</v>
      </c>
      <c r="B19" s="40" t="s">
        <v>393</v>
      </c>
      <c r="C19" s="40"/>
      <c r="D19" s="41">
        <v>2</v>
      </c>
      <c r="E19" s="42">
        <v>109686.21</v>
      </c>
      <c r="F19" s="42">
        <v>219372.42</v>
      </c>
    </row>
    <row r="20" spans="1:6" x14ac:dyDescent="0.2">
      <c r="A20" s="39">
        <v>45810</v>
      </c>
      <c r="B20" s="40" t="s">
        <v>553</v>
      </c>
      <c r="C20" s="40" t="s">
        <v>589</v>
      </c>
      <c r="D20" s="40" t="s">
        <v>12</v>
      </c>
      <c r="E20" s="40" t="s">
        <v>41</v>
      </c>
      <c r="F20" s="40" t="s">
        <v>42</v>
      </c>
    </row>
    <row r="21" spans="1:6" x14ac:dyDescent="0.2">
      <c r="A21" s="40" t="s">
        <v>98</v>
      </c>
      <c r="B21" s="40" t="s">
        <v>99</v>
      </c>
      <c r="C21" s="40"/>
      <c r="D21" s="41">
        <v>1</v>
      </c>
      <c r="E21" s="42">
        <v>58378.319999999992</v>
      </c>
      <c r="F21" s="42">
        <v>58378.319999999992</v>
      </c>
    </row>
    <row r="22" spans="1:6" x14ac:dyDescent="0.2">
      <c r="A22" s="40" t="s">
        <v>16</v>
      </c>
      <c r="B22" s="40" t="s">
        <v>17</v>
      </c>
      <c r="C22" s="40"/>
      <c r="D22" s="41">
        <v>2</v>
      </c>
      <c r="E22" s="42">
        <v>117018.0221875</v>
      </c>
      <c r="F22" s="42">
        <v>234036.044375</v>
      </c>
    </row>
    <row r="23" spans="1:6" x14ac:dyDescent="0.2">
      <c r="A23" s="40" t="s">
        <v>431</v>
      </c>
      <c r="B23" s="40" t="s">
        <v>432</v>
      </c>
      <c r="C23" s="40"/>
      <c r="D23" s="41">
        <v>1</v>
      </c>
      <c r="E23" s="42">
        <v>68028.441322314044</v>
      </c>
      <c r="F23" s="42">
        <v>68028.441322314044</v>
      </c>
    </row>
    <row r="24" spans="1:6" x14ac:dyDescent="0.2">
      <c r="A24" s="39">
        <v>45810</v>
      </c>
      <c r="B24" s="40" t="s">
        <v>367</v>
      </c>
      <c r="C24" s="40" t="s">
        <v>11</v>
      </c>
      <c r="D24" s="40" t="s">
        <v>12</v>
      </c>
      <c r="E24" s="40" t="s">
        <v>228</v>
      </c>
      <c r="F24" s="40" t="s">
        <v>229</v>
      </c>
    </row>
    <row r="25" spans="1:6" x14ac:dyDescent="0.2">
      <c r="A25" s="40" t="s">
        <v>431</v>
      </c>
      <c r="B25" s="40" t="s">
        <v>432</v>
      </c>
      <c r="C25" s="40"/>
      <c r="D25" s="41">
        <v>1</v>
      </c>
      <c r="E25" s="42">
        <v>68028.441322314044</v>
      </c>
      <c r="F25" s="42">
        <v>68028.441322314044</v>
      </c>
    </row>
    <row r="26" spans="1:6" x14ac:dyDescent="0.2">
      <c r="A26" s="40" t="s">
        <v>493</v>
      </c>
      <c r="B26" s="40" t="s">
        <v>494</v>
      </c>
      <c r="C26" s="40"/>
      <c r="D26" s="41">
        <v>1</v>
      </c>
      <c r="E26" s="42">
        <v>24126.696250000001</v>
      </c>
      <c r="F26" s="42">
        <v>24126.696250000001</v>
      </c>
    </row>
    <row r="27" spans="1:6" x14ac:dyDescent="0.2">
      <c r="A27" s="62">
        <v>45811</v>
      </c>
      <c r="B27" s="63" t="s">
        <v>590</v>
      </c>
      <c r="C27" s="63" t="s">
        <v>11</v>
      </c>
      <c r="D27" s="63" t="s">
        <v>12</v>
      </c>
      <c r="E27" s="63" t="s">
        <v>212</v>
      </c>
      <c r="F27" s="63" t="s">
        <v>213</v>
      </c>
    </row>
    <row r="28" spans="1:6" x14ac:dyDescent="0.2">
      <c r="A28" s="63" t="s">
        <v>44</v>
      </c>
      <c r="B28" s="63" t="s">
        <v>45</v>
      </c>
      <c r="C28" s="63"/>
      <c r="D28" s="64">
        <v>1</v>
      </c>
      <c r="E28" s="65">
        <v>45208.80000000001</v>
      </c>
      <c r="F28" s="65">
        <v>45208.80000000001</v>
      </c>
    </row>
    <row r="29" spans="1:6" x14ac:dyDescent="0.2">
      <c r="A29" s="63" t="s">
        <v>32</v>
      </c>
      <c r="B29" s="63" t="s">
        <v>33</v>
      </c>
      <c r="C29" s="63"/>
      <c r="D29" s="64">
        <v>1</v>
      </c>
      <c r="E29" s="65">
        <v>49318.773999999998</v>
      </c>
      <c r="F29" s="65">
        <v>49318.773999999998</v>
      </c>
    </row>
    <row r="30" spans="1:6" x14ac:dyDescent="0.2">
      <c r="A30" s="62">
        <v>45811</v>
      </c>
      <c r="B30" s="63" t="s">
        <v>156</v>
      </c>
      <c r="C30" s="63" t="s">
        <v>11</v>
      </c>
      <c r="D30" s="63" t="s">
        <v>12</v>
      </c>
      <c r="E30" s="63" t="s">
        <v>161</v>
      </c>
      <c r="F30" s="63" t="s">
        <v>162</v>
      </c>
    </row>
    <row r="31" spans="1:6" x14ac:dyDescent="0.2">
      <c r="A31" s="63" t="s">
        <v>403</v>
      </c>
      <c r="B31" s="63" t="s">
        <v>404</v>
      </c>
      <c r="C31" s="63"/>
      <c r="D31" s="64">
        <v>1</v>
      </c>
      <c r="E31" s="65">
        <v>105361.14000000001</v>
      </c>
      <c r="F31" s="65">
        <v>105361.14000000001</v>
      </c>
    </row>
    <row r="32" spans="1:6" x14ac:dyDescent="0.2">
      <c r="A32" s="63" t="s">
        <v>431</v>
      </c>
      <c r="B32" s="63" t="s">
        <v>432</v>
      </c>
      <c r="C32" s="63"/>
      <c r="D32" s="64">
        <v>2</v>
      </c>
      <c r="E32" s="65">
        <v>68028.441322314044</v>
      </c>
      <c r="F32" s="65">
        <v>136056.88264462809</v>
      </c>
    </row>
    <row r="33" spans="1:6" x14ac:dyDescent="0.2">
      <c r="A33" s="39">
        <v>45812</v>
      </c>
      <c r="B33" s="40" t="s">
        <v>591</v>
      </c>
      <c r="C33" s="40" t="s">
        <v>11</v>
      </c>
      <c r="D33" s="40" t="s">
        <v>12</v>
      </c>
      <c r="E33" s="40" t="s">
        <v>237</v>
      </c>
      <c r="F33" s="40" t="s">
        <v>238</v>
      </c>
    </row>
    <row r="34" spans="1:6" x14ac:dyDescent="0.2">
      <c r="A34" s="40" t="s">
        <v>32</v>
      </c>
      <c r="B34" s="40" t="s">
        <v>33</v>
      </c>
      <c r="C34" s="40"/>
      <c r="D34" s="41">
        <v>2</v>
      </c>
      <c r="E34" s="42">
        <v>49318.773999999998</v>
      </c>
      <c r="F34" s="42">
        <v>98637.547999999995</v>
      </c>
    </row>
    <row r="35" spans="1:6" x14ac:dyDescent="0.2">
      <c r="A35" s="40" t="s">
        <v>44</v>
      </c>
      <c r="B35" s="40" t="s">
        <v>45</v>
      </c>
      <c r="C35" s="40"/>
      <c r="D35" s="41">
        <v>3</v>
      </c>
      <c r="E35" s="42">
        <v>45208.80000000001</v>
      </c>
      <c r="F35" s="42">
        <v>135626.40000000002</v>
      </c>
    </row>
    <row r="36" spans="1:6" x14ac:dyDescent="0.2">
      <c r="A36" s="40" t="s">
        <v>392</v>
      </c>
      <c r="B36" s="40" t="s">
        <v>393</v>
      </c>
      <c r="C36" s="40"/>
      <c r="D36" s="41">
        <v>2</v>
      </c>
      <c r="E36" s="42">
        <v>109686.21</v>
      </c>
      <c r="F36" s="42">
        <v>219372.42</v>
      </c>
    </row>
    <row r="37" spans="1:6" x14ac:dyDescent="0.2">
      <c r="A37" s="40" t="s">
        <v>24</v>
      </c>
      <c r="B37" s="40" t="s">
        <v>25</v>
      </c>
      <c r="C37" s="40"/>
      <c r="D37" s="41">
        <v>1</v>
      </c>
      <c r="E37" s="42">
        <v>69729.62</v>
      </c>
      <c r="F37" s="42">
        <v>69729.62</v>
      </c>
    </row>
    <row r="38" spans="1:6" x14ac:dyDescent="0.2">
      <c r="A38" s="39">
        <v>45812</v>
      </c>
      <c r="B38" s="40" t="s">
        <v>592</v>
      </c>
      <c r="C38" s="40" t="s">
        <v>514</v>
      </c>
      <c r="D38" s="40" t="s">
        <v>12</v>
      </c>
      <c r="E38" s="40" t="s">
        <v>515</v>
      </c>
      <c r="F38" s="40" t="s">
        <v>516</v>
      </c>
    </row>
    <row r="39" spans="1:6" x14ac:dyDescent="0.2">
      <c r="A39" s="40" t="s">
        <v>98</v>
      </c>
      <c r="B39" s="40" t="s">
        <v>99</v>
      </c>
      <c r="C39" s="40"/>
      <c r="D39" s="41">
        <v>2</v>
      </c>
      <c r="E39" s="42">
        <v>58378.16</v>
      </c>
      <c r="F39" s="42">
        <v>116756.32</v>
      </c>
    </row>
    <row r="40" spans="1:6" x14ac:dyDescent="0.2">
      <c r="A40" s="40" t="s">
        <v>32</v>
      </c>
      <c r="B40" s="40" t="s">
        <v>33</v>
      </c>
      <c r="C40" s="40"/>
      <c r="D40" s="41">
        <v>3</v>
      </c>
      <c r="E40" s="42">
        <v>49318.773999999998</v>
      </c>
      <c r="F40" s="42">
        <v>147956.32199999999</v>
      </c>
    </row>
    <row r="41" spans="1:6" x14ac:dyDescent="0.2">
      <c r="A41" s="40" t="s">
        <v>60</v>
      </c>
      <c r="B41" s="40" t="s">
        <v>61</v>
      </c>
      <c r="C41" s="40"/>
      <c r="D41" s="41">
        <v>3</v>
      </c>
      <c r="E41" s="42">
        <v>54638.721428571429</v>
      </c>
      <c r="F41" s="42">
        <v>163916.16428571427</v>
      </c>
    </row>
    <row r="42" spans="1:6" x14ac:dyDescent="0.2">
      <c r="A42" s="39">
        <v>45813</v>
      </c>
      <c r="B42" s="40" t="s">
        <v>479</v>
      </c>
      <c r="C42" s="40" t="s">
        <v>11</v>
      </c>
      <c r="D42" s="40" t="s">
        <v>12</v>
      </c>
      <c r="E42" s="40" t="s">
        <v>157</v>
      </c>
      <c r="F42" s="40" t="s">
        <v>158</v>
      </c>
    </row>
    <row r="43" spans="1:6" x14ac:dyDescent="0.2">
      <c r="A43" s="40" t="s">
        <v>392</v>
      </c>
      <c r="B43" s="40" t="s">
        <v>393</v>
      </c>
      <c r="C43" s="40"/>
      <c r="D43" s="41">
        <v>3</v>
      </c>
      <c r="E43" s="42">
        <v>109686.21</v>
      </c>
      <c r="F43" s="42">
        <v>329058.63</v>
      </c>
    </row>
    <row r="44" spans="1:6" x14ac:dyDescent="0.2">
      <c r="A44" s="40" t="s">
        <v>98</v>
      </c>
      <c r="B44" s="40" t="s">
        <v>99</v>
      </c>
      <c r="C44" s="40"/>
      <c r="D44" s="41">
        <v>1</v>
      </c>
      <c r="E44" s="42">
        <v>58378.16</v>
      </c>
      <c r="F44" s="42">
        <v>58378.16</v>
      </c>
    </row>
    <row r="45" spans="1:6" x14ac:dyDescent="0.2">
      <c r="A45" s="39">
        <v>45813</v>
      </c>
      <c r="B45" s="40" t="s">
        <v>211</v>
      </c>
      <c r="C45" s="40" t="s">
        <v>11</v>
      </c>
      <c r="D45" s="40" t="s">
        <v>12</v>
      </c>
      <c r="E45" s="40" t="s">
        <v>161</v>
      </c>
      <c r="F45" s="40" t="s">
        <v>162</v>
      </c>
    </row>
    <row r="46" spans="1:6" x14ac:dyDescent="0.2">
      <c r="A46" s="40" t="s">
        <v>431</v>
      </c>
      <c r="B46" s="40" t="s">
        <v>432</v>
      </c>
      <c r="C46" s="40"/>
      <c r="D46" s="41">
        <v>1</v>
      </c>
      <c r="E46" s="42">
        <v>68796</v>
      </c>
      <c r="F46" s="42">
        <v>68796</v>
      </c>
    </row>
    <row r="47" spans="1:6" x14ac:dyDescent="0.2">
      <c r="A47" s="40" t="s">
        <v>38</v>
      </c>
      <c r="B47" s="40" t="s">
        <v>39</v>
      </c>
      <c r="C47" s="40"/>
      <c r="D47" s="41">
        <v>3</v>
      </c>
      <c r="E47" s="42">
        <v>66078.497632812505</v>
      </c>
      <c r="F47" s="42">
        <v>198235.49289843754</v>
      </c>
    </row>
    <row r="48" spans="1:6" x14ac:dyDescent="0.2">
      <c r="A48" s="40" t="s">
        <v>24</v>
      </c>
      <c r="B48" s="40" t="s">
        <v>25</v>
      </c>
      <c r="C48" s="40"/>
      <c r="D48" s="41">
        <v>1</v>
      </c>
      <c r="E48" s="42">
        <v>69729.62</v>
      </c>
      <c r="F48" s="42">
        <v>69729.62</v>
      </c>
    </row>
    <row r="49" spans="1:6" x14ac:dyDescent="0.2">
      <c r="A49" s="39">
        <v>45813</v>
      </c>
      <c r="B49" s="40" t="s">
        <v>205</v>
      </c>
      <c r="C49" s="40" t="s">
        <v>495</v>
      </c>
      <c r="D49" s="40" t="s">
        <v>12</v>
      </c>
      <c r="E49" s="40" t="s">
        <v>496</v>
      </c>
      <c r="F49" s="40" t="s">
        <v>497</v>
      </c>
    </row>
    <row r="50" spans="1:6" x14ac:dyDescent="0.2">
      <c r="A50" s="40" t="s">
        <v>22</v>
      </c>
      <c r="B50" s="40" t="s">
        <v>23</v>
      </c>
      <c r="C50" s="40"/>
      <c r="D50" s="41">
        <v>1</v>
      </c>
      <c r="E50" s="42">
        <v>109147.8</v>
      </c>
      <c r="F50" s="42">
        <v>109147.8</v>
      </c>
    </row>
    <row r="51" spans="1:6" x14ac:dyDescent="0.2">
      <c r="A51" s="40" t="s">
        <v>431</v>
      </c>
      <c r="B51" s="40" t="s">
        <v>432</v>
      </c>
      <c r="C51" s="40"/>
      <c r="D51" s="41">
        <v>3</v>
      </c>
      <c r="E51" s="42">
        <v>68796</v>
      </c>
      <c r="F51" s="42">
        <v>206388</v>
      </c>
    </row>
    <row r="52" spans="1:6" x14ac:dyDescent="0.2">
      <c r="A52" s="40" t="s">
        <v>38</v>
      </c>
      <c r="B52" s="40" t="s">
        <v>39</v>
      </c>
      <c r="C52" s="40"/>
      <c r="D52" s="41">
        <v>1</v>
      </c>
      <c r="E52" s="42">
        <v>66078.497632812505</v>
      </c>
      <c r="F52" s="42">
        <v>66078.497632812505</v>
      </c>
    </row>
    <row r="53" spans="1:6" x14ac:dyDescent="0.2">
      <c r="A53" s="40" t="s">
        <v>392</v>
      </c>
      <c r="B53" s="40" t="s">
        <v>393</v>
      </c>
      <c r="C53" s="40"/>
      <c r="D53" s="41">
        <v>1</v>
      </c>
      <c r="E53" s="42">
        <v>109686.21</v>
      </c>
      <c r="F53" s="42">
        <v>109686.21</v>
      </c>
    </row>
    <row r="54" spans="1:6" x14ac:dyDescent="0.2">
      <c r="A54" s="39">
        <v>45813</v>
      </c>
      <c r="B54" s="40" t="s">
        <v>593</v>
      </c>
      <c r="C54" s="40" t="s">
        <v>11</v>
      </c>
      <c r="D54" s="40" t="s">
        <v>12</v>
      </c>
      <c r="E54" s="40" t="s">
        <v>170</v>
      </c>
      <c r="F54" s="40" t="s">
        <v>171</v>
      </c>
    </row>
    <row r="55" spans="1:6" x14ac:dyDescent="0.2">
      <c r="A55" s="40" t="s">
        <v>22</v>
      </c>
      <c r="B55" s="40" t="s">
        <v>23</v>
      </c>
      <c r="C55" s="40"/>
      <c r="D55" s="41">
        <v>2</v>
      </c>
      <c r="E55" s="42">
        <v>109147.8</v>
      </c>
      <c r="F55" s="42">
        <v>218295.6</v>
      </c>
    </row>
    <row r="56" spans="1:6" x14ac:dyDescent="0.2">
      <c r="A56" s="39">
        <v>45813</v>
      </c>
      <c r="B56" s="40" t="s">
        <v>541</v>
      </c>
      <c r="C56" s="40" t="s">
        <v>495</v>
      </c>
      <c r="D56" s="40" t="s">
        <v>12</v>
      </c>
      <c r="E56" s="40" t="s">
        <v>496</v>
      </c>
      <c r="F56" s="40" t="s">
        <v>497</v>
      </c>
    </row>
    <row r="57" spans="1:6" x14ac:dyDescent="0.2">
      <c r="A57" s="40" t="s">
        <v>24</v>
      </c>
      <c r="B57" s="40" t="s">
        <v>25</v>
      </c>
      <c r="C57" s="40"/>
      <c r="D57" s="41">
        <v>2</v>
      </c>
      <c r="E57" s="42">
        <v>69729.62</v>
      </c>
      <c r="F57" s="42">
        <v>139459.24</v>
      </c>
    </row>
    <row r="58" spans="1:6" x14ac:dyDescent="0.2">
      <c r="A58" s="40" t="s">
        <v>392</v>
      </c>
      <c r="B58" s="40" t="s">
        <v>393</v>
      </c>
      <c r="C58" s="40"/>
      <c r="D58" s="41">
        <v>1</v>
      </c>
      <c r="E58" s="42">
        <v>109686.21</v>
      </c>
      <c r="F58" s="42">
        <v>109686.21</v>
      </c>
    </row>
    <row r="59" spans="1:6" x14ac:dyDescent="0.2">
      <c r="A59" s="40" t="s">
        <v>22</v>
      </c>
      <c r="B59" s="40" t="s">
        <v>23</v>
      </c>
      <c r="C59" s="40"/>
      <c r="D59" s="41">
        <v>2</v>
      </c>
      <c r="E59" s="42">
        <v>109147.8</v>
      </c>
      <c r="F59" s="42">
        <v>218295.6</v>
      </c>
    </row>
    <row r="60" spans="1:6" x14ac:dyDescent="0.2">
      <c r="A60" s="40" t="s">
        <v>16</v>
      </c>
      <c r="B60" s="40" t="s">
        <v>17</v>
      </c>
      <c r="C60" s="40"/>
      <c r="D60" s="41">
        <v>1</v>
      </c>
      <c r="E60" s="42">
        <v>117018</v>
      </c>
      <c r="F60" s="42">
        <v>117018</v>
      </c>
    </row>
    <row r="61" spans="1:6" x14ac:dyDescent="0.2">
      <c r="A61" s="62">
        <v>45813</v>
      </c>
      <c r="B61" s="63" t="s">
        <v>594</v>
      </c>
      <c r="C61" s="63" t="s">
        <v>375</v>
      </c>
      <c r="D61" s="63" t="s">
        <v>12</v>
      </c>
      <c r="E61" s="63" t="s">
        <v>285</v>
      </c>
      <c r="F61" s="63" t="s">
        <v>286</v>
      </c>
    </row>
    <row r="62" spans="1:6" x14ac:dyDescent="0.2">
      <c r="A62" s="63" t="s">
        <v>44</v>
      </c>
      <c r="B62" s="63" t="s">
        <v>45</v>
      </c>
      <c r="C62" s="63"/>
      <c r="D62" s="64">
        <v>1</v>
      </c>
      <c r="E62" s="65">
        <v>45208.800000000003</v>
      </c>
      <c r="F62" s="65">
        <v>45208.800000000003</v>
      </c>
    </row>
    <row r="63" spans="1:6" x14ac:dyDescent="0.2">
      <c r="A63" s="62">
        <v>45813</v>
      </c>
      <c r="B63" s="63" t="s">
        <v>50</v>
      </c>
      <c r="C63" s="63" t="s">
        <v>421</v>
      </c>
      <c r="D63" s="63" t="s">
        <v>12</v>
      </c>
      <c r="E63" s="63" t="s">
        <v>76</v>
      </c>
      <c r="F63" s="63" t="s">
        <v>77</v>
      </c>
    </row>
    <row r="64" spans="1:6" x14ac:dyDescent="0.2">
      <c r="A64" s="63" t="s">
        <v>32</v>
      </c>
      <c r="B64" s="63" t="s">
        <v>33</v>
      </c>
      <c r="C64" s="63"/>
      <c r="D64" s="64">
        <v>3</v>
      </c>
      <c r="E64" s="65">
        <v>49318.773999999998</v>
      </c>
      <c r="F64" s="65">
        <v>147956.32199999999</v>
      </c>
    </row>
    <row r="65" spans="1:6" x14ac:dyDescent="0.2">
      <c r="A65" s="39">
        <v>45813</v>
      </c>
      <c r="B65" s="40" t="s">
        <v>557</v>
      </c>
      <c r="C65" s="40" t="s">
        <v>438</v>
      </c>
      <c r="D65" s="40" t="s">
        <v>12</v>
      </c>
      <c r="E65" s="40" t="s">
        <v>88</v>
      </c>
      <c r="F65" s="40" t="s">
        <v>89</v>
      </c>
    </row>
    <row r="66" spans="1:6" x14ac:dyDescent="0.2">
      <c r="A66" s="40" t="s">
        <v>22</v>
      </c>
      <c r="B66" s="40" t="s">
        <v>23</v>
      </c>
      <c r="C66" s="40"/>
      <c r="D66" s="41">
        <v>1</v>
      </c>
      <c r="E66" s="42">
        <v>109147.8</v>
      </c>
      <c r="F66" s="42">
        <v>109147.8</v>
      </c>
    </row>
    <row r="67" spans="1:6" x14ac:dyDescent="0.2">
      <c r="A67" s="39">
        <v>45813</v>
      </c>
      <c r="B67" s="40" t="s">
        <v>595</v>
      </c>
      <c r="C67" s="40" t="s">
        <v>11</v>
      </c>
      <c r="D67" s="40" t="s">
        <v>12</v>
      </c>
      <c r="E67" s="40" t="s">
        <v>157</v>
      </c>
      <c r="F67" s="40" t="s">
        <v>158</v>
      </c>
    </row>
    <row r="68" spans="1:6" x14ac:dyDescent="0.2">
      <c r="A68" s="40" t="s">
        <v>431</v>
      </c>
      <c r="B68" s="40" t="s">
        <v>432</v>
      </c>
      <c r="C68" s="40"/>
      <c r="D68" s="41">
        <v>5</v>
      </c>
      <c r="E68" s="42">
        <v>68796</v>
      </c>
      <c r="F68" s="42">
        <v>343980</v>
      </c>
    </row>
    <row r="69" spans="1:6" x14ac:dyDescent="0.2">
      <c r="A69" s="39">
        <v>45813</v>
      </c>
      <c r="B69" s="40" t="s">
        <v>247</v>
      </c>
      <c r="C69" s="40" t="s">
        <v>11</v>
      </c>
      <c r="D69" s="40" t="s">
        <v>12</v>
      </c>
      <c r="E69" s="40" t="s">
        <v>131</v>
      </c>
      <c r="F69" s="40" t="s">
        <v>132</v>
      </c>
    </row>
    <row r="70" spans="1:6" x14ac:dyDescent="0.2">
      <c r="A70" s="40" t="s">
        <v>24</v>
      </c>
      <c r="B70" s="40" t="s">
        <v>25</v>
      </c>
      <c r="C70" s="40"/>
      <c r="D70" s="41">
        <v>1</v>
      </c>
      <c r="E70" s="42">
        <v>69729.62</v>
      </c>
      <c r="F70" s="42">
        <v>69729.62</v>
      </c>
    </row>
    <row r="71" spans="1:6" x14ac:dyDescent="0.2">
      <c r="A71" s="39">
        <v>45813</v>
      </c>
      <c r="B71" s="40" t="s">
        <v>596</v>
      </c>
      <c r="C71" s="40" t="s">
        <v>574</v>
      </c>
      <c r="D71" s="40" t="s">
        <v>12</v>
      </c>
      <c r="E71" s="40" t="s">
        <v>544</v>
      </c>
      <c r="F71" s="40" t="s">
        <v>545</v>
      </c>
    </row>
    <row r="72" spans="1:6" x14ac:dyDescent="0.2">
      <c r="A72" s="40" t="s">
        <v>392</v>
      </c>
      <c r="B72" s="40" t="s">
        <v>393</v>
      </c>
      <c r="C72" s="40"/>
      <c r="D72" s="41">
        <v>4</v>
      </c>
      <c r="E72" s="42">
        <v>109686.21</v>
      </c>
      <c r="F72" s="42">
        <v>438744.84</v>
      </c>
    </row>
    <row r="73" spans="1:6" x14ac:dyDescent="0.2">
      <c r="A73" s="40" t="s">
        <v>431</v>
      </c>
      <c r="B73" s="40" t="s">
        <v>432</v>
      </c>
      <c r="C73" s="40"/>
      <c r="D73" s="41">
        <v>1</v>
      </c>
      <c r="E73" s="42">
        <v>68796</v>
      </c>
      <c r="F73" s="42">
        <v>68796</v>
      </c>
    </row>
    <row r="74" spans="1:6" x14ac:dyDescent="0.2">
      <c r="A74" s="40" t="s">
        <v>44</v>
      </c>
      <c r="B74" s="40" t="s">
        <v>45</v>
      </c>
      <c r="C74" s="40"/>
      <c r="D74" s="41">
        <v>1</v>
      </c>
      <c r="E74" s="42">
        <v>45208.80000000001</v>
      </c>
      <c r="F74" s="42">
        <v>45208.80000000001</v>
      </c>
    </row>
    <row r="75" spans="1:6" x14ac:dyDescent="0.2">
      <c r="A75" s="39">
        <v>45813</v>
      </c>
      <c r="B75" s="40" t="s">
        <v>597</v>
      </c>
      <c r="C75" s="40" t="s">
        <v>11</v>
      </c>
      <c r="D75" s="40" t="s">
        <v>12</v>
      </c>
      <c r="E75" s="40" t="s">
        <v>500</v>
      </c>
      <c r="F75" s="40" t="s">
        <v>501</v>
      </c>
    </row>
    <row r="76" spans="1:6" x14ac:dyDescent="0.2">
      <c r="A76" s="40" t="s">
        <v>431</v>
      </c>
      <c r="B76" s="40" t="s">
        <v>432</v>
      </c>
      <c r="C76" s="40"/>
      <c r="D76" s="41">
        <v>2</v>
      </c>
      <c r="E76" s="42">
        <v>68796</v>
      </c>
      <c r="F76" s="42">
        <v>137592</v>
      </c>
    </row>
    <row r="77" spans="1:6" x14ac:dyDescent="0.2">
      <c r="A77" s="40" t="s">
        <v>54</v>
      </c>
      <c r="B77" s="40" t="s">
        <v>55</v>
      </c>
      <c r="C77" s="40"/>
      <c r="D77" s="41">
        <v>3</v>
      </c>
      <c r="E77" s="42">
        <v>72972.851428571419</v>
      </c>
      <c r="F77" s="42">
        <v>218918.55428571426</v>
      </c>
    </row>
    <row r="78" spans="1:6" x14ac:dyDescent="0.2">
      <c r="A78" s="40" t="s">
        <v>98</v>
      </c>
      <c r="B78" s="40" t="s">
        <v>99</v>
      </c>
      <c r="C78" s="40"/>
      <c r="D78" s="41">
        <v>1</v>
      </c>
      <c r="E78" s="42">
        <v>58378.16</v>
      </c>
      <c r="F78" s="42">
        <v>58378.16</v>
      </c>
    </row>
    <row r="79" spans="1:6" x14ac:dyDescent="0.2">
      <c r="A79" s="39">
        <v>45813</v>
      </c>
      <c r="B79" s="40" t="s">
        <v>270</v>
      </c>
      <c r="C79" s="40" t="s">
        <v>11</v>
      </c>
      <c r="D79" s="40" t="s">
        <v>12</v>
      </c>
      <c r="E79" s="40" t="s">
        <v>208</v>
      </c>
      <c r="F79" s="40" t="s">
        <v>209</v>
      </c>
    </row>
    <row r="80" spans="1:6" x14ac:dyDescent="0.2">
      <c r="A80" s="40" t="s">
        <v>431</v>
      </c>
      <c r="B80" s="40" t="s">
        <v>432</v>
      </c>
      <c r="C80" s="40"/>
      <c r="D80" s="41">
        <v>2</v>
      </c>
      <c r="E80" s="42">
        <v>68796</v>
      </c>
      <c r="F80" s="42">
        <v>137592</v>
      </c>
    </row>
    <row r="81" spans="1:6" x14ac:dyDescent="0.2">
      <c r="A81" s="40" t="s">
        <v>60</v>
      </c>
      <c r="B81" s="40" t="s">
        <v>61</v>
      </c>
      <c r="C81" s="40"/>
      <c r="D81" s="41">
        <v>1</v>
      </c>
      <c r="E81" s="42">
        <v>54638.721428571429</v>
      </c>
      <c r="F81" s="42">
        <v>54638.721428571429</v>
      </c>
    </row>
    <row r="82" spans="1:6" x14ac:dyDescent="0.2">
      <c r="A82" s="39">
        <v>45813</v>
      </c>
      <c r="B82" s="40" t="s">
        <v>193</v>
      </c>
      <c r="C82" s="40" t="s">
        <v>11</v>
      </c>
      <c r="D82" s="40" t="s">
        <v>12</v>
      </c>
      <c r="E82" s="40" t="s">
        <v>500</v>
      </c>
      <c r="F82" s="40" t="s">
        <v>501</v>
      </c>
    </row>
    <row r="83" spans="1:6" x14ac:dyDescent="0.2">
      <c r="A83" s="40" t="s">
        <v>16</v>
      </c>
      <c r="B83" s="40" t="s">
        <v>17</v>
      </c>
      <c r="C83" s="40"/>
      <c r="D83" s="41">
        <v>1</v>
      </c>
      <c r="E83" s="42">
        <v>117018</v>
      </c>
      <c r="F83" s="42">
        <v>117018</v>
      </c>
    </row>
    <row r="84" spans="1:6" x14ac:dyDescent="0.2">
      <c r="A84" s="40" t="s">
        <v>24</v>
      </c>
      <c r="B84" s="40" t="s">
        <v>25</v>
      </c>
      <c r="C84" s="40"/>
      <c r="D84" s="41">
        <v>1</v>
      </c>
      <c r="E84" s="42">
        <v>69729.62</v>
      </c>
      <c r="F84" s="42">
        <v>69729.62</v>
      </c>
    </row>
    <row r="85" spans="1:6" x14ac:dyDescent="0.2">
      <c r="A85" s="40" t="s">
        <v>431</v>
      </c>
      <c r="B85" s="40" t="s">
        <v>432</v>
      </c>
      <c r="C85" s="40"/>
      <c r="D85" s="41">
        <v>2</v>
      </c>
      <c r="E85" s="42">
        <v>68796</v>
      </c>
      <c r="F85" s="42">
        <v>137592</v>
      </c>
    </row>
    <row r="86" spans="1:6" x14ac:dyDescent="0.2">
      <c r="A86" s="40" t="s">
        <v>392</v>
      </c>
      <c r="B86" s="40" t="s">
        <v>393</v>
      </c>
      <c r="C86" s="40"/>
      <c r="D86" s="41">
        <v>1</v>
      </c>
      <c r="E86" s="42">
        <v>109686.21</v>
      </c>
      <c r="F86" s="42">
        <v>109686.21</v>
      </c>
    </row>
    <row r="87" spans="1:6" x14ac:dyDescent="0.2">
      <c r="A87" s="39">
        <v>45813</v>
      </c>
      <c r="B87" s="40" t="s">
        <v>598</v>
      </c>
      <c r="C87" s="40" t="s">
        <v>11</v>
      </c>
      <c r="D87" s="40" t="s">
        <v>12</v>
      </c>
      <c r="E87" s="40" t="s">
        <v>157</v>
      </c>
      <c r="F87" s="40" t="s">
        <v>158</v>
      </c>
    </row>
    <row r="88" spans="1:6" x14ac:dyDescent="0.2">
      <c r="A88" s="40" t="s">
        <v>54</v>
      </c>
      <c r="B88" s="40" t="s">
        <v>55</v>
      </c>
      <c r="C88" s="40"/>
      <c r="D88" s="41">
        <v>2</v>
      </c>
      <c r="E88" s="42">
        <v>72972.851428571419</v>
      </c>
      <c r="F88" s="42">
        <v>145945.70285714284</v>
      </c>
    </row>
    <row r="89" spans="1:6" x14ac:dyDescent="0.2">
      <c r="A89" s="40" t="s">
        <v>32</v>
      </c>
      <c r="B89" s="40" t="s">
        <v>33</v>
      </c>
      <c r="C89" s="40"/>
      <c r="D89" s="41">
        <v>1</v>
      </c>
      <c r="E89" s="42">
        <v>49318.773999999998</v>
      </c>
      <c r="F89" s="42">
        <v>49318.773999999998</v>
      </c>
    </row>
    <row r="90" spans="1:6" x14ac:dyDescent="0.2">
      <c r="A90" s="39">
        <v>45813</v>
      </c>
      <c r="B90" s="40" t="s">
        <v>599</v>
      </c>
      <c r="C90" s="40" t="s">
        <v>11</v>
      </c>
      <c r="D90" s="40" t="s">
        <v>12</v>
      </c>
      <c r="E90" s="40" t="s">
        <v>161</v>
      </c>
      <c r="F90" s="40" t="s">
        <v>162</v>
      </c>
    </row>
    <row r="91" spans="1:6" x14ac:dyDescent="0.2">
      <c r="A91" s="40" t="s">
        <v>44</v>
      </c>
      <c r="B91" s="40" t="s">
        <v>45</v>
      </c>
      <c r="C91" s="40"/>
      <c r="D91" s="41">
        <v>3</v>
      </c>
      <c r="E91" s="42">
        <v>45208.80000000001</v>
      </c>
      <c r="F91" s="42">
        <v>135626.40000000002</v>
      </c>
    </row>
    <row r="92" spans="1:6" x14ac:dyDescent="0.2">
      <c r="A92" s="40" t="s">
        <v>22</v>
      </c>
      <c r="B92" s="40" t="s">
        <v>23</v>
      </c>
      <c r="C92" s="40"/>
      <c r="D92" s="41">
        <v>1</v>
      </c>
      <c r="E92" s="42">
        <v>109147.8</v>
      </c>
      <c r="F92" s="42">
        <v>109147.8</v>
      </c>
    </row>
    <row r="93" spans="1:6" x14ac:dyDescent="0.2">
      <c r="A93" s="40" t="s">
        <v>16</v>
      </c>
      <c r="B93" s="40" t="s">
        <v>17</v>
      </c>
      <c r="C93" s="40"/>
      <c r="D93" s="41">
        <v>1</v>
      </c>
      <c r="E93" s="42">
        <v>117018</v>
      </c>
      <c r="F93" s="42">
        <v>117018</v>
      </c>
    </row>
    <row r="94" spans="1:6" x14ac:dyDescent="0.2">
      <c r="A94" s="40" t="s">
        <v>54</v>
      </c>
      <c r="B94" s="40" t="s">
        <v>55</v>
      </c>
      <c r="C94" s="40"/>
      <c r="D94" s="41">
        <v>1</v>
      </c>
      <c r="E94" s="42">
        <v>72972.851428571419</v>
      </c>
      <c r="F94" s="42">
        <v>72972.851428571419</v>
      </c>
    </row>
    <row r="95" spans="1:6" x14ac:dyDescent="0.2">
      <c r="A95" s="40" t="s">
        <v>60</v>
      </c>
      <c r="B95" s="40" t="s">
        <v>61</v>
      </c>
      <c r="C95" s="40"/>
      <c r="D95" s="41">
        <v>1</v>
      </c>
      <c r="E95" s="42">
        <v>54638.721428571429</v>
      </c>
      <c r="F95" s="42">
        <v>54638.721428571429</v>
      </c>
    </row>
    <row r="96" spans="1:6" x14ac:dyDescent="0.2">
      <c r="A96" s="39">
        <v>45814</v>
      </c>
      <c r="B96" s="40" t="s">
        <v>321</v>
      </c>
      <c r="C96" s="40" t="s">
        <v>11</v>
      </c>
      <c r="D96" s="40" t="s">
        <v>12</v>
      </c>
      <c r="E96" s="40" t="s">
        <v>202</v>
      </c>
      <c r="F96" s="40" t="s">
        <v>203</v>
      </c>
    </row>
    <row r="97" spans="1:6" x14ac:dyDescent="0.2">
      <c r="A97" s="40" t="s">
        <v>44</v>
      </c>
      <c r="B97" s="40" t="s">
        <v>45</v>
      </c>
      <c r="C97" s="40"/>
      <c r="D97" s="41">
        <v>1</v>
      </c>
      <c r="E97" s="42">
        <v>45208.800000000003</v>
      </c>
      <c r="F97" s="42">
        <v>45208.800000000003</v>
      </c>
    </row>
    <row r="98" spans="1:6" x14ac:dyDescent="0.2">
      <c r="A98" s="40" t="s">
        <v>32</v>
      </c>
      <c r="B98" s="40" t="s">
        <v>33</v>
      </c>
      <c r="C98" s="40"/>
      <c r="D98" s="41">
        <v>2</v>
      </c>
      <c r="E98" s="42">
        <v>39825.184999999998</v>
      </c>
      <c r="F98" s="42">
        <v>79650.37</v>
      </c>
    </row>
    <row r="99" spans="1:6" x14ac:dyDescent="0.2">
      <c r="A99" s="40" t="s">
        <v>392</v>
      </c>
      <c r="B99" s="40" t="s">
        <v>393</v>
      </c>
      <c r="C99" s="40"/>
      <c r="D99" s="41">
        <v>1</v>
      </c>
      <c r="E99" s="42">
        <v>109686.21</v>
      </c>
      <c r="F99" s="42">
        <v>109686.21</v>
      </c>
    </row>
    <row r="100" spans="1:6" x14ac:dyDescent="0.2">
      <c r="A100" s="62">
        <v>45814</v>
      </c>
      <c r="B100" s="63" t="s">
        <v>600</v>
      </c>
      <c r="C100" s="63" t="s">
        <v>495</v>
      </c>
      <c r="D100" s="63" t="s">
        <v>12</v>
      </c>
      <c r="E100" s="63" t="s">
        <v>496</v>
      </c>
      <c r="F100" s="63" t="s">
        <v>497</v>
      </c>
    </row>
    <row r="101" spans="1:6" x14ac:dyDescent="0.2">
      <c r="A101" s="63" t="s">
        <v>44</v>
      </c>
      <c r="B101" s="63" t="s">
        <v>45</v>
      </c>
      <c r="C101" s="63"/>
      <c r="D101" s="64">
        <v>1</v>
      </c>
      <c r="E101" s="65">
        <v>45208.800000000003</v>
      </c>
      <c r="F101" s="65">
        <v>45208.800000000003</v>
      </c>
    </row>
    <row r="102" spans="1:6" x14ac:dyDescent="0.2">
      <c r="A102" s="63" t="s">
        <v>54</v>
      </c>
      <c r="B102" s="63" t="s">
        <v>55</v>
      </c>
      <c r="C102" s="63"/>
      <c r="D102" s="64">
        <v>3</v>
      </c>
      <c r="E102" s="65">
        <v>65675.61</v>
      </c>
      <c r="F102" s="65">
        <v>197026.83</v>
      </c>
    </row>
    <row r="103" spans="1:6" x14ac:dyDescent="0.2">
      <c r="A103" s="63" t="s">
        <v>24</v>
      </c>
      <c r="B103" s="63" t="s">
        <v>25</v>
      </c>
      <c r="C103" s="63"/>
      <c r="D103" s="64">
        <v>1</v>
      </c>
      <c r="E103" s="65">
        <v>69729.66</v>
      </c>
      <c r="F103" s="65">
        <v>69729.66</v>
      </c>
    </row>
    <row r="104" spans="1:6" x14ac:dyDescent="0.2">
      <c r="A104" s="62">
        <v>45814</v>
      </c>
      <c r="B104" s="63" t="s">
        <v>601</v>
      </c>
      <c r="C104" s="63" t="s">
        <v>352</v>
      </c>
      <c r="D104" s="63" t="s">
        <v>12</v>
      </c>
      <c r="E104" s="63" t="s">
        <v>353</v>
      </c>
      <c r="F104" s="63" t="s">
        <v>354</v>
      </c>
    </row>
    <row r="105" spans="1:6" x14ac:dyDescent="0.2">
      <c r="A105" s="63" t="s">
        <v>392</v>
      </c>
      <c r="B105" s="63" t="s">
        <v>393</v>
      </c>
      <c r="C105" s="63"/>
      <c r="D105" s="64">
        <v>1</v>
      </c>
      <c r="E105" s="65">
        <v>109686.21</v>
      </c>
      <c r="F105" s="65">
        <v>109686.21</v>
      </c>
    </row>
    <row r="106" spans="1:6" x14ac:dyDescent="0.2">
      <c r="A106" s="39">
        <v>45814</v>
      </c>
      <c r="B106" s="40" t="s">
        <v>430</v>
      </c>
      <c r="C106" s="40" t="s">
        <v>11</v>
      </c>
      <c r="D106" s="40" t="s">
        <v>12</v>
      </c>
      <c r="E106" s="40" t="s">
        <v>281</v>
      </c>
      <c r="F106" s="40" t="s">
        <v>282</v>
      </c>
    </row>
    <row r="107" spans="1:6" x14ac:dyDescent="0.2">
      <c r="A107" s="40" t="s">
        <v>16</v>
      </c>
      <c r="B107" s="40" t="s">
        <v>17</v>
      </c>
      <c r="C107" s="40"/>
      <c r="D107" s="41">
        <v>2</v>
      </c>
      <c r="E107" s="42">
        <v>115555.315</v>
      </c>
      <c r="F107" s="42">
        <v>231110.63</v>
      </c>
    </row>
    <row r="108" spans="1:6" x14ac:dyDescent="0.2">
      <c r="A108" s="40" t="s">
        <v>392</v>
      </c>
      <c r="B108" s="40" t="s">
        <v>393</v>
      </c>
      <c r="C108" s="40"/>
      <c r="D108" s="41">
        <v>2</v>
      </c>
      <c r="E108" s="42">
        <v>109686.21</v>
      </c>
      <c r="F108" s="42">
        <v>219372.42</v>
      </c>
    </row>
    <row r="109" spans="1:6" x14ac:dyDescent="0.2">
      <c r="A109" s="40" t="s">
        <v>431</v>
      </c>
      <c r="B109" s="40" t="s">
        <v>432</v>
      </c>
      <c r="C109" s="40"/>
      <c r="D109" s="41">
        <v>2</v>
      </c>
      <c r="E109" s="42">
        <v>68796</v>
      </c>
      <c r="F109" s="42">
        <v>137592</v>
      </c>
    </row>
    <row r="110" spans="1:6" x14ac:dyDescent="0.2">
      <c r="A110" s="62">
        <v>45814</v>
      </c>
      <c r="B110" s="63" t="s">
        <v>564</v>
      </c>
      <c r="C110" s="63" t="s">
        <v>495</v>
      </c>
      <c r="D110" s="63" t="s">
        <v>12</v>
      </c>
      <c r="E110" s="63" t="s">
        <v>496</v>
      </c>
      <c r="F110" s="63" t="s">
        <v>497</v>
      </c>
    </row>
    <row r="111" spans="1:6" x14ac:dyDescent="0.2">
      <c r="A111" s="63" t="s">
        <v>431</v>
      </c>
      <c r="B111" s="63" t="s">
        <v>432</v>
      </c>
      <c r="C111" s="63"/>
      <c r="D111" s="64">
        <v>4</v>
      </c>
      <c r="E111" s="65">
        <v>68796</v>
      </c>
      <c r="F111" s="65">
        <v>275184</v>
      </c>
    </row>
    <row r="112" spans="1:6" x14ac:dyDescent="0.2">
      <c r="A112" s="39">
        <v>45814</v>
      </c>
      <c r="B112" s="40" t="s">
        <v>357</v>
      </c>
      <c r="C112" s="40" t="s">
        <v>407</v>
      </c>
      <c r="D112" s="40" t="s">
        <v>12</v>
      </c>
      <c r="E112" s="40" t="s">
        <v>228</v>
      </c>
      <c r="F112" s="40" t="s">
        <v>229</v>
      </c>
    </row>
    <row r="113" spans="1:6" x14ac:dyDescent="0.2">
      <c r="A113" s="40" t="s">
        <v>60</v>
      </c>
      <c r="B113" s="40" t="s">
        <v>61</v>
      </c>
      <c r="C113" s="40"/>
      <c r="D113" s="41">
        <v>1</v>
      </c>
      <c r="E113" s="42">
        <v>49174.89</v>
      </c>
      <c r="F113" s="42">
        <v>49174.89</v>
      </c>
    </row>
    <row r="114" spans="1:6" x14ac:dyDescent="0.2">
      <c r="A114" s="40" t="s">
        <v>493</v>
      </c>
      <c r="B114" s="40" t="s">
        <v>494</v>
      </c>
      <c r="C114" s="40"/>
      <c r="D114" s="41">
        <v>1</v>
      </c>
      <c r="E114" s="42">
        <v>24126.69</v>
      </c>
      <c r="F114" s="42">
        <v>24126.69</v>
      </c>
    </row>
    <row r="115" spans="1:6" x14ac:dyDescent="0.2">
      <c r="A115" s="40" t="s">
        <v>431</v>
      </c>
      <c r="B115" s="40" t="s">
        <v>432</v>
      </c>
      <c r="C115" s="40"/>
      <c r="D115" s="41">
        <v>1</v>
      </c>
      <c r="E115" s="42">
        <v>68796</v>
      </c>
      <c r="F115" s="42">
        <v>68796</v>
      </c>
    </row>
    <row r="116" spans="1:6" x14ac:dyDescent="0.2">
      <c r="A116" s="40" t="s">
        <v>54</v>
      </c>
      <c r="B116" s="40" t="s">
        <v>55</v>
      </c>
      <c r="C116" s="40"/>
      <c r="D116" s="41">
        <v>1</v>
      </c>
      <c r="E116" s="42">
        <v>65675.61</v>
      </c>
      <c r="F116" s="42">
        <v>65675.61</v>
      </c>
    </row>
    <row r="117" spans="1:6" x14ac:dyDescent="0.2">
      <c r="A117" s="62">
        <v>45816</v>
      </c>
      <c r="B117" s="63" t="s">
        <v>602</v>
      </c>
      <c r="C117" s="63" t="s">
        <v>375</v>
      </c>
      <c r="D117" s="63" t="s">
        <v>12</v>
      </c>
      <c r="E117" s="63" t="s">
        <v>285</v>
      </c>
      <c r="F117" s="63" t="s">
        <v>286</v>
      </c>
    </row>
    <row r="118" spans="1:6" x14ac:dyDescent="0.2">
      <c r="A118" s="63" t="s">
        <v>98</v>
      </c>
      <c r="B118" s="63" t="s">
        <v>99</v>
      </c>
      <c r="C118" s="63"/>
      <c r="D118" s="64">
        <v>2</v>
      </c>
      <c r="E118" s="65">
        <v>58378.32</v>
      </c>
      <c r="F118" s="65">
        <v>116756.64</v>
      </c>
    </row>
    <row r="119" spans="1:6" x14ac:dyDescent="0.2">
      <c r="A119" s="63" t="s">
        <v>24</v>
      </c>
      <c r="B119" s="63" t="s">
        <v>25</v>
      </c>
      <c r="C119" s="63"/>
      <c r="D119" s="64">
        <v>1</v>
      </c>
      <c r="E119" s="65">
        <v>69729.66</v>
      </c>
      <c r="F119" s="65">
        <v>69729.66</v>
      </c>
    </row>
    <row r="120" spans="1:6" x14ac:dyDescent="0.2">
      <c r="A120" s="39">
        <v>45817</v>
      </c>
      <c r="B120" s="40" t="s">
        <v>243</v>
      </c>
      <c r="C120" s="40" t="s">
        <v>352</v>
      </c>
      <c r="D120" s="40" t="s">
        <v>12</v>
      </c>
      <c r="E120" s="40" t="s">
        <v>353</v>
      </c>
      <c r="F120" s="40" t="s">
        <v>354</v>
      </c>
    </row>
    <row r="121" spans="1:6" x14ac:dyDescent="0.2">
      <c r="A121" s="40" t="s">
        <v>54</v>
      </c>
      <c r="B121" s="40" t="s">
        <v>55</v>
      </c>
      <c r="C121" s="40"/>
      <c r="D121" s="41">
        <v>2</v>
      </c>
      <c r="E121" s="42">
        <v>72972.814170040481</v>
      </c>
      <c r="F121" s="42">
        <v>145945.62834008096</v>
      </c>
    </row>
    <row r="122" spans="1:6" x14ac:dyDescent="0.2">
      <c r="A122" s="40" t="s">
        <v>16</v>
      </c>
      <c r="B122" s="40" t="s">
        <v>17</v>
      </c>
      <c r="C122" s="40"/>
      <c r="D122" s="41">
        <v>1</v>
      </c>
      <c r="E122" s="42">
        <v>117018.04824560057</v>
      </c>
      <c r="F122" s="42">
        <v>117018.04824560057</v>
      </c>
    </row>
    <row r="123" spans="1:6" x14ac:dyDescent="0.2">
      <c r="A123" s="39">
        <v>45817</v>
      </c>
      <c r="B123" s="40" t="s">
        <v>243</v>
      </c>
      <c r="C123" s="40" t="s">
        <v>11</v>
      </c>
      <c r="D123" s="40" t="s">
        <v>12</v>
      </c>
      <c r="E123" s="40" t="s">
        <v>483</v>
      </c>
      <c r="F123" s="40" t="s">
        <v>484</v>
      </c>
    </row>
    <row r="124" spans="1:6" x14ac:dyDescent="0.2">
      <c r="A124" s="40" t="s">
        <v>16</v>
      </c>
      <c r="B124" s="40" t="s">
        <v>17</v>
      </c>
      <c r="C124" s="40"/>
      <c r="D124" s="41">
        <v>1</v>
      </c>
      <c r="E124" s="42">
        <v>117018.04824560057</v>
      </c>
      <c r="F124" s="42">
        <v>117018.04824560057</v>
      </c>
    </row>
    <row r="125" spans="1:6" x14ac:dyDescent="0.2">
      <c r="A125" s="39">
        <v>45817</v>
      </c>
      <c r="B125" s="40" t="s">
        <v>603</v>
      </c>
      <c r="C125" s="40" t="s">
        <v>337</v>
      </c>
      <c r="D125" s="40" t="s">
        <v>12</v>
      </c>
      <c r="E125" s="40" t="s">
        <v>84</v>
      </c>
      <c r="F125" s="40" t="s">
        <v>85</v>
      </c>
    </row>
    <row r="126" spans="1:6" x14ac:dyDescent="0.2">
      <c r="A126" s="40" t="s">
        <v>60</v>
      </c>
      <c r="B126" s="40" t="s">
        <v>61</v>
      </c>
      <c r="C126" s="40"/>
      <c r="D126" s="41">
        <v>1</v>
      </c>
      <c r="E126" s="42">
        <v>54638.67</v>
      </c>
      <c r="F126" s="42">
        <v>54638.67</v>
      </c>
    </row>
    <row r="127" spans="1:6" x14ac:dyDescent="0.2">
      <c r="A127" s="40" t="s">
        <v>431</v>
      </c>
      <c r="B127" s="40" t="s">
        <v>432</v>
      </c>
      <c r="C127" s="40"/>
      <c r="D127" s="41">
        <v>1</v>
      </c>
      <c r="E127" s="42">
        <v>68796</v>
      </c>
      <c r="F127" s="42">
        <v>68796</v>
      </c>
    </row>
    <row r="128" spans="1:6" x14ac:dyDescent="0.2">
      <c r="A128" s="40" t="s">
        <v>32</v>
      </c>
      <c r="B128" s="40" t="s">
        <v>33</v>
      </c>
      <c r="C128" s="40"/>
      <c r="D128" s="41">
        <v>1</v>
      </c>
      <c r="E128" s="42">
        <v>49318.77</v>
      </c>
      <c r="F128" s="42">
        <v>49318.77</v>
      </c>
    </row>
    <row r="129" spans="1:6" x14ac:dyDescent="0.2">
      <c r="A129" s="39">
        <v>45817</v>
      </c>
      <c r="B129" s="40" t="s">
        <v>363</v>
      </c>
      <c r="C129" s="40" t="s">
        <v>423</v>
      </c>
      <c r="D129" s="40" t="s">
        <v>12</v>
      </c>
      <c r="E129" s="40" t="s">
        <v>68</v>
      </c>
      <c r="F129" s="40" t="s">
        <v>69</v>
      </c>
    </row>
    <row r="130" spans="1:6" x14ac:dyDescent="0.2">
      <c r="A130" s="40" t="s">
        <v>24</v>
      </c>
      <c r="B130" s="40" t="s">
        <v>25</v>
      </c>
      <c r="C130" s="40"/>
      <c r="D130" s="41">
        <v>2</v>
      </c>
      <c r="E130" s="42">
        <v>69729.66750000001</v>
      </c>
      <c r="F130" s="42">
        <v>139459.33500000002</v>
      </c>
    </row>
    <row r="131" spans="1:6" x14ac:dyDescent="0.2">
      <c r="A131" s="40" t="s">
        <v>60</v>
      </c>
      <c r="B131" s="40" t="s">
        <v>61</v>
      </c>
      <c r="C131" s="40"/>
      <c r="D131" s="41">
        <v>1</v>
      </c>
      <c r="E131" s="42">
        <v>54638.67</v>
      </c>
      <c r="F131" s="42">
        <v>54638.67</v>
      </c>
    </row>
    <row r="132" spans="1:6" x14ac:dyDescent="0.2">
      <c r="A132" s="39">
        <v>45817</v>
      </c>
      <c r="B132" s="40" t="s">
        <v>604</v>
      </c>
      <c r="C132" s="40" t="s">
        <v>368</v>
      </c>
      <c r="D132" s="40" t="s">
        <v>12</v>
      </c>
      <c r="E132" s="40" t="s">
        <v>27</v>
      </c>
      <c r="F132" s="40" t="s">
        <v>28</v>
      </c>
    </row>
    <row r="133" spans="1:6" x14ac:dyDescent="0.2">
      <c r="A133" s="40" t="s">
        <v>431</v>
      </c>
      <c r="B133" s="40" t="s">
        <v>432</v>
      </c>
      <c r="C133" s="40"/>
      <c r="D133" s="41">
        <v>1</v>
      </c>
      <c r="E133" s="42">
        <v>68796</v>
      </c>
      <c r="F133" s="42">
        <v>68796</v>
      </c>
    </row>
    <row r="134" spans="1:6" x14ac:dyDescent="0.2">
      <c r="A134" s="40" t="s">
        <v>44</v>
      </c>
      <c r="B134" s="40" t="s">
        <v>45</v>
      </c>
      <c r="C134" s="40"/>
      <c r="D134" s="41">
        <v>2</v>
      </c>
      <c r="E134" s="42">
        <v>45208.800000000003</v>
      </c>
      <c r="F134" s="42">
        <v>90417.600000000006</v>
      </c>
    </row>
    <row r="135" spans="1:6" x14ac:dyDescent="0.2">
      <c r="A135" s="39">
        <v>45817</v>
      </c>
      <c r="B135" s="40" t="s">
        <v>605</v>
      </c>
      <c r="C135" s="40" t="s">
        <v>11</v>
      </c>
      <c r="D135" s="40" t="s">
        <v>12</v>
      </c>
      <c r="E135" s="40" t="s">
        <v>117</v>
      </c>
      <c r="F135" s="40" t="s">
        <v>335</v>
      </c>
    </row>
    <row r="136" spans="1:6" x14ac:dyDescent="0.2">
      <c r="A136" s="40" t="s">
        <v>44</v>
      </c>
      <c r="B136" s="40" t="s">
        <v>45</v>
      </c>
      <c r="C136" s="40"/>
      <c r="D136" s="41">
        <v>2</v>
      </c>
      <c r="E136" s="42">
        <v>45208.800000000003</v>
      </c>
      <c r="F136" s="42">
        <v>90417.600000000006</v>
      </c>
    </row>
    <row r="137" spans="1:6" x14ac:dyDescent="0.2">
      <c r="A137" s="40" t="s">
        <v>24</v>
      </c>
      <c r="B137" s="40" t="s">
        <v>25</v>
      </c>
      <c r="C137" s="40"/>
      <c r="D137" s="41">
        <v>3</v>
      </c>
      <c r="E137" s="42">
        <v>69729.66750000001</v>
      </c>
      <c r="F137" s="42">
        <v>209189.00250000003</v>
      </c>
    </row>
    <row r="138" spans="1:6" x14ac:dyDescent="0.2">
      <c r="A138" s="40" t="s">
        <v>54</v>
      </c>
      <c r="B138" s="40" t="s">
        <v>55</v>
      </c>
      <c r="C138" s="40"/>
      <c r="D138" s="41">
        <v>1</v>
      </c>
      <c r="E138" s="42">
        <v>72972.740000000005</v>
      </c>
      <c r="F138" s="42">
        <v>72972.740000000005</v>
      </c>
    </row>
    <row r="139" spans="1:6" x14ac:dyDescent="0.2">
      <c r="A139" s="62">
        <v>45817</v>
      </c>
      <c r="B139" s="63" t="s">
        <v>606</v>
      </c>
      <c r="C139" s="63" t="s">
        <v>11</v>
      </c>
      <c r="D139" s="63" t="s">
        <v>12</v>
      </c>
      <c r="E139" s="63" t="s">
        <v>220</v>
      </c>
      <c r="F139" s="63" t="s">
        <v>221</v>
      </c>
    </row>
    <row r="140" spans="1:6" x14ac:dyDescent="0.2">
      <c r="A140" s="63" t="s">
        <v>403</v>
      </c>
      <c r="B140" s="63" t="s">
        <v>404</v>
      </c>
      <c r="C140" s="63"/>
      <c r="D140" s="64">
        <v>1</v>
      </c>
      <c r="E140" s="65">
        <v>105361.14000000001</v>
      </c>
      <c r="F140" s="65">
        <v>105361.14000000001</v>
      </c>
    </row>
    <row r="141" spans="1:6" x14ac:dyDescent="0.2">
      <c r="A141" s="63" t="s">
        <v>32</v>
      </c>
      <c r="B141" s="63" t="s">
        <v>33</v>
      </c>
      <c r="C141" s="63"/>
      <c r="D141" s="64">
        <v>1</v>
      </c>
      <c r="E141" s="65">
        <v>49318.77</v>
      </c>
      <c r="F141" s="65">
        <v>49318.77</v>
      </c>
    </row>
    <row r="142" spans="1:6" x14ac:dyDescent="0.2">
      <c r="A142" s="39">
        <v>45817</v>
      </c>
      <c r="B142" s="40" t="s">
        <v>324</v>
      </c>
      <c r="C142" s="40" t="s">
        <v>420</v>
      </c>
      <c r="D142" s="40" t="s">
        <v>12</v>
      </c>
      <c r="E142" s="40" t="s">
        <v>329</v>
      </c>
      <c r="F142" s="40" t="s">
        <v>330</v>
      </c>
    </row>
    <row r="143" spans="1:6" x14ac:dyDescent="0.2">
      <c r="A143" s="40" t="s">
        <v>392</v>
      </c>
      <c r="B143" s="40" t="s">
        <v>393</v>
      </c>
      <c r="C143" s="40"/>
      <c r="D143" s="41">
        <v>2</v>
      </c>
      <c r="E143" s="42">
        <v>109686.21</v>
      </c>
      <c r="F143" s="42">
        <v>219372.42</v>
      </c>
    </row>
    <row r="144" spans="1:6" x14ac:dyDescent="0.2">
      <c r="A144" s="39">
        <v>45817</v>
      </c>
      <c r="B144" s="40" t="s">
        <v>607</v>
      </c>
      <c r="C144" s="40" t="s">
        <v>352</v>
      </c>
      <c r="D144" s="40" t="s">
        <v>12</v>
      </c>
      <c r="E144" s="40" t="s">
        <v>353</v>
      </c>
      <c r="F144" s="40" t="s">
        <v>354</v>
      </c>
    </row>
    <row r="145" spans="1:6" x14ac:dyDescent="0.2">
      <c r="A145" s="40" t="s">
        <v>392</v>
      </c>
      <c r="B145" s="40" t="s">
        <v>393</v>
      </c>
      <c r="C145" s="40"/>
      <c r="D145" s="41">
        <v>1</v>
      </c>
      <c r="E145" s="42">
        <v>109686.21</v>
      </c>
      <c r="F145" s="42">
        <v>109686.21</v>
      </c>
    </row>
    <row r="146" spans="1:6" x14ac:dyDescent="0.2">
      <c r="A146" s="62">
        <v>45817</v>
      </c>
      <c r="B146" s="63" t="s">
        <v>551</v>
      </c>
      <c r="C146" s="63" t="s">
        <v>370</v>
      </c>
      <c r="D146" s="63" t="s">
        <v>12</v>
      </c>
      <c r="E146" s="63" t="s">
        <v>181</v>
      </c>
      <c r="F146" s="63" t="s">
        <v>182</v>
      </c>
    </row>
    <row r="147" spans="1:6" x14ac:dyDescent="0.2">
      <c r="A147" s="63" t="s">
        <v>431</v>
      </c>
      <c r="B147" s="63" t="s">
        <v>432</v>
      </c>
      <c r="C147" s="63"/>
      <c r="D147" s="64">
        <v>1</v>
      </c>
      <c r="E147" s="65">
        <v>68796</v>
      </c>
      <c r="F147" s="65">
        <v>68796</v>
      </c>
    </row>
    <row r="148" spans="1:6" x14ac:dyDescent="0.2">
      <c r="A148" s="63" t="s">
        <v>24</v>
      </c>
      <c r="B148" s="63" t="s">
        <v>25</v>
      </c>
      <c r="C148" s="63"/>
      <c r="D148" s="64">
        <v>2</v>
      </c>
      <c r="E148" s="65">
        <v>69729.66750000001</v>
      </c>
      <c r="F148" s="65">
        <v>139459.33500000002</v>
      </c>
    </row>
    <row r="149" spans="1:6" x14ac:dyDescent="0.2">
      <c r="A149" s="63" t="s">
        <v>403</v>
      </c>
      <c r="B149" s="63" t="s">
        <v>404</v>
      </c>
      <c r="C149" s="63"/>
      <c r="D149" s="64">
        <v>1</v>
      </c>
      <c r="E149" s="65">
        <v>105361.14000000001</v>
      </c>
      <c r="F149" s="65">
        <v>105361.14000000001</v>
      </c>
    </row>
    <row r="150" spans="1:6" x14ac:dyDescent="0.2">
      <c r="A150" s="39">
        <v>45817</v>
      </c>
      <c r="B150" s="40" t="s">
        <v>608</v>
      </c>
      <c r="C150" s="40" t="s">
        <v>11</v>
      </c>
      <c r="D150" s="40" t="s">
        <v>12</v>
      </c>
      <c r="E150" s="40" t="s">
        <v>483</v>
      </c>
      <c r="F150" s="40" t="s">
        <v>484</v>
      </c>
    </row>
    <row r="151" spans="1:6" x14ac:dyDescent="0.2">
      <c r="A151" s="40" t="s">
        <v>98</v>
      </c>
      <c r="B151" s="40" t="s">
        <v>99</v>
      </c>
      <c r="C151" s="40"/>
      <c r="D151" s="41">
        <v>1</v>
      </c>
      <c r="E151" s="42">
        <v>58378.319999999992</v>
      </c>
      <c r="F151" s="42">
        <v>58378.319999999992</v>
      </c>
    </row>
    <row r="152" spans="1:6" x14ac:dyDescent="0.2">
      <c r="A152" s="40" t="s">
        <v>60</v>
      </c>
      <c r="B152" s="40" t="s">
        <v>61</v>
      </c>
      <c r="C152" s="40"/>
      <c r="D152" s="41">
        <v>1</v>
      </c>
      <c r="E152" s="42">
        <v>49174.89</v>
      </c>
      <c r="F152" s="42">
        <v>49174.89</v>
      </c>
    </row>
    <row r="153" spans="1:6" x14ac:dyDescent="0.2">
      <c r="A153" s="40" t="s">
        <v>493</v>
      </c>
      <c r="B153" s="40" t="s">
        <v>494</v>
      </c>
      <c r="C153" s="40"/>
      <c r="D153" s="41">
        <v>3</v>
      </c>
      <c r="E153" s="42">
        <v>21513.274166666666</v>
      </c>
      <c r="F153" s="42">
        <v>64539.822499999987</v>
      </c>
    </row>
    <row r="154" spans="1:6" x14ac:dyDescent="0.2">
      <c r="A154" s="62">
        <v>45817</v>
      </c>
      <c r="B154" s="63" t="s">
        <v>609</v>
      </c>
      <c r="C154" s="63" t="s">
        <v>11</v>
      </c>
      <c r="D154" s="63" t="s">
        <v>12</v>
      </c>
      <c r="E154" s="63" t="s">
        <v>105</v>
      </c>
      <c r="F154" s="63" t="s">
        <v>106</v>
      </c>
    </row>
    <row r="155" spans="1:6" x14ac:dyDescent="0.2">
      <c r="A155" s="63" t="s">
        <v>24</v>
      </c>
      <c r="B155" s="63" t="s">
        <v>25</v>
      </c>
      <c r="C155" s="63"/>
      <c r="D155" s="64">
        <v>1</v>
      </c>
      <c r="E155" s="65">
        <v>69729.66750000001</v>
      </c>
      <c r="F155" s="65">
        <v>69729.66750000001</v>
      </c>
    </row>
    <row r="156" spans="1:6" x14ac:dyDescent="0.2">
      <c r="A156" s="39">
        <v>45817</v>
      </c>
      <c r="B156" s="40" t="s">
        <v>558</v>
      </c>
      <c r="C156" s="40" t="s">
        <v>11</v>
      </c>
      <c r="D156" s="40" t="s">
        <v>12</v>
      </c>
      <c r="E156" s="40" t="s">
        <v>252</v>
      </c>
      <c r="F156" s="40" t="s">
        <v>253</v>
      </c>
    </row>
    <row r="157" spans="1:6" x14ac:dyDescent="0.2">
      <c r="A157" s="40" t="s">
        <v>98</v>
      </c>
      <c r="B157" s="40" t="s">
        <v>99</v>
      </c>
      <c r="C157" s="40"/>
      <c r="D157" s="41">
        <v>2</v>
      </c>
      <c r="E157" s="42">
        <v>58378.186666666676</v>
      </c>
      <c r="F157" s="42">
        <v>116756.37333333335</v>
      </c>
    </row>
    <row r="158" spans="1:6" x14ac:dyDescent="0.2">
      <c r="A158" s="40" t="s">
        <v>24</v>
      </c>
      <c r="B158" s="40" t="s">
        <v>25</v>
      </c>
      <c r="C158" s="40"/>
      <c r="D158" s="41">
        <v>1</v>
      </c>
      <c r="E158" s="42">
        <v>69729.66750000001</v>
      </c>
      <c r="F158" s="42">
        <v>69729.66750000001</v>
      </c>
    </row>
    <row r="159" spans="1:6" x14ac:dyDescent="0.2">
      <c r="A159" s="40" t="s">
        <v>32</v>
      </c>
      <c r="B159" s="40" t="s">
        <v>33</v>
      </c>
      <c r="C159" s="40"/>
      <c r="D159" s="41">
        <v>3</v>
      </c>
      <c r="E159" s="42">
        <v>49318.77</v>
      </c>
      <c r="F159" s="42">
        <v>147956.31</v>
      </c>
    </row>
    <row r="160" spans="1:6" x14ac:dyDescent="0.2">
      <c r="A160" s="40" t="s">
        <v>16</v>
      </c>
      <c r="B160" s="40" t="s">
        <v>17</v>
      </c>
      <c r="C160" s="40"/>
      <c r="D160" s="41">
        <v>1</v>
      </c>
      <c r="E160" s="42">
        <v>117017.96875</v>
      </c>
      <c r="F160" s="42">
        <v>117017.96875</v>
      </c>
    </row>
    <row r="161" spans="1:6" x14ac:dyDescent="0.2">
      <c r="A161" s="40" t="s">
        <v>431</v>
      </c>
      <c r="B161" s="40" t="s">
        <v>432</v>
      </c>
      <c r="C161" s="40"/>
      <c r="D161" s="41">
        <v>4</v>
      </c>
      <c r="E161" s="42">
        <v>68796</v>
      </c>
      <c r="F161" s="42">
        <v>275184</v>
      </c>
    </row>
    <row r="162" spans="1:6" x14ac:dyDescent="0.2">
      <c r="A162" s="39">
        <v>45818</v>
      </c>
      <c r="B162" s="40" t="s">
        <v>610</v>
      </c>
      <c r="C162" s="40" t="s">
        <v>11</v>
      </c>
      <c r="D162" s="40" t="s">
        <v>12</v>
      </c>
      <c r="E162" s="40" t="s">
        <v>80</v>
      </c>
      <c r="F162" s="40" t="s">
        <v>81</v>
      </c>
    </row>
    <row r="163" spans="1:6" x14ac:dyDescent="0.2">
      <c r="A163" s="40" t="s">
        <v>54</v>
      </c>
      <c r="B163" s="40" t="s">
        <v>55</v>
      </c>
      <c r="C163" s="40"/>
      <c r="D163" s="41">
        <v>1</v>
      </c>
      <c r="E163" s="42">
        <v>72972.740000000005</v>
      </c>
      <c r="F163" s="42">
        <v>72972.740000000005</v>
      </c>
    </row>
    <row r="164" spans="1:6" x14ac:dyDescent="0.2">
      <c r="A164" s="40" t="s">
        <v>44</v>
      </c>
      <c r="B164" s="40" t="s">
        <v>45</v>
      </c>
      <c r="C164" s="40"/>
      <c r="D164" s="41">
        <v>1</v>
      </c>
      <c r="E164" s="42">
        <v>45208.800000000003</v>
      </c>
      <c r="F164" s="42">
        <v>45208.800000000003</v>
      </c>
    </row>
    <row r="165" spans="1:6" x14ac:dyDescent="0.2">
      <c r="A165" s="40" t="s">
        <v>493</v>
      </c>
      <c r="B165" s="40" t="s">
        <v>494</v>
      </c>
      <c r="C165" s="40"/>
      <c r="D165" s="41">
        <v>3</v>
      </c>
      <c r="E165" s="42">
        <v>21513.274166666666</v>
      </c>
      <c r="F165" s="42">
        <v>64539.822499999987</v>
      </c>
    </row>
    <row r="166" spans="1:6" x14ac:dyDescent="0.2">
      <c r="A166" s="39">
        <v>45818</v>
      </c>
      <c r="B166" s="40" t="s">
        <v>369</v>
      </c>
      <c r="C166" s="40" t="s">
        <v>11</v>
      </c>
      <c r="D166" s="40" t="s">
        <v>12</v>
      </c>
      <c r="E166" s="40" t="s">
        <v>425</v>
      </c>
      <c r="F166" s="40" t="s">
        <v>426</v>
      </c>
    </row>
    <row r="167" spans="1:6" x14ac:dyDescent="0.2">
      <c r="A167" s="40" t="s">
        <v>54</v>
      </c>
      <c r="B167" s="40" t="s">
        <v>55</v>
      </c>
      <c r="C167" s="40"/>
      <c r="D167" s="41">
        <v>2</v>
      </c>
      <c r="E167" s="42">
        <v>72972.740000000005</v>
      </c>
      <c r="F167" s="42">
        <v>145945.48000000001</v>
      </c>
    </row>
    <row r="168" spans="1:6" x14ac:dyDescent="0.2">
      <c r="A168" s="40" t="s">
        <v>392</v>
      </c>
      <c r="B168" s="40" t="s">
        <v>393</v>
      </c>
      <c r="C168" s="40"/>
      <c r="D168" s="41">
        <v>2</v>
      </c>
      <c r="E168" s="42">
        <v>109686.21</v>
      </c>
      <c r="F168" s="42">
        <v>219372.42</v>
      </c>
    </row>
    <row r="169" spans="1:6" x14ac:dyDescent="0.2">
      <c r="A169" s="40" t="s">
        <v>431</v>
      </c>
      <c r="B169" s="40" t="s">
        <v>432</v>
      </c>
      <c r="C169" s="40"/>
      <c r="D169" s="41">
        <v>1</v>
      </c>
      <c r="E169" s="42">
        <v>68796</v>
      </c>
      <c r="F169" s="42">
        <v>68796</v>
      </c>
    </row>
    <row r="170" spans="1:6" x14ac:dyDescent="0.2">
      <c r="A170" s="39">
        <v>45818</v>
      </c>
      <c r="B170" s="40" t="s">
        <v>280</v>
      </c>
      <c r="C170" s="40" t="s">
        <v>11</v>
      </c>
      <c r="D170" s="40" t="s">
        <v>12</v>
      </c>
      <c r="E170" s="40" t="s">
        <v>146</v>
      </c>
      <c r="F170" s="40" t="s">
        <v>147</v>
      </c>
    </row>
    <row r="171" spans="1:6" x14ac:dyDescent="0.2">
      <c r="A171" s="40" t="s">
        <v>38</v>
      </c>
      <c r="B171" s="40" t="s">
        <v>39</v>
      </c>
      <c r="C171" s="40"/>
      <c r="D171" s="41">
        <v>1</v>
      </c>
      <c r="E171" s="42">
        <v>67296.497258078831</v>
      </c>
      <c r="F171" s="42">
        <v>67296.497258078831</v>
      </c>
    </row>
    <row r="172" spans="1:6" x14ac:dyDescent="0.2">
      <c r="A172" s="40" t="s">
        <v>431</v>
      </c>
      <c r="B172" s="40" t="s">
        <v>432</v>
      </c>
      <c r="C172" s="40"/>
      <c r="D172" s="41">
        <v>2</v>
      </c>
      <c r="E172" s="42">
        <v>68796</v>
      </c>
      <c r="F172" s="42">
        <v>137592</v>
      </c>
    </row>
    <row r="173" spans="1:6" x14ac:dyDescent="0.2">
      <c r="A173" s="39">
        <v>45818</v>
      </c>
      <c r="B173" s="40" t="s">
        <v>564</v>
      </c>
      <c r="C173" s="40" t="s">
        <v>11</v>
      </c>
      <c r="D173" s="40" t="s">
        <v>12</v>
      </c>
      <c r="E173" s="40" t="s">
        <v>208</v>
      </c>
      <c r="F173" s="40" t="s">
        <v>209</v>
      </c>
    </row>
    <row r="174" spans="1:6" x14ac:dyDescent="0.2">
      <c r="A174" s="40" t="s">
        <v>392</v>
      </c>
      <c r="B174" s="40" t="s">
        <v>393</v>
      </c>
      <c r="C174" s="40"/>
      <c r="D174" s="41">
        <v>2</v>
      </c>
      <c r="E174" s="42">
        <v>109686.21</v>
      </c>
      <c r="F174" s="42">
        <v>219372.42</v>
      </c>
    </row>
    <row r="175" spans="1:6" x14ac:dyDescent="0.2">
      <c r="A175" s="39">
        <v>45818</v>
      </c>
      <c r="B175" s="40" t="s">
        <v>611</v>
      </c>
      <c r="C175" s="40" t="s">
        <v>612</v>
      </c>
      <c r="D175" s="40" t="s">
        <v>12</v>
      </c>
      <c r="E175" s="40" t="s">
        <v>519</v>
      </c>
      <c r="F175" s="40" t="s">
        <v>520</v>
      </c>
    </row>
    <row r="176" spans="1:6" x14ac:dyDescent="0.2">
      <c r="A176" s="40" t="s">
        <v>392</v>
      </c>
      <c r="B176" s="40" t="s">
        <v>393</v>
      </c>
      <c r="C176" s="40"/>
      <c r="D176" s="41">
        <v>2</v>
      </c>
      <c r="E176" s="42">
        <v>109686.21</v>
      </c>
      <c r="F176" s="42">
        <v>219372.42</v>
      </c>
    </row>
    <row r="177" spans="1:6" x14ac:dyDescent="0.2">
      <c r="A177" s="40" t="s">
        <v>24</v>
      </c>
      <c r="B177" s="40" t="s">
        <v>25</v>
      </c>
      <c r="C177" s="40"/>
      <c r="D177" s="41">
        <v>1</v>
      </c>
      <c r="E177" s="42">
        <v>69729.66750000001</v>
      </c>
      <c r="F177" s="42">
        <v>69729.66750000001</v>
      </c>
    </row>
    <row r="178" spans="1:6" x14ac:dyDescent="0.2">
      <c r="A178" s="40" t="s">
        <v>98</v>
      </c>
      <c r="B178" s="40" t="s">
        <v>99</v>
      </c>
      <c r="C178" s="40"/>
      <c r="D178" s="41">
        <v>1</v>
      </c>
      <c r="E178" s="42">
        <v>58378.186666666676</v>
      </c>
      <c r="F178" s="42">
        <v>58378.186666666676</v>
      </c>
    </row>
    <row r="179" spans="1:6" x14ac:dyDescent="0.2">
      <c r="A179" s="40" t="s">
        <v>16</v>
      </c>
      <c r="B179" s="40" t="s">
        <v>17</v>
      </c>
      <c r="C179" s="40"/>
      <c r="D179" s="41">
        <v>1</v>
      </c>
      <c r="E179" s="42">
        <v>117017.96875</v>
      </c>
      <c r="F179" s="42">
        <v>117017.96875</v>
      </c>
    </row>
    <row r="180" spans="1:6" x14ac:dyDescent="0.2">
      <c r="A180" s="40" t="s">
        <v>22</v>
      </c>
      <c r="B180" s="40" t="s">
        <v>23</v>
      </c>
      <c r="C180" s="40"/>
      <c r="D180" s="41">
        <v>1</v>
      </c>
      <c r="E180" s="42">
        <v>109147.72000000002</v>
      </c>
      <c r="F180" s="42">
        <v>109147.72000000002</v>
      </c>
    </row>
    <row r="181" spans="1:6" x14ac:dyDescent="0.2">
      <c r="A181" s="39">
        <v>45818</v>
      </c>
      <c r="B181" s="40" t="s">
        <v>315</v>
      </c>
      <c r="C181" s="40" t="s">
        <v>11</v>
      </c>
      <c r="D181" s="40" t="s">
        <v>12</v>
      </c>
      <c r="E181" s="40" t="s">
        <v>146</v>
      </c>
      <c r="F181" s="40" t="s">
        <v>147</v>
      </c>
    </row>
    <row r="182" spans="1:6" x14ac:dyDescent="0.2">
      <c r="A182" s="40" t="s">
        <v>431</v>
      </c>
      <c r="B182" s="40" t="s">
        <v>432</v>
      </c>
      <c r="C182" s="40"/>
      <c r="D182" s="41">
        <v>3</v>
      </c>
      <c r="E182" s="42">
        <v>68796</v>
      </c>
      <c r="F182" s="42">
        <v>206388</v>
      </c>
    </row>
    <row r="183" spans="1:6" x14ac:dyDescent="0.2">
      <c r="A183" s="40" t="s">
        <v>98</v>
      </c>
      <c r="B183" s="40" t="s">
        <v>99</v>
      </c>
      <c r="C183" s="40"/>
      <c r="D183" s="41">
        <v>3</v>
      </c>
      <c r="E183" s="42">
        <v>58378.186666666676</v>
      </c>
      <c r="F183" s="42">
        <v>175134.56000000003</v>
      </c>
    </row>
    <row r="184" spans="1:6" x14ac:dyDescent="0.2">
      <c r="A184" s="39">
        <v>45819</v>
      </c>
      <c r="B184" s="40" t="s">
        <v>613</v>
      </c>
      <c r="C184" s="40" t="s">
        <v>526</v>
      </c>
      <c r="D184" s="40" t="s">
        <v>12</v>
      </c>
      <c r="E184" s="40" t="s">
        <v>397</v>
      </c>
      <c r="F184" s="40" t="s">
        <v>398</v>
      </c>
    </row>
    <row r="185" spans="1:6" x14ac:dyDescent="0.2">
      <c r="A185" s="40" t="s">
        <v>493</v>
      </c>
      <c r="B185" s="40" t="s">
        <v>494</v>
      </c>
      <c r="C185" s="40"/>
      <c r="D185" s="41">
        <v>2</v>
      </c>
      <c r="E185" s="42">
        <v>23291.696923076917</v>
      </c>
      <c r="F185" s="42">
        <v>46583.393846153835</v>
      </c>
    </row>
    <row r="186" spans="1:6" x14ac:dyDescent="0.2">
      <c r="A186" s="40" t="s">
        <v>24</v>
      </c>
      <c r="B186" s="40" t="s">
        <v>25</v>
      </c>
      <c r="C186" s="40"/>
      <c r="D186" s="41">
        <v>2</v>
      </c>
      <c r="E186" s="42">
        <v>69729.645000000004</v>
      </c>
      <c r="F186" s="42">
        <v>139459.29</v>
      </c>
    </row>
    <row r="187" spans="1:6" x14ac:dyDescent="0.2">
      <c r="A187" s="40" t="s">
        <v>98</v>
      </c>
      <c r="B187" s="40" t="s">
        <v>99</v>
      </c>
      <c r="C187" s="40"/>
      <c r="D187" s="41">
        <v>2</v>
      </c>
      <c r="E187" s="42">
        <v>58378.224000000002</v>
      </c>
      <c r="F187" s="42">
        <v>116756.448</v>
      </c>
    </row>
    <row r="188" spans="1:6" x14ac:dyDescent="0.2">
      <c r="A188" s="40" t="s">
        <v>392</v>
      </c>
      <c r="B188" s="40" t="s">
        <v>393</v>
      </c>
      <c r="C188" s="40"/>
      <c r="D188" s="41">
        <v>2</v>
      </c>
      <c r="E188" s="42">
        <v>109686.21</v>
      </c>
      <c r="F188" s="42">
        <v>219372.42</v>
      </c>
    </row>
    <row r="189" spans="1:6" x14ac:dyDescent="0.2">
      <c r="A189" s="39">
        <v>45819</v>
      </c>
      <c r="B189" s="40" t="s">
        <v>614</v>
      </c>
      <c r="C189" s="40" t="s">
        <v>615</v>
      </c>
      <c r="D189" s="40" t="s">
        <v>12</v>
      </c>
      <c r="E189" s="40" t="s">
        <v>174</v>
      </c>
      <c r="F189" s="40" t="s">
        <v>175</v>
      </c>
    </row>
    <row r="190" spans="1:6" x14ac:dyDescent="0.2">
      <c r="A190" s="40" t="s">
        <v>44</v>
      </c>
      <c r="B190" s="40" t="s">
        <v>45</v>
      </c>
      <c r="C190" s="40"/>
      <c r="D190" s="41">
        <v>2</v>
      </c>
      <c r="E190" s="42">
        <v>45208.800000000003</v>
      </c>
      <c r="F190" s="42">
        <v>90417.600000000006</v>
      </c>
    </row>
    <row r="191" spans="1:6" x14ac:dyDescent="0.2">
      <c r="A191" s="40" t="s">
        <v>392</v>
      </c>
      <c r="B191" s="40" t="s">
        <v>393</v>
      </c>
      <c r="C191" s="40"/>
      <c r="D191" s="41">
        <v>1</v>
      </c>
      <c r="E191" s="42">
        <v>109686.21</v>
      </c>
      <c r="F191" s="42">
        <v>109686.21</v>
      </c>
    </row>
    <row r="192" spans="1:6" x14ac:dyDescent="0.2">
      <c r="A192" s="62">
        <v>45819</v>
      </c>
      <c r="B192" s="63" t="s">
        <v>616</v>
      </c>
      <c r="C192" s="63" t="s">
        <v>526</v>
      </c>
      <c r="D192" s="63" t="s">
        <v>12</v>
      </c>
      <c r="E192" s="63" t="s">
        <v>397</v>
      </c>
      <c r="F192" s="63" t="s">
        <v>398</v>
      </c>
    </row>
    <row r="193" spans="1:6" x14ac:dyDescent="0.2">
      <c r="A193" s="63" t="s">
        <v>431</v>
      </c>
      <c r="B193" s="63" t="s">
        <v>432</v>
      </c>
      <c r="C193" s="63"/>
      <c r="D193" s="64">
        <v>2</v>
      </c>
      <c r="E193" s="65">
        <v>68796</v>
      </c>
      <c r="F193" s="65">
        <v>137592</v>
      </c>
    </row>
    <row r="194" spans="1:6" x14ac:dyDescent="0.2">
      <c r="A194" s="39">
        <v>45819</v>
      </c>
      <c r="B194" s="40" t="s">
        <v>614</v>
      </c>
      <c r="C194" s="40" t="s">
        <v>11</v>
      </c>
      <c r="D194" s="40" t="s">
        <v>12</v>
      </c>
      <c r="E194" s="40" t="s">
        <v>174</v>
      </c>
      <c r="F194" s="40" t="s">
        <v>175</v>
      </c>
    </row>
    <row r="195" spans="1:6" x14ac:dyDescent="0.2">
      <c r="A195" s="40" t="s">
        <v>32</v>
      </c>
      <c r="B195" s="40" t="s">
        <v>33</v>
      </c>
      <c r="C195" s="40"/>
      <c r="D195" s="41">
        <v>5</v>
      </c>
      <c r="E195" s="42">
        <v>41921.246666666673</v>
      </c>
      <c r="F195" s="42">
        <v>209606.23333333337</v>
      </c>
    </row>
    <row r="196" spans="1:6" x14ac:dyDescent="0.2">
      <c r="A196" s="39">
        <v>45820</v>
      </c>
      <c r="B196" s="40" t="s">
        <v>457</v>
      </c>
      <c r="C196" s="40" t="s">
        <v>11</v>
      </c>
      <c r="D196" s="40" t="s">
        <v>12</v>
      </c>
      <c r="E196" s="40" t="s">
        <v>190</v>
      </c>
      <c r="F196" s="40" t="s">
        <v>191</v>
      </c>
    </row>
    <row r="197" spans="1:6" x14ac:dyDescent="0.2">
      <c r="A197" s="40" t="s">
        <v>32</v>
      </c>
      <c r="B197" s="40" t="s">
        <v>33</v>
      </c>
      <c r="C197" s="40"/>
      <c r="D197" s="41">
        <v>1</v>
      </c>
      <c r="E197" s="42">
        <v>41921.25</v>
      </c>
      <c r="F197" s="42">
        <v>41921.25</v>
      </c>
    </row>
    <row r="198" spans="1:6" x14ac:dyDescent="0.2">
      <c r="A198" s="40" t="s">
        <v>98</v>
      </c>
      <c r="B198" s="40" t="s">
        <v>99</v>
      </c>
      <c r="C198" s="40"/>
      <c r="D198" s="41">
        <v>2</v>
      </c>
      <c r="E198" s="42">
        <v>58378.32</v>
      </c>
      <c r="F198" s="42">
        <v>116756.64</v>
      </c>
    </row>
    <row r="199" spans="1:6" x14ac:dyDescent="0.2">
      <c r="A199" s="40" t="s">
        <v>54</v>
      </c>
      <c r="B199" s="40" t="s">
        <v>55</v>
      </c>
      <c r="C199" s="40"/>
      <c r="D199" s="41">
        <v>1</v>
      </c>
      <c r="E199" s="42">
        <v>72972.762857142865</v>
      </c>
      <c r="F199" s="42">
        <v>72972.762857142865</v>
      </c>
    </row>
    <row r="200" spans="1:6" x14ac:dyDescent="0.2">
      <c r="A200" s="40" t="s">
        <v>16</v>
      </c>
      <c r="B200" s="40" t="s">
        <v>17</v>
      </c>
      <c r="C200" s="40"/>
      <c r="D200" s="41">
        <v>1</v>
      </c>
      <c r="E200" s="42">
        <v>117017.89999999998</v>
      </c>
      <c r="F200" s="42">
        <v>117017.89999999998</v>
      </c>
    </row>
    <row r="201" spans="1:6" x14ac:dyDescent="0.2">
      <c r="A201" s="40" t="s">
        <v>493</v>
      </c>
      <c r="B201" s="40" t="s">
        <v>494</v>
      </c>
      <c r="C201" s="40"/>
      <c r="D201" s="41">
        <v>4</v>
      </c>
      <c r="E201" s="42">
        <v>21343.198461538457</v>
      </c>
      <c r="F201" s="42">
        <v>85372.793846153829</v>
      </c>
    </row>
    <row r="202" spans="1:6" x14ac:dyDescent="0.2">
      <c r="A202" s="40" t="s">
        <v>403</v>
      </c>
      <c r="B202" s="40" t="s">
        <v>404</v>
      </c>
      <c r="C202" s="40"/>
      <c r="D202" s="41">
        <v>2</v>
      </c>
      <c r="E202" s="42">
        <v>105361.14000000001</v>
      </c>
      <c r="F202" s="42">
        <v>210722.28000000003</v>
      </c>
    </row>
    <row r="203" spans="1:6" x14ac:dyDescent="0.2">
      <c r="A203" s="39">
        <v>45820</v>
      </c>
      <c r="B203" s="40" t="s">
        <v>356</v>
      </c>
      <c r="C203" s="40" t="s">
        <v>11</v>
      </c>
      <c r="D203" s="40" t="s">
        <v>12</v>
      </c>
      <c r="E203" s="40" t="s">
        <v>194</v>
      </c>
      <c r="F203" s="40" t="s">
        <v>195</v>
      </c>
    </row>
    <row r="204" spans="1:6" x14ac:dyDescent="0.2">
      <c r="A204" s="40" t="s">
        <v>403</v>
      </c>
      <c r="B204" s="40" t="s">
        <v>404</v>
      </c>
      <c r="C204" s="40"/>
      <c r="D204" s="41">
        <v>1</v>
      </c>
      <c r="E204" s="42">
        <v>105361.14000000001</v>
      </c>
      <c r="F204" s="42">
        <v>105361.14000000001</v>
      </c>
    </row>
    <row r="205" spans="1:6" x14ac:dyDescent="0.2">
      <c r="A205" s="39">
        <v>45821</v>
      </c>
      <c r="B205" s="40" t="s">
        <v>617</v>
      </c>
      <c r="C205" s="40" t="s">
        <v>470</v>
      </c>
      <c r="D205" s="40" t="s">
        <v>12</v>
      </c>
      <c r="E205" s="40" t="s">
        <v>471</v>
      </c>
      <c r="F205" s="40" t="s">
        <v>472</v>
      </c>
    </row>
    <row r="206" spans="1:6" x14ac:dyDescent="0.2">
      <c r="A206" s="40" t="s">
        <v>38</v>
      </c>
      <c r="B206" s="40" t="s">
        <v>39</v>
      </c>
      <c r="C206" s="40"/>
      <c r="D206" s="41">
        <v>2</v>
      </c>
      <c r="E206" s="42">
        <v>72168.01091057634</v>
      </c>
      <c r="F206" s="42">
        <v>144336.02182115268</v>
      </c>
    </row>
    <row r="207" spans="1:6" x14ac:dyDescent="0.2">
      <c r="A207" s="40" t="s">
        <v>98</v>
      </c>
      <c r="B207" s="40" t="s">
        <v>99</v>
      </c>
      <c r="C207" s="40"/>
      <c r="D207" s="41">
        <v>1</v>
      </c>
      <c r="E207" s="42">
        <v>58378.32</v>
      </c>
      <c r="F207" s="42">
        <v>58378.32</v>
      </c>
    </row>
    <row r="208" spans="1:6" x14ac:dyDescent="0.2">
      <c r="A208" s="40" t="s">
        <v>24</v>
      </c>
      <c r="B208" s="40" t="s">
        <v>25</v>
      </c>
      <c r="C208" s="40"/>
      <c r="D208" s="41">
        <v>2</v>
      </c>
      <c r="E208" s="42">
        <v>69729.645000000004</v>
      </c>
      <c r="F208" s="42">
        <v>139459.29</v>
      </c>
    </row>
    <row r="209" spans="1:6" x14ac:dyDescent="0.2">
      <c r="A209" s="40" t="s">
        <v>22</v>
      </c>
      <c r="B209" s="40" t="s">
        <v>23</v>
      </c>
      <c r="C209" s="40"/>
      <c r="D209" s="41">
        <v>2</v>
      </c>
      <c r="E209" s="42">
        <v>109147.80131172837</v>
      </c>
      <c r="F209" s="42">
        <v>218295.60262345674</v>
      </c>
    </row>
    <row r="210" spans="1:6" x14ac:dyDescent="0.2">
      <c r="A210" s="39">
        <v>45822</v>
      </c>
      <c r="B210" s="40" t="s">
        <v>618</v>
      </c>
      <c r="C210" s="40" t="s">
        <v>394</v>
      </c>
      <c r="D210" s="40" t="s">
        <v>12</v>
      </c>
      <c r="E210" s="40" t="s">
        <v>186</v>
      </c>
      <c r="F210" s="40" t="s">
        <v>187</v>
      </c>
    </row>
    <row r="211" spans="1:6" x14ac:dyDescent="0.2">
      <c r="A211" s="40" t="s">
        <v>431</v>
      </c>
      <c r="B211" s="40" t="s">
        <v>432</v>
      </c>
      <c r="C211" s="40"/>
      <c r="D211" s="41">
        <v>4</v>
      </c>
      <c r="E211" s="42">
        <v>62346.375</v>
      </c>
      <c r="F211" s="42">
        <v>249385.5</v>
      </c>
    </row>
    <row r="212" spans="1:6" x14ac:dyDescent="0.2">
      <c r="A212" s="39">
        <v>45822</v>
      </c>
      <c r="B212" s="40" t="s">
        <v>414</v>
      </c>
      <c r="C212" s="40" t="s">
        <v>11</v>
      </c>
      <c r="D212" s="40" t="s">
        <v>12</v>
      </c>
      <c r="E212" s="40" t="s">
        <v>289</v>
      </c>
      <c r="F212" s="40" t="s">
        <v>290</v>
      </c>
    </row>
    <row r="213" spans="1:6" x14ac:dyDescent="0.2">
      <c r="A213" s="40" t="s">
        <v>24</v>
      </c>
      <c r="B213" s="40" t="s">
        <v>25</v>
      </c>
      <c r="C213" s="40"/>
      <c r="D213" s="41">
        <v>3</v>
      </c>
      <c r="E213" s="42">
        <v>69729.56</v>
      </c>
      <c r="F213" s="42">
        <v>209188.68</v>
      </c>
    </row>
    <row r="214" spans="1:6" x14ac:dyDescent="0.2">
      <c r="A214" s="40" t="s">
        <v>60</v>
      </c>
      <c r="B214" s="40" t="s">
        <v>61</v>
      </c>
      <c r="C214" s="40"/>
      <c r="D214" s="41">
        <v>1</v>
      </c>
      <c r="E214" s="42">
        <v>54638.6</v>
      </c>
      <c r="F214" s="42">
        <v>54638.6</v>
      </c>
    </row>
    <row r="215" spans="1:6" x14ac:dyDescent="0.2">
      <c r="A215" s="40" t="s">
        <v>392</v>
      </c>
      <c r="B215" s="40" t="s">
        <v>393</v>
      </c>
      <c r="C215" s="40"/>
      <c r="D215" s="41">
        <v>1</v>
      </c>
      <c r="E215" s="42">
        <v>93233.527500000026</v>
      </c>
      <c r="F215" s="42">
        <v>93233.527500000026</v>
      </c>
    </row>
    <row r="216" spans="1:6" x14ac:dyDescent="0.2">
      <c r="A216" s="62">
        <v>45822</v>
      </c>
      <c r="B216" s="63" t="s">
        <v>618</v>
      </c>
      <c r="C216" s="63" t="s">
        <v>394</v>
      </c>
      <c r="D216" s="63" t="s">
        <v>12</v>
      </c>
      <c r="E216" s="63" t="s">
        <v>186</v>
      </c>
      <c r="F216" s="63" t="s">
        <v>187</v>
      </c>
    </row>
    <row r="217" spans="1:6" x14ac:dyDescent="0.2">
      <c r="A217" s="63" t="s">
        <v>392</v>
      </c>
      <c r="B217" s="63" t="s">
        <v>393</v>
      </c>
      <c r="C217" s="63"/>
      <c r="D217" s="64">
        <v>1</v>
      </c>
      <c r="E217" s="65">
        <v>109686.38</v>
      </c>
      <c r="F217" s="65">
        <v>109686.38</v>
      </c>
    </row>
    <row r="218" spans="1:6" x14ac:dyDescent="0.2">
      <c r="A218" s="39">
        <v>45822</v>
      </c>
      <c r="B218" s="40" t="s">
        <v>492</v>
      </c>
      <c r="C218" s="40" t="s">
        <v>11</v>
      </c>
      <c r="D218" s="40" t="s">
        <v>12</v>
      </c>
      <c r="E218" s="40" t="s">
        <v>153</v>
      </c>
      <c r="F218" s="40" t="s">
        <v>154</v>
      </c>
    </row>
    <row r="219" spans="1:6" x14ac:dyDescent="0.2">
      <c r="A219" s="40" t="s">
        <v>22</v>
      </c>
      <c r="B219" s="40" t="s">
        <v>23</v>
      </c>
      <c r="C219" s="40"/>
      <c r="D219" s="41">
        <v>1</v>
      </c>
      <c r="E219" s="42">
        <v>109147.76571428572</v>
      </c>
      <c r="F219" s="42">
        <v>109147.76571428572</v>
      </c>
    </row>
    <row r="220" spans="1:6" x14ac:dyDescent="0.2">
      <c r="A220" s="40" t="s">
        <v>98</v>
      </c>
      <c r="B220" s="40" t="s">
        <v>99</v>
      </c>
      <c r="C220" s="40"/>
      <c r="D220" s="41">
        <v>2</v>
      </c>
      <c r="E220" s="42">
        <v>58378.32</v>
      </c>
      <c r="F220" s="42">
        <v>116756.64</v>
      </c>
    </row>
    <row r="221" spans="1:6" x14ac:dyDescent="0.2">
      <c r="A221" s="40" t="s">
        <v>431</v>
      </c>
      <c r="B221" s="40" t="s">
        <v>432</v>
      </c>
      <c r="C221" s="40"/>
      <c r="D221" s="41">
        <v>1</v>
      </c>
      <c r="E221" s="42">
        <v>62604.36</v>
      </c>
      <c r="F221" s="42">
        <v>62604.36</v>
      </c>
    </row>
    <row r="222" spans="1:6" x14ac:dyDescent="0.2">
      <c r="A222" s="39">
        <v>45822</v>
      </c>
      <c r="B222" s="40" t="s">
        <v>295</v>
      </c>
      <c r="C222" s="40" t="s">
        <v>394</v>
      </c>
      <c r="D222" s="40" t="s">
        <v>12</v>
      </c>
      <c r="E222" s="40" t="s">
        <v>186</v>
      </c>
      <c r="F222" s="40" t="s">
        <v>187</v>
      </c>
    </row>
    <row r="223" spans="1:6" x14ac:dyDescent="0.2">
      <c r="A223" s="40" t="s">
        <v>403</v>
      </c>
      <c r="B223" s="40" t="s">
        <v>404</v>
      </c>
      <c r="C223" s="40"/>
      <c r="D223" s="41">
        <v>1</v>
      </c>
      <c r="E223" s="42">
        <v>105361.14000000001</v>
      </c>
      <c r="F223" s="42">
        <v>105361.14000000001</v>
      </c>
    </row>
    <row r="224" spans="1:6" x14ac:dyDescent="0.2">
      <c r="A224" s="39">
        <v>45822</v>
      </c>
      <c r="B224" s="40" t="s">
        <v>619</v>
      </c>
      <c r="C224" s="40" t="s">
        <v>11</v>
      </c>
      <c r="D224" s="40" t="s">
        <v>12</v>
      </c>
      <c r="E224" s="40" t="s">
        <v>153</v>
      </c>
      <c r="F224" s="40" t="s">
        <v>154</v>
      </c>
    </row>
    <row r="225" spans="1:6" x14ac:dyDescent="0.2">
      <c r="A225" s="40" t="s">
        <v>403</v>
      </c>
      <c r="B225" s="40" t="s">
        <v>404</v>
      </c>
      <c r="C225" s="40"/>
      <c r="D225" s="41">
        <v>1</v>
      </c>
      <c r="E225" s="42">
        <v>105361.14000000001</v>
      </c>
      <c r="F225" s="42">
        <v>105361.14000000001</v>
      </c>
    </row>
    <row r="226" spans="1:6" x14ac:dyDescent="0.2">
      <c r="A226" s="40" t="s">
        <v>493</v>
      </c>
      <c r="B226" s="40" t="s">
        <v>494</v>
      </c>
      <c r="C226" s="40"/>
      <c r="D226" s="41">
        <v>1</v>
      </c>
      <c r="E226" s="42">
        <v>24126.695</v>
      </c>
      <c r="F226" s="42">
        <v>24126.695</v>
      </c>
    </row>
    <row r="227" spans="1:6" x14ac:dyDescent="0.2">
      <c r="A227" s="40" t="s">
        <v>60</v>
      </c>
      <c r="B227" s="40" t="s">
        <v>61</v>
      </c>
      <c r="C227" s="40"/>
      <c r="D227" s="41">
        <v>1</v>
      </c>
      <c r="E227" s="42">
        <v>54638.6</v>
      </c>
      <c r="F227" s="42">
        <v>54638.6</v>
      </c>
    </row>
    <row r="228" spans="1:6" x14ac:dyDescent="0.2">
      <c r="A228" s="40" t="s">
        <v>392</v>
      </c>
      <c r="B228" s="40" t="s">
        <v>393</v>
      </c>
      <c r="C228" s="40"/>
      <c r="D228" s="41">
        <v>1</v>
      </c>
      <c r="E228" s="42">
        <v>93233.527500000026</v>
      </c>
      <c r="F228" s="42">
        <v>93233.527500000026</v>
      </c>
    </row>
    <row r="229" spans="1:6" x14ac:dyDescent="0.2">
      <c r="A229" s="40" t="s">
        <v>44</v>
      </c>
      <c r="B229" s="40" t="s">
        <v>45</v>
      </c>
      <c r="C229" s="40"/>
      <c r="D229" s="41">
        <v>1</v>
      </c>
      <c r="E229" s="42">
        <v>45208.80000000001</v>
      </c>
      <c r="F229" s="42">
        <v>45208.80000000001</v>
      </c>
    </row>
    <row r="230" spans="1:6" x14ac:dyDescent="0.2">
      <c r="A230" s="40" t="s">
        <v>54</v>
      </c>
      <c r="B230" s="40" t="s">
        <v>55</v>
      </c>
      <c r="C230" s="40"/>
      <c r="D230" s="41">
        <v>1</v>
      </c>
      <c r="E230" s="42">
        <v>72972.773750000008</v>
      </c>
      <c r="F230" s="42">
        <v>72972.773750000008</v>
      </c>
    </row>
    <row r="231" spans="1:6" x14ac:dyDescent="0.2">
      <c r="A231" s="40" t="s">
        <v>431</v>
      </c>
      <c r="B231" s="40" t="s">
        <v>432</v>
      </c>
      <c r="C231" s="40"/>
      <c r="D231" s="41">
        <v>1</v>
      </c>
      <c r="E231" s="42">
        <v>62604.36</v>
      </c>
      <c r="F231" s="42">
        <v>62604.36</v>
      </c>
    </row>
    <row r="232" spans="1:6" x14ac:dyDescent="0.2">
      <c r="A232" s="39">
        <v>45822</v>
      </c>
      <c r="B232" s="40" t="s">
        <v>295</v>
      </c>
      <c r="C232" s="40" t="s">
        <v>394</v>
      </c>
      <c r="D232" s="40" t="s">
        <v>12</v>
      </c>
      <c r="E232" s="40" t="s">
        <v>186</v>
      </c>
      <c r="F232" s="40" t="s">
        <v>187</v>
      </c>
    </row>
    <row r="233" spans="1:6" x14ac:dyDescent="0.2">
      <c r="A233" s="40" t="s">
        <v>493</v>
      </c>
      <c r="B233" s="40" t="s">
        <v>494</v>
      </c>
      <c r="C233" s="40"/>
      <c r="D233" s="41">
        <v>1</v>
      </c>
      <c r="E233" s="42">
        <v>22966.820873397435</v>
      </c>
      <c r="F233" s="42">
        <v>22966.820873397435</v>
      </c>
    </row>
    <row r="234" spans="1:6" x14ac:dyDescent="0.2">
      <c r="A234" s="39">
        <v>45824</v>
      </c>
      <c r="B234" s="40" t="s">
        <v>620</v>
      </c>
      <c r="C234" s="40" t="s">
        <v>11</v>
      </c>
      <c r="D234" s="40" t="s">
        <v>12</v>
      </c>
      <c r="E234" s="40" t="s">
        <v>131</v>
      </c>
      <c r="F234" s="40" t="s">
        <v>132</v>
      </c>
    </row>
    <row r="235" spans="1:6" x14ac:dyDescent="0.2">
      <c r="A235" s="40" t="s">
        <v>403</v>
      </c>
      <c r="B235" s="40" t="s">
        <v>404</v>
      </c>
      <c r="C235" s="40"/>
      <c r="D235" s="41">
        <v>2</v>
      </c>
      <c r="E235" s="42">
        <v>105361.14000000001</v>
      </c>
      <c r="F235" s="42">
        <v>210722.28000000003</v>
      </c>
    </row>
    <row r="236" spans="1:6" x14ac:dyDescent="0.2">
      <c r="A236" s="40" t="s">
        <v>431</v>
      </c>
      <c r="B236" s="40" t="s">
        <v>432</v>
      </c>
      <c r="C236" s="40"/>
      <c r="D236" s="41">
        <v>3</v>
      </c>
      <c r="E236" s="42">
        <v>68796</v>
      </c>
      <c r="F236" s="42">
        <v>206388</v>
      </c>
    </row>
    <row r="237" spans="1:6" x14ac:dyDescent="0.2">
      <c r="A237" s="39">
        <v>45824</v>
      </c>
      <c r="B237" s="40" t="s">
        <v>549</v>
      </c>
      <c r="C237" s="40" t="s">
        <v>342</v>
      </c>
      <c r="D237" s="40" t="s">
        <v>12</v>
      </c>
      <c r="E237" s="40" t="s">
        <v>35</v>
      </c>
      <c r="F237" s="40" t="s">
        <v>36</v>
      </c>
    </row>
    <row r="238" spans="1:6" x14ac:dyDescent="0.2">
      <c r="A238" s="40" t="s">
        <v>54</v>
      </c>
      <c r="B238" s="40" t="s">
        <v>55</v>
      </c>
      <c r="C238" s="40"/>
      <c r="D238" s="41">
        <v>3</v>
      </c>
      <c r="E238" s="42">
        <v>72972.899999999994</v>
      </c>
      <c r="F238" s="42">
        <v>218918.7</v>
      </c>
    </row>
    <row r="239" spans="1:6" x14ac:dyDescent="0.2">
      <c r="A239" s="40" t="s">
        <v>44</v>
      </c>
      <c r="B239" s="40" t="s">
        <v>45</v>
      </c>
      <c r="C239" s="40"/>
      <c r="D239" s="41">
        <v>1</v>
      </c>
      <c r="E239" s="42">
        <v>45208.800000000003</v>
      </c>
      <c r="F239" s="42">
        <v>45208.800000000003</v>
      </c>
    </row>
    <row r="240" spans="1:6" x14ac:dyDescent="0.2">
      <c r="A240" s="39">
        <v>45824</v>
      </c>
      <c r="B240" s="40" t="s">
        <v>448</v>
      </c>
      <c r="C240" s="40" t="s">
        <v>458</v>
      </c>
      <c r="D240" s="40" t="s">
        <v>12</v>
      </c>
      <c r="E240" s="40" t="s">
        <v>96</v>
      </c>
      <c r="F240" s="40" t="s">
        <v>97</v>
      </c>
    </row>
    <row r="241" spans="1:6" x14ac:dyDescent="0.2">
      <c r="A241" s="40" t="s">
        <v>24</v>
      </c>
      <c r="B241" s="40" t="s">
        <v>25</v>
      </c>
      <c r="C241" s="40"/>
      <c r="D241" s="41">
        <v>3</v>
      </c>
      <c r="E241" s="42">
        <v>69729.600000000006</v>
      </c>
      <c r="F241" s="42">
        <v>209188.8</v>
      </c>
    </row>
    <row r="242" spans="1:6" x14ac:dyDescent="0.2">
      <c r="A242" s="40" t="s">
        <v>431</v>
      </c>
      <c r="B242" s="40" t="s">
        <v>432</v>
      </c>
      <c r="C242" s="40"/>
      <c r="D242" s="41">
        <v>1</v>
      </c>
      <c r="E242" s="42">
        <v>68796</v>
      </c>
      <c r="F242" s="42">
        <v>68796</v>
      </c>
    </row>
    <row r="243" spans="1:6" x14ac:dyDescent="0.2">
      <c r="A243" s="40" t="s">
        <v>54</v>
      </c>
      <c r="B243" s="40" t="s">
        <v>55</v>
      </c>
      <c r="C243" s="40"/>
      <c r="D243" s="41">
        <v>2</v>
      </c>
      <c r="E243" s="42">
        <v>72972.899999999994</v>
      </c>
      <c r="F243" s="42">
        <v>145945.79999999999</v>
      </c>
    </row>
    <row r="244" spans="1:6" x14ac:dyDescent="0.2">
      <c r="A244" s="39">
        <v>45824</v>
      </c>
      <c r="B244" s="40" t="s">
        <v>185</v>
      </c>
      <c r="C244" s="40" t="s">
        <v>621</v>
      </c>
      <c r="D244" s="40" t="s">
        <v>12</v>
      </c>
      <c r="E244" s="40" t="s">
        <v>19</v>
      </c>
      <c r="F244" s="40" t="s">
        <v>20</v>
      </c>
    </row>
    <row r="245" spans="1:6" x14ac:dyDescent="0.2">
      <c r="A245" s="40" t="s">
        <v>38</v>
      </c>
      <c r="B245" s="40" t="s">
        <v>39</v>
      </c>
      <c r="C245" s="40"/>
      <c r="D245" s="41">
        <v>1</v>
      </c>
      <c r="E245" s="42">
        <v>66414.950672319683</v>
      </c>
      <c r="F245" s="42">
        <v>66414.950672319683</v>
      </c>
    </row>
    <row r="246" spans="1:6" x14ac:dyDescent="0.2">
      <c r="A246" s="40" t="s">
        <v>60</v>
      </c>
      <c r="B246" s="40" t="s">
        <v>61</v>
      </c>
      <c r="C246" s="40"/>
      <c r="D246" s="41">
        <v>2</v>
      </c>
      <c r="E246" s="42">
        <v>54638.653906249994</v>
      </c>
      <c r="F246" s="42">
        <v>109277.30781249999</v>
      </c>
    </row>
    <row r="247" spans="1:6" x14ac:dyDescent="0.2">
      <c r="A247" s="40" t="s">
        <v>392</v>
      </c>
      <c r="B247" s="40" t="s">
        <v>393</v>
      </c>
      <c r="C247" s="40"/>
      <c r="D247" s="41">
        <v>3</v>
      </c>
      <c r="E247" s="42">
        <v>109686.38</v>
      </c>
      <c r="F247" s="42">
        <v>329059.14</v>
      </c>
    </row>
    <row r="248" spans="1:6" x14ac:dyDescent="0.2">
      <c r="A248" s="39">
        <v>45824</v>
      </c>
      <c r="B248" s="40" t="s">
        <v>622</v>
      </c>
      <c r="C248" s="40" t="s">
        <v>11</v>
      </c>
      <c r="D248" s="40" t="s">
        <v>12</v>
      </c>
      <c r="E248" s="40" t="s">
        <v>544</v>
      </c>
      <c r="F248" s="40" t="s">
        <v>545</v>
      </c>
    </row>
    <row r="249" spans="1:6" x14ac:dyDescent="0.2">
      <c r="A249" s="40" t="s">
        <v>98</v>
      </c>
      <c r="B249" s="40" t="s">
        <v>99</v>
      </c>
      <c r="C249" s="40"/>
      <c r="D249" s="41">
        <v>3</v>
      </c>
      <c r="E249" s="42">
        <v>58378.2</v>
      </c>
      <c r="F249" s="42">
        <v>175134.6</v>
      </c>
    </row>
    <row r="250" spans="1:6" x14ac:dyDescent="0.2">
      <c r="A250" s="39">
        <v>45824</v>
      </c>
      <c r="B250" s="40" t="s">
        <v>509</v>
      </c>
      <c r="C250" s="40" t="s">
        <v>526</v>
      </c>
      <c r="D250" s="40" t="s">
        <v>12</v>
      </c>
      <c r="E250" s="40" t="s">
        <v>109</v>
      </c>
      <c r="F250" s="40" t="s">
        <v>110</v>
      </c>
    </row>
    <row r="251" spans="1:6" x14ac:dyDescent="0.2">
      <c r="A251" s="40" t="s">
        <v>431</v>
      </c>
      <c r="B251" s="40" t="s">
        <v>432</v>
      </c>
      <c r="C251" s="40"/>
      <c r="D251" s="41">
        <v>1</v>
      </c>
      <c r="E251" s="42">
        <v>68796</v>
      </c>
      <c r="F251" s="42">
        <v>68796</v>
      </c>
    </row>
    <row r="252" spans="1:6" x14ac:dyDescent="0.2">
      <c r="A252" s="40" t="s">
        <v>24</v>
      </c>
      <c r="B252" s="40" t="s">
        <v>25</v>
      </c>
      <c r="C252" s="40"/>
      <c r="D252" s="41">
        <v>1</v>
      </c>
      <c r="E252" s="42">
        <v>69729.600000000006</v>
      </c>
      <c r="F252" s="42">
        <v>69729.600000000006</v>
      </c>
    </row>
    <row r="253" spans="1:6" x14ac:dyDescent="0.2">
      <c r="A253" s="40" t="s">
        <v>392</v>
      </c>
      <c r="B253" s="40" t="s">
        <v>393</v>
      </c>
      <c r="C253" s="40"/>
      <c r="D253" s="41">
        <v>2</v>
      </c>
      <c r="E253" s="42">
        <v>109686.38</v>
      </c>
      <c r="F253" s="42">
        <v>219372.76</v>
      </c>
    </row>
    <row r="254" spans="1:6" x14ac:dyDescent="0.2">
      <c r="A254" s="40" t="s">
        <v>22</v>
      </c>
      <c r="B254" s="40" t="s">
        <v>23</v>
      </c>
      <c r="C254" s="40"/>
      <c r="D254" s="41">
        <v>1</v>
      </c>
      <c r="E254" s="42">
        <v>109147.80535714286</v>
      </c>
      <c r="F254" s="42">
        <v>109147.80535714286</v>
      </c>
    </row>
    <row r="255" spans="1:6" x14ac:dyDescent="0.2">
      <c r="A255" s="39">
        <v>45824</v>
      </c>
      <c r="B255" s="40" t="s">
        <v>623</v>
      </c>
      <c r="C255" s="40" t="s">
        <v>11</v>
      </c>
      <c r="D255" s="40" t="s">
        <v>12</v>
      </c>
      <c r="E255" s="40" t="s">
        <v>212</v>
      </c>
      <c r="F255" s="40" t="s">
        <v>213</v>
      </c>
    </row>
    <row r="256" spans="1:6" x14ac:dyDescent="0.2">
      <c r="A256" s="40" t="s">
        <v>403</v>
      </c>
      <c r="B256" s="40" t="s">
        <v>404</v>
      </c>
      <c r="C256" s="40"/>
      <c r="D256" s="41">
        <v>1</v>
      </c>
      <c r="E256" s="42">
        <v>105361.14000000001</v>
      </c>
      <c r="F256" s="42">
        <v>105361.14000000001</v>
      </c>
    </row>
    <row r="257" spans="1:6" x14ac:dyDescent="0.2">
      <c r="A257" s="39">
        <v>45824</v>
      </c>
      <c r="B257" s="40" t="s">
        <v>624</v>
      </c>
      <c r="C257" s="40" t="s">
        <v>470</v>
      </c>
      <c r="D257" s="40" t="s">
        <v>12</v>
      </c>
      <c r="E257" s="40" t="s">
        <v>471</v>
      </c>
      <c r="F257" s="40" t="s">
        <v>472</v>
      </c>
    </row>
    <row r="258" spans="1:6" x14ac:dyDescent="0.2">
      <c r="A258" s="40" t="s">
        <v>16</v>
      </c>
      <c r="B258" s="40" t="s">
        <v>17</v>
      </c>
      <c r="C258" s="40"/>
      <c r="D258" s="41">
        <v>1</v>
      </c>
      <c r="E258" s="42">
        <v>117018.02140000001</v>
      </c>
      <c r="F258" s="42">
        <v>117018.02140000001</v>
      </c>
    </row>
    <row r="259" spans="1:6" x14ac:dyDescent="0.2">
      <c r="A259" s="40" t="s">
        <v>44</v>
      </c>
      <c r="B259" s="40" t="s">
        <v>45</v>
      </c>
      <c r="C259" s="40"/>
      <c r="D259" s="41">
        <v>3</v>
      </c>
      <c r="E259" s="42">
        <v>45208.800000000003</v>
      </c>
      <c r="F259" s="42">
        <v>135626.40000000002</v>
      </c>
    </row>
    <row r="260" spans="1:6" x14ac:dyDescent="0.2">
      <c r="A260" s="40" t="s">
        <v>403</v>
      </c>
      <c r="B260" s="40" t="s">
        <v>404</v>
      </c>
      <c r="C260" s="40"/>
      <c r="D260" s="41">
        <v>1</v>
      </c>
      <c r="E260" s="42">
        <v>105361.14000000001</v>
      </c>
      <c r="F260" s="42">
        <v>105361.14000000001</v>
      </c>
    </row>
    <row r="261" spans="1:6" x14ac:dyDescent="0.2">
      <c r="A261" s="40" t="s">
        <v>22</v>
      </c>
      <c r="B261" s="40" t="s">
        <v>23</v>
      </c>
      <c r="C261" s="40"/>
      <c r="D261" s="41">
        <v>1</v>
      </c>
      <c r="E261" s="42">
        <v>109147.80535714286</v>
      </c>
      <c r="F261" s="42">
        <v>109147.80535714286</v>
      </c>
    </row>
    <row r="262" spans="1:6" x14ac:dyDescent="0.2">
      <c r="A262" s="39">
        <v>45824</v>
      </c>
      <c r="B262" s="40" t="s">
        <v>625</v>
      </c>
      <c r="C262" s="40" t="s">
        <v>11</v>
      </c>
      <c r="D262" s="40" t="s">
        <v>12</v>
      </c>
      <c r="E262" s="40" t="s">
        <v>13</v>
      </c>
      <c r="F262" s="40" t="s">
        <v>14</v>
      </c>
    </row>
    <row r="263" spans="1:6" x14ac:dyDescent="0.2">
      <c r="A263" s="40" t="s">
        <v>98</v>
      </c>
      <c r="B263" s="40" t="s">
        <v>99</v>
      </c>
      <c r="C263" s="40"/>
      <c r="D263" s="41">
        <v>3</v>
      </c>
      <c r="E263" s="42">
        <v>58378.2</v>
      </c>
      <c r="F263" s="42">
        <v>175134.6</v>
      </c>
    </row>
    <row r="264" spans="1:6" x14ac:dyDescent="0.2">
      <c r="A264" s="39">
        <v>45824</v>
      </c>
      <c r="B264" s="40" t="s">
        <v>626</v>
      </c>
      <c r="C264" s="40" t="s">
        <v>11</v>
      </c>
      <c r="D264" s="40" t="s">
        <v>12</v>
      </c>
      <c r="E264" s="40" t="s">
        <v>390</v>
      </c>
      <c r="F264" s="40" t="s">
        <v>391</v>
      </c>
    </row>
    <row r="265" spans="1:6" x14ac:dyDescent="0.2">
      <c r="A265" s="40" t="s">
        <v>54</v>
      </c>
      <c r="B265" s="40" t="s">
        <v>55</v>
      </c>
      <c r="C265" s="40"/>
      <c r="D265" s="41">
        <v>1</v>
      </c>
      <c r="E265" s="42">
        <v>72972.899999999994</v>
      </c>
      <c r="F265" s="42">
        <v>72972.899999999994</v>
      </c>
    </row>
    <row r="266" spans="1:6" x14ac:dyDescent="0.2">
      <c r="A266" s="40" t="s">
        <v>431</v>
      </c>
      <c r="B266" s="40" t="s">
        <v>432</v>
      </c>
      <c r="C266" s="40"/>
      <c r="D266" s="41">
        <v>1</v>
      </c>
      <c r="E266" s="42">
        <v>68796</v>
      </c>
      <c r="F266" s="42">
        <v>68796</v>
      </c>
    </row>
    <row r="267" spans="1:6" x14ac:dyDescent="0.2">
      <c r="A267" s="39">
        <v>45824</v>
      </c>
      <c r="B267" s="40" t="s">
        <v>605</v>
      </c>
      <c r="C267" s="40" t="s">
        <v>470</v>
      </c>
      <c r="D267" s="40" t="s">
        <v>12</v>
      </c>
      <c r="E267" s="40" t="s">
        <v>471</v>
      </c>
      <c r="F267" s="40" t="s">
        <v>472</v>
      </c>
    </row>
    <row r="268" spans="1:6" x14ac:dyDescent="0.2">
      <c r="A268" s="40" t="s">
        <v>98</v>
      </c>
      <c r="B268" s="40" t="s">
        <v>99</v>
      </c>
      <c r="C268" s="40"/>
      <c r="D268" s="41">
        <v>3</v>
      </c>
      <c r="E268" s="42">
        <v>58378.2</v>
      </c>
      <c r="F268" s="42">
        <v>175134.6</v>
      </c>
    </row>
    <row r="269" spans="1:6" x14ac:dyDescent="0.2">
      <c r="A269" s="39">
        <v>45824</v>
      </c>
      <c r="B269" s="40" t="s">
        <v>627</v>
      </c>
      <c r="C269" s="40" t="s">
        <v>11</v>
      </c>
      <c r="D269" s="40" t="s">
        <v>12</v>
      </c>
      <c r="E269" s="40" t="s">
        <v>65</v>
      </c>
      <c r="F269" s="40" t="s">
        <v>66</v>
      </c>
    </row>
    <row r="270" spans="1:6" x14ac:dyDescent="0.2">
      <c r="A270" s="40" t="s">
        <v>22</v>
      </c>
      <c r="B270" s="40" t="s">
        <v>23</v>
      </c>
      <c r="C270" s="40"/>
      <c r="D270" s="41">
        <v>2</v>
      </c>
      <c r="E270" s="42">
        <v>109147.80535714286</v>
      </c>
      <c r="F270" s="42">
        <v>218295.61071428572</v>
      </c>
    </row>
    <row r="271" spans="1:6" x14ac:dyDescent="0.2">
      <c r="A271" s="40" t="s">
        <v>54</v>
      </c>
      <c r="B271" s="40" t="s">
        <v>55</v>
      </c>
      <c r="C271" s="40"/>
      <c r="D271" s="41">
        <v>3</v>
      </c>
      <c r="E271" s="42">
        <v>72972.899999999994</v>
      </c>
      <c r="F271" s="42">
        <v>218918.7</v>
      </c>
    </row>
    <row r="272" spans="1:6" x14ac:dyDescent="0.2">
      <c r="A272" s="39">
        <v>45824</v>
      </c>
      <c r="B272" s="40" t="s">
        <v>411</v>
      </c>
      <c r="C272" s="40" t="s">
        <v>11</v>
      </c>
      <c r="D272" s="40" t="s">
        <v>12</v>
      </c>
      <c r="E272" s="40" t="s">
        <v>65</v>
      </c>
      <c r="F272" s="40" t="s">
        <v>66</v>
      </c>
    </row>
    <row r="273" spans="1:6" x14ac:dyDescent="0.2">
      <c r="A273" s="40" t="s">
        <v>32</v>
      </c>
      <c r="B273" s="40" t="s">
        <v>33</v>
      </c>
      <c r="C273" s="40"/>
      <c r="D273" s="41">
        <v>2</v>
      </c>
      <c r="E273" s="42">
        <v>47469.485000000001</v>
      </c>
      <c r="F273" s="42">
        <v>94938.97</v>
      </c>
    </row>
    <row r="274" spans="1:6" x14ac:dyDescent="0.2">
      <c r="A274" s="40" t="s">
        <v>44</v>
      </c>
      <c r="B274" s="40" t="s">
        <v>45</v>
      </c>
      <c r="C274" s="40"/>
      <c r="D274" s="41">
        <v>2</v>
      </c>
      <c r="E274" s="42">
        <v>45208.800000000003</v>
      </c>
      <c r="F274" s="42">
        <v>90417.600000000006</v>
      </c>
    </row>
    <row r="275" spans="1:6" x14ac:dyDescent="0.2">
      <c r="A275" s="40" t="s">
        <v>60</v>
      </c>
      <c r="B275" s="40" t="s">
        <v>61</v>
      </c>
      <c r="C275" s="40"/>
      <c r="D275" s="41">
        <v>3</v>
      </c>
      <c r="E275" s="42">
        <v>54638.653906249994</v>
      </c>
      <c r="F275" s="42">
        <v>163915.96171874998</v>
      </c>
    </row>
    <row r="276" spans="1:6" x14ac:dyDescent="0.2">
      <c r="A276" s="39">
        <v>45824</v>
      </c>
      <c r="B276" s="40" t="s">
        <v>205</v>
      </c>
      <c r="C276" s="40" t="s">
        <v>621</v>
      </c>
      <c r="D276" s="40" t="s">
        <v>12</v>
      </c>
      <c r="E276" s="40" t="s">
        <v>19</v>
      </c>
      <c r="F276" s="40" t="s">
        <v>20</v>
      </c>
    </row>
    <row r="277" spans="1:6" x14ac:dyDescent="0.2">
      <c r="A277" s="40" t="s">
        <v>98</v>
      </c>
      <c r="B277" s="40" t="s">
        <v>99</v>
      </c>
      <c r="C277" s="40"/>
      <c r="D277" s="41">
        <v>1</v>
      </c>
      <c r="E277" s="42">
        <v>58378.2</v>
      </c>
      <c r="F277" s="42">
        <v>58378.2</v>
      </c>
    </row>
    <row r="278" spans="1:6" x14ac:dyDescent="0.2">
      <c r="A278" s="40" t="s">
        <v>392</v>
      </c>
      <c r="B278" s="40" t="s">
        <v>393</v>
      </c>
      <c r="C278" s="40"/>
      <c r="D278" s="41">
        <v>1</v>
      </c>
      <c r="E278" s="42">
        <v>109686.38</v>
      </c>
      <c r="F278" s="42">
        <v>109686.38</v>
      </c>
    </row>
    <row r="279" spans="1:6" x14ac:dyDescent="0.2">
      <c r="A279" s="40" t="s">
        <v>32</v>
      </c>
      <c r="B279" s="40" t="s">
        <v>33</v>
      </c>
      <c r="C279" s="40"/>
      <c r="D279" s="41">
        <v>1</v>
      </c>
      <c r="E279" s="42">
        <v>47469.485000000001</v>
      </c>
      <c r="F279" s="42">
        <v>47469.485000000001</v>
      </c>
    </row>
    <row r="280" spans="1:6" x14ac:dyDescent="0.2">
      <c r="A280" s="40" t="s">
        <v>403</v>
      </c>
      <c r="B280" s="40" t="s">
        <v>404</v>
      </c>
      <c r="C280" s="40"/>
      <c r="D280" s="41">
        <v>1</v>
      </c>
      <c r="E280" s="42">
        <v>105361.14000000001</v>
      </c>
      <c r="F280" s="42">
        <v>105361.14000000001</v>
      </c>
    </row>
    <row r="281" spans="1:6" x14ac:dyDescent="0.2">
      <c r="A281" s="39">
        <v>45824</v>
      </c>
      <c r="B281" s="40" t="s">
        <v>628</v>
      </c>
      <c r="C281" s="40" t="s">
        <v>11</v>
      </c>
      <c r="D281" s="40" t="s">
        <v>12</v>
      </c>
      <c r="E281" s="40" t="s">
        <v>65</v>
      </c>
      <c r="F281" s="40" t="s">
        <v>66</v>
      </c>
    </row>
    <row r="282" spans="1:6" x14ac:dyDescent="0.2">
      <c r="A282" s="40" t="s">
        <v>32</v>
      </c>
      <c r="B282" s="40" t="s">
        <v>33</v>
      </c>
      <c r="C282" s="40"/>
      <c r="D282" s="41">
        <v>1</v>
      </c>
      <c r="E282" s="42">
        <v>47469.485000000001</v>
      </c>
      <c r="F282" s="42">
        <v>47469.485000000001</v>
      </c>
    </row>
    <row r="283" spans="1:6" x14ac:dyDescent="0.2">
      <c r="A283" s="40" t="s">
        <v>22</v>
      </c>
      <c r="B283" s="40" t="s">
        <v>23</v>
      </c>
      <c r="C283" s="40"/>
      <c r="D283" s="41">
        <v>1</v>
      </c>
      <c r="E283" s="42">
        <v>109147.80535714286</v>
      </c>
      <c r="F283" s="42">
        <v>109147.80535714286</v>
      </c>
    </row>
    <row r="284" spans="1:6" x14ac:dyDescent="0.2">
      <c r="A284" s="40" t="s">
        <v>431</v>
      </c>
      <c r="B284" s="40" t="s">
        <v>432</v>
      </c>
      <c r="C284" s="40"/>
      <c r="D284" s="41">
        <v>1</v>
      </c>
      <c r="E284" s="42">
        <v>68796</v>
      </c>
      <c r="F284" s="42">
        <v>68796</v>
      </c>
    </row>
    <row r="285" spans="1:6" x14ac:dyDescent="0.2">
      <c r="A285" s="40" t="s">
        <v>60</v>
      </c>
      <c r="B285" s="40" t="s">
        <v>61</v>
      </c>
      <c r="C285" s="40"/>
      <c r="D285" s="41">
        <v>2</v>
      </c>
      <c r="E285" s="42">
        <v>54638.653906249994</v>
      </c>
      <c r="F285" s="42">
        <v>109277.30781249999</v>
      </c>
    </row>
    <row r="286" spans="1:6" x14ac:dyDescent="0.2">
      <c r="A286" s="39">
        <v>45825</v>
      </c>
      <c r="B286" s="40" t="s">
        <v>122</v>
      </c>
      <c r="C286" s="40" t="s">
        <v>418</v>
      </c>
      <c r="D286" s="40" t="s">
        <v>12</v>
      </c>
      <c r="E286" s="40" t="s">
        <v>80</v>
      </c>
      <c r="F286" s="40" t="s">
        <v>81</v>
      </c>
    </row>
    <row r="287" spans="1:6" x14ac:dyDescent="0.2">
      <c r="A287" s="40" t="s">
        <v>493</v>
      </c>
      <c r="B287" s="40" t="s">
        <v>494</v>
      </c>
      <c r="C287" s="40"/>
      <c r="D287" s="41">
        <v>2</v>
      </c>
      <c r="E287" s="42">
        <v>22152.993863636362</v>
      </c>
      <c r="F287" s="42">
        <v>44305.987727272724</v>
      </c>
    </row>
    <row r="288" spans="1:6" x14ac:dyDescent="0.2">
      <c r="A288" s="39">
        <v>45825</v>
      </c>
      <c r="B288" s="40" t="s">
        <v>538</v>
      </c>
      <c r="C288" s="40" t="s">
        <v>11</v>
      </c>
      <c r="D288" s="40" t="s">
        <v>12</v>
      </c>
      <c r="E288" s="40" t="s">
        <v>483</v>
      </c>
      <c r="F288" s="40" t="s">
        <v>484</v>
      </c>
    </row>
    <row r="289" spans="1:6" x14ac:dyDescent="0.2">
      <c r="A289" s="40" t="s">
        <v>98</v>
      </c>
      <c r="B289" s="40" t="s">
        <v>99</v>
      </c>
      <c r="C289" s="40"/>
      <c r="D289" s="41">
        <v>1</v>
      </c>
      <c r="E289" s="42">
        <v>58378.2</v>
      </c>
      <c r="F289" s="42">
        <v>58378.2</v>
      </c>
    </row>
    <row r="290" spans="1:6" x14ac:dyDescent="0.2">
      <c r="A290" s="39">
        <v>45825</v>
      </c>
      <c r="B290" s="40" t="s">
        <v>326</v>
      </c>
      <c r="C290" s="40" t="s">
        <v>629</v>
      </c>
      <c r="D290" s="40" t="s">
        <v>12</v>
      </c>
      <c r="E290" s="40" t="s">
        <v>138</v>
      </c>
      <c r="F290" s="40" t="s">
        <v>139</v>
      </c>
    </row>
    <row r="291" spans="1:6" x14ac:dyDescent="0.2">
      <c r="A291" s="40" t="s">
        <v>38</v>
      </c>
      <c r="B291" s="40" t="s">
        <v>39</v>
      </c>
      <c r="C291" s="40"/>
      <c r="D291" s="41">
        <v>1</v>
      </c>
      <c r="E291" s="42">
        <v>66414.950672319683</v>
      </c>
      <c r="F291" s="42">
        <v>66414.950672319683</v>
      </c>
    </row>
    <row r="292" spans="1:6" x14ac:dyDescent="0.2">
      <c r="A292" s="40" t="s">
        <v>22</v>
      </c>
      <c r="B292" s="40" t="s">
        <v>23</v>
      </c>
      <c r="C292" s="40"/>
      <c r="D292" s="41">
        <v>1</v>
      </c>
      <c r="E292" s="42">
        <v>109147.80535714286</v>
      </c>
      <c r="F292" s="42">
        <v>109147.80535714286</v>
      </c>
    </row>
    <row r="293" spans="1:6" x14ac:dyDescent="0.2">
      <c r="A293" s="40" t="s">
        <v>431</v>
      </c>
      <c r="B293" s="40" t="s">
        <v>432</v>
      </c>
      <c r="C293" s="40"/>
      <c r="D293" s="41">
        <v>3</v>
      </c>
      <c r="E293" s="42">
        <v>68796</v>
      </c>
      <c r="F293" s="42">
        <v>206388</v>
      </c>
    </row>
    <row r="294" spans="1:6" x14ac:dyDescent="0.2">
      <c r="A294" s="40" t="s">
        <v>403</v>
      </c>
      <c r="B294" s="40" t="s">
        <v>404</v>
      </c>
      <c r="C294" s="40"/>
      <c r="D294" s="41">
        <v>2</v>
      </c>
      <c r="E294" s="42">
        <v>105361.14000000001</v>
      </c>
      <c r="F294" s="42">
        <v>210722.28000000003</v>
      </c>
    </row>
    <row r="295" spans="1:6" x14ac:dyDescent="0.2">
      <c r="A295" s="62">
        <v>45826</v>
      </c>
      <c r="B295" s="63" t="s">
        <v>630</v>
      </c>
      <c r="C295" s="63" t="s">
        <v>394</v>
      </c>
      <c r="D295" s="63" t="s">
        <v>12</v>
      </c>
      <c r="E295" s="63" t="s">
        <v>186</v>
      </c>
      <c r="F295" s="63" t="s">
        <v>187</v>
      </c>
    </row>
    <row r="296" spans="1:6" x14ac:dyDescent="0.2">
      <c r="A296" s="63" t="s">
        <v>16</v>
      </c>
      <c r="B296" s="63" t="s">
        <v>17</v>
      </c>
      <c r="C296" s="63"/>
      <c r="D296" s="64">
        <v>2</v>
      </c>
      <c r="E296" s="65">
        <v>116683.59685714284</v>
      </c>
      <c r="F296" s="65">
        <v>233367.19371428568</v>
      </c>
    </row>
    <row r="297" spans="1:6" x14ac:dyDescent="0.2">
      <c r="A297" s="39">
        <v>45826</v>
      </c>
      <c r="B297" s="40" t="s">
        <v>631</v>
      </c>
      <c r="C297" s="40" t="s">
        <v>11</v>
      </c>
      <c r="D297" s="40" t="s">
        <v>12</v>
      </c>
      <c r="E297" s="40" t="s">
        <v>632</v>
      </c>
      <c r="F297" s="40" t="s">
        <v>633</v>
      </c>
    </row>
    <row r="298" spans="1:6" x14ac:dyDescent="0.2">
      <c r="A298" s="40" t="s">
        <v>392</v>
      </c>
      <c r="B298" s="40" t="s">
        <v>393</v>
      </c>
      <c r="C298" s="40"/>
      <c r="D298" s="41">
        <v>2</v>
      </c>
      <c r="E298" s="42">
        <v>93233.7</v>
      </c>
      <c r="F298" s="42">
        <v>186467.4</v>
      </c>
    </row>
    <row r="299" spans="1:6" x14ac:dyDescent="0.2">
      <c r="A299" s="40" t="s">
        <v>98</v>
      </c>
      <c r="B299" s="40" t="s">
        <v>99</v>
      </c>
      <c r="C299" s="40"/>
      <c r="D299" s="41">
        <v>2</v>
      </c>
      <c r="E299" s="42">
        <v>57283.726874999993</v>
      </c>
      <c r="F299" s="42">
        <v>114567.45374999999</v>
      </c>
    </row>
    <row r="300" spans="1:6" x14ac:dyDescent="0.2">
      <c r="A300" s="40" t="s">
        <v>24</v>
      </c>
      <c r="B300" s="40" t="s">
        <v>25</v>
      </c>
      <c r="C300" s="40"/>
      <c r="D300" s="41">
        <v>1</v>
      </c>
      <c r="E300" s="42">
        <v>69729.641428571427</v>
      </c>
      <c r="F300" s="42">
        <v>69729.641428571427</v>
      </c>
    </row>
    <row r="301" spans="1:6" x14ac:dyDescent="0.2">
      <c r="A301" s="40" t="s">
        <v>60</v>
      </c>
      <c r="B301" s="40" t="s">
        <v>61</v>
      </c>
      <c r="C301" s="40"/>
      <c r="D301" s="41">
        <v>1</v>
      </c>
      <c r="E301" s="42">
        <v>54638.6</v>
      </c>
      <c r="F301" s="42">
        <v>54638.6</v>
      </c>
    </row>
    <row r="302" spans="1:6" x14ac:dyDescent="0.2">
      <c r="A302" s="40" t="s">
        <v>54</v>
      </c>
      <c r="B302" s="40" t="s">
        <v>55</v>
      </c>
      <c r="C302" s="40"/>
      <c r="D302" s="41">
        <v>1</v>
      </c>
      <c r="E302" s="42">
        <v>72972.997499999998</v>
      </c>
      <c r="F302" s="42">
        <v>72972.997499999998</v>
      </c>
    </row>
    <row r="303" spans="1:6" x14ac:dyDescent="0.2">
      <c r="A303" s="40" t="s">
        <v>32</v>
      </c>
      <c r="B303" s="40" t="s">
        <v>33</v>
      </c>
      <c r="C303" s="40"/>
      <c r="D303" s="41">
        <v>1</v>
      </c>
      <c r="E303" s="42">
        <v>49318.816666666673</v>
      </c>
      <c r="F303" s="42">
        <v>49318.816666666673</v>
      </c>
    </row>
    <row r="304" spans="1:6" x14ac:dyDescent="0.2">
      <c r="A304" s="39">
        <v>45826</v>
      </c>
      <c r="B304" s="40" t="s">
        <v>634</v>
      </c>
      <c r="C304" s="40" t="s">
        <v>11</v>
      </c>
      <c r="D304" s="40" t="s">
        <v>12</v>
      </c>
      <c r="E304" s="40" t="s">
        <v>202</v>
      </c>
      <c r="F304" s="40" t="s">
        <v>203</v>
      </c>
    </row>
    <row r="305" spans="1:6" x14ac:dyDescent="0.2">
      <c r="A305" s="40" t="s">
        <v>98</v>
      </c>
      <c r="B305" s="40" t="s">
        <v>99</v>
      </c>
      <c r="C305" s="40"/>
      <c r="D305" s="41">
        <v>3</v>
      </c>
      <c r="E305" s="42">
        <v>57283.726874999993</v>
      </c>
      <c r="F305" s="42">
        <v>171851.18062499995</v>
      </c>
    </row>
    <row r="306" spans="1:6" x14ac:dyDescent="0.2">
      <c r="A306" s="39">
        <v>45826</v>
      </c>
      <c r="B306" s="40" t="s">
        <v>614</v>
      </c>
      <c r="C306" s="40" t="s">
        <v>11</v>
      </c>
      <c r="D306" s="40" t="s">
        <v>12</v>
      </c>
      <c r="E306" s="40" t="s">
        <v>632</v>
      </c>
      <c r="F306" s="40" t="s">
        <v>633</v>
      </c>
    </row>
    <row r="307" spans="1:6" x14ac:dyDescent="0.2">
      <c r="A307" s="40" t="s">
        <v>392</v>
      </c>
      <c r="B307" s="40" t="s">
        <v>393</v>
      </c>
      <c r="C307" s="40"/>
      <c r="D307" s="41">
        <v>1</v>
      </c>
      <c r="E307" s="42">
        <v>93233.7</v>
      </c>
      <c r="F307" s="42">
        <v>93233.7</v>
      </c>
    </row>
    <row r="308" spans="1:6" x14ac:dyDescent="0.2">
      <c r="A308" s="40" t="s">
        <v>98</v>
      </c>
      <c r="B308" s="40" t="s">
        <v>99</v>
      </c>
      <c r="C308" s="40"/>
      <c r="D308" s="41">
        <v>1</v>
      </c>
      <c r="E308" s="42">
        <v>57283.726874999993</v>
      </c>
      <c r="F308" s="42">
        <v>57283.726874999993</v>
      </c>
    </row>
    <row r="309" spans="1:6" x14ac:dyDescent="0.2">
      <c r="A309" s="40" t="s">
        <v>60</v>
      </c>
      <c r="B309" s="40" t="s">
        <v>61</v>
      </c>
      <c r="C309" s="40"/>
      <c r="D309" s="41">
        <v>1</v>
      </c>
      <c r="E309" s="42">
        <v>54638.6</v>
      </c>
      <c r="F309" s="42">
        <v>54638.6</v>
      </c>
    </row>
    <row r="310" spans="1:6" x14ac:dyDescent="0.2">
      <c r="A310" s="40" t="s">
        <v>493</v>
      </c>
      <c r="B310" s="40" t="s">
        <v>494</v>
      </c>
      <c r="C310" s="40"/>
      <c r="D310" s="41">
        <v>1</v>
      </c>
      <c r="E310" s="42">
        <v>24126.76</v>
      </c>
      <c r="F310" s="42">
        <v>24126.76</v>
      </c>
    </row>
    <row r="311" spans="1:6" x14ac:dyDescent="0.2">
      <c r="A311" s="40" t="s">
        <v>431</v>
      </c>
      <c r="B311" s="40" t="s">
        <v>432</v>
      </c>
      <c r="C311" s="40"/>
      <c r="D311" s="41">
        <v>1</v>
      </c>
      <c r="E311" s="42">
        <v>68796</v>
      </c>
      <c r="F311" s="42">
        <v>68796</v>
      </c>
    </row>
    <row r="312" spans="1:6" x14ac:dyDescent="0.2">
      <c r="A312" s="40" t="s">
        <v>24</v>
      </c>
      <c r="B312" s="40" t="s">
        <v>25</v>
      </c>
      <c r="C312" s="40"/>
      <c r="D312" s="41">
        <v>1</v>
      </c>
      <c r="E312" s="42">
        <v>69729.641428571427</v>
      </c>
      <c r="F312" s="42">
        <v>69729.641428571427</v>
      </c>
    </row>
    <row r="313" spans="1:6" x14ac:dyDescent="0.2">
      <c r="A313" s="39">
        <v>45827</v>
      </c>
      <c r="B313" s="40" t="s">
        <v>634</v>
      </c>
      <c r="C313" s="40" t="s">
        <v>495</v>
      </c>
      <c r="D313" s="40" t="s">
        <v>12</v>
      </c>
      <c r="E313" s="40" t="s">
        <v>496</v>
      </c>
      <c r="F313" s="40" t="s">
        <v>497</v>
      </c>
    </row>
    <row r="314" spans="1:6" x14ac:dyDescent="0.2">
      <c r="A314" s="40" t="s">
        <v>392</v>
      </c>
      <c r="B314" s="40" t="s">
        <v>393</v>
      </c>
      <c r="C314" s="40"/>
      <c r="D314" s="41">
        <v>2</v>
      </c>
      <c r="E314" s="42">
        <v>96524.124000000011</v>
      </c>
      <c r="F314" s="42">
        <v>193048.24800000002</v>
      </c>
    </row>
    <row r="315" spans="1:6" x14ac:dyDescent="0.2">
      <c r="A315" s="40" t="s">
        <v>32</v>
      </c>
      <c r="B315" s="40" t="s">
        <v>33</v>
      </c>
      <c r="C315" s="40"/>
      <c r="D315" s="41">
        <v>2</v>
      </c>
      <c r="E315" s="42">
        <v>48614.317142857144</v>
      </c>
      <c r="F315" s="42">
        <v>97228.634285714288</v>
      </c>
    </row>
    <row r="316" spans="1:6" x14ac:dyDescent="0.2">
      <c r="A316" s="39">
        <v>45827</v>
      </c>
      <c r="B316" s="40" t="s">
        <v>635</v>
      </c>
      <c r="C316" s="40" t="s">
        <v>366</v>
      </c>
      <c r="D316" s="40" t="s">
        <v>12</v>
      </c>
      <c r="E316" s="40" t="s">
        <v>165</v>
      </c>
      <c r="F316" s="40" t="s">
        <v>166</v>
      </c>
    </row>
    <row r="317" spans="1:6" x14ac:dyDescent="0.2">
      <c r="A317" s="40" t="s">
        <v>98</v>
      </c>
      <c r="B317" s="40" t="s">
        <v>99</v>
      </c>
      <c r="C317" s="40"/>
      <c r="D317" s="41">
        <v>1</v>
      </c>
      <c r="E317" s="42">
        <v>58378.32</v>
      </c>
      <c r="F317" s="42">
        <v>58378.32</v>
      </c>
    </row>
    <row r="318" spans="1:6" x14ac:dyDescent="0.2">
      <c r="A318" s="40" t="s">
        <v>392</v>
      </c>
      <c r="B318" s="40" t="s">
        <v>393</v>
      </c>
      <c r="C318" s="40"/>
      <c r="D318" s="41">
        <v>2</v>
      </c>
      <c r="E318" s="42">
        <v>96524.124000000011</v>
      </c>
      <c r="F318" s="42">
        <v>193048.24800000002</v>
      </c>
    </row>
    <row r="319" spans="1:6" x14ac:dyDescent="0.2">
      <c r="A319" s="40" t="s">
        <v>60</v>
      </c>
      <c r="B319" s="40" t="s">
        <v>61</v>
      </c>
      <c r="C319" s="40"/>
      <c r="D319" s="41">
        <v>3</v>
      </c>
      <c r="E319" s="42">
        <v>54638.684999999998</v>
      </c>
      <c r="F319" s="42">
        <v>163916.05499999999</v>
      </c>
    </row>
    <row r="320" spans="1:6" x14ac:dyDescent="0.2">
      <c r="A320" s="40" t="s">
        <v>16</v>
      </c>
      <c r="B320" s="40" t="s">
        <v>17</v>
      </c>
      <c r="C320" s="40"/>
      <c r="D320" s="41">
        <v>1</v>
      </c>
      <c r="E320" s="42">
        <v>117017.91718749999</v>
      </c>
      <c r="F320" s="42">
        <v>117017.91718749999</v>
      </c>
    </row>
    <row r="321" spans="1:6" x14ac:dyDescent="0.2">
      <c r="A321" s="39">
        <v>45827</v>
      </c>
      <c r="B321" s="40" t="s">
        <v>636</v>
      </c>
      <c r="C321" s="40" t="s">
        <v>11</v>
      </c>
      <c r="D321" s="40" t="s">
        <v>12</v>
      </c>
      <c r="E321" s="40" t="s">
        <v>194</v>
      </c>
      <c r="F321" s="40" t="s">
        <v>195</v>
      </c>
    </row>
    <row r="322" spans="1:6" x14ac:dyDescent="0.2">
      <c r="A322" s="40" t="s">
        <v>16</v>
      </c>
      <c r="B322" s="40" t="s">
        <v>17</v>
      </c>
      <c r="C322" s="40"/>
      <c r="D322" s="41">
        <v>1</v>
      </c>
      <c r="E322" s="42">
        <v>117017.91718749999</v>
      </c>
      <c r="F322" s="42">
        <v>117017.91718749999</v>
      </c>
    </row>
    <row r="323" spans="1:6" x14ac:dyDescent="0.2">
      <c r="A323" s="39">
        <v>45827</v>
      </c>
      <c r="B323" s="40" t="s">
        <v>313</v>
      </c>
      <c r="C323" s="40" t="s">
        <v>495</v>
      </c>
      <c r="D323" s="40" t="s">
        <v>12</v>
      </c>
      <c r="E323" s="40" t="s">
        <v>496</v>
      </c>
      <c r="F323" s="40" t="s">
        <v>497</v>
      </c>
    </row>
    <row r="324" spans="1:6" x14ac:dyDescent="0.2">
      <c r="A324" s="40" t="s">
        <v>431</v>
      </c>
      <c r="B324" s="40" t="s">
        <v>432</v>
      </c>
      <c r="C324" s="40"/>
      <c r="D324" s="41">
        <v>3</v>
      </c>
      <c r="E324" s="42">
        <v>52628.94</v>
      </c>
      <c r="F324" s="42">
        <v>157886.82</v>
      </c>
    </row>
    <row r="325" spans="1:6" x14ac:dyDescent="0.2">
      <c r="A325" s="40" t="s">
        <v>22</v>
      </c>
      <c r="B325" s="40" t="s">
        <v>23</v>
      </c>
      <c r="C325" s="40"/>
      <c r="D325" s="41">
        <v>1</v>
      </c>
      <c r="E325" s="42">
        <v>109147.93</v>
      </c>
      <c r="F325" s="42">
        <v>109147.93</v>
      </c>
    </row>
    <row r="326" spans="1:6" x14ac:dyDescent="0.2">
      <c r="A326" s="39">
        <v>45827</v>
      </c>
      <c r="B326" s="40" t="s">
        <v>356</v>
      </c>
      <c r="C326" s="40" t="s">
        <v>11</v>
      </c>
      <c r="D326" s="40" t="s">
        <v>12</v>
      </c>
      <c r="E326" s="40" t="s">
        <v>161</v>
      </c>
      <c r="F326" s="40" t="s">
        <v>162</v>
      </c>
    </row>
    <row r="327" spans="1:6" x14ac:dyDescent="0.2">
      <c r="A327" s="40" t="s">
        <v>403</v>
      </c>
      <c r="B327" s="40" t="s">
        <v>404</v>
      </c>
      <c r="C327" s="40"/>
      <c r="D327" s="41">
        <v>2</v>
      </c>
      <c r="E327" s="42">
        <v>105361.14000000001</v>
      </c>
      <c r="F327" s="42">
        <v>210722.28000000003</v>
      </c>
    </row>
    <row r="328" spans="1:6" x14ac:dyDescent="0.2">
      <c r="A328" s="40" t="s">
        <v>431</v>
      </c>
      <c r="B328" s="40" t="s">
        <v>432</v>
      </c>
      <c r="C328" s="40"/>
      <c r="D328" s="41">
        <v>1</v>
      </c>
      <c r="E328" s="42">
        <v>52628.94</v>
      </c>
      <c r="F328" s="42">
        <v>52628.94</v>
      </c>
    </row>
    <row r="329" spans="1:6" x14ac:dyDescent="0.2">
      <c r="A329" s="40" t="s">
        <v>493</v>
      </c>
      <c r="B329" s="40" t="s">
        <v>494</v>
      </c>
      <c r="C329" s="40"/>
      <c r="D329" s="41">
        <v>4</v>
      </c>
      <c r="E329" s="42">
        <v>22481.91</v>
      </c>
      <c r="F329" s="42">
        <v>89927.64</v>
      </c>
    </row>
    <row r="330" spans="1:6" x14ac:dyDescent="0.2">
      <c r="A330" s="39">
        <v>45827</v>
      </c>
      <c r="B330" s="40" t="s">
        <v>637</v>
      </c>
      <c r="C330" s="40" t="s">
        <v>11</v>
      </c>
      <c r="D330" s="40" t="s">
        <v>12</v>
      </c>
      <c r="E330" s="40" t="s">
        <v>483</v>
      </c>
      <c r="F330" s="40" t="s">
        <v>484</v>
      </c>
    </row>
    <row r="331" spans="1:6" x14ac:dyDescent="0.2">
      <c r="A331" s="40" t="s">
        <v>493</v>
      </c>
      <c r="B331" s="40" t="s">
        <v>494</v>
      </c>
      <c r="C331" s="40"/>
      <c r="D331" s="41">
        <v>3</v>
      </c>
      <c r="E331" s="42">
        <v>22481.91</v>
      </c>
      <c r="F331" s="42">
        <v>67445.73</v>
      </c>
    </row>
    <row r="332" spans="1:6" x14ac:dyDescent="0.2">
      <c r="A332" s="39">
        <v>45827</v>
      </c>
      <c r="B332" s="40" t="s">
        <v>564</v>
      </c>
      <c r="C332" s="40" t="s">
        <v>366</v>
      </c>
      <c r="D332" s="40" t="s">
        <v>12</v>
      </c>
      <c r="E332" s="40" t="s">
        <v>165</v>
      </c>
      <c r="F332" s="40" t="s">
        <v>166</v>
      </c>
    </row>
    <row r="333" spans="1:6" x14ac:dyDescent="0.2">
      <c r="A333" s="40" t="s">
        <v>44</v>
      </c>
      <c r="B333" s="40" t="s">
        <v>45</v>
      </c>
      <c r="C333" s="40"/>
      <c r="D333" s="41">
        <v>1</v>
      </c>
      <c r="E333" s="42">
        <v>45208.80000000001</v>
      </c>
      <c r="F333" s="42">
        <v>45208.80000000001</v>
      </c>
    </row>
    <row r="334" spans="1:6" x14ac:dyDescent="0.2">
      <c r="A334" s="40" t="s">
        <v>24</v>
      </c>
      <c r="B334" s="40" t="s">
        <v>25</v>
      </c>
      <c r="C334" s="40"/>
      <c r="D334" s="41">
        <v>3</v>
      </c>
      <c r="E334" s="42">
        <v>69729.69142857143</v>
      </c>
      <c r="F334" s="42">
        <v>209189.07428571431</v>
      </c>
    </row>
    <row r="335" spans="1:6" x14ac:dyDescent="0.2">
      <c r="A335" s="40" t="s">
        <v>22</v>
      </c>
      <c r="B335" s="40" t="s">
        <v>23</v>
      </c>
      <c r="C335" s="40"/>
      <c r="D335" s="41">
        <v>2</v>
      </c>
      <c r="E335" s="42">
        <v>109147.93</v>
      </c>
      <c r="F335" s="42">
        <v>218295.86</v>
      </c>
    </row>
    <row r="336" spans="1:6" x14ac:dyDescent="0.2">
      <c r="A336" s="39">
        <v>45827</v>
      </c>
      <c r="B336" s="40" t="s">
        <v>568</v>
      </c>
      <c r="C336" s="40" t="s">
        <v>438</v>
      </c>
      <c r="D336" s="40" t="s">
        <v>12</v>
      </c>
      <c r="E336" s="40" t="s">
        <v>88</v>
      </c>
      <c r="F336" s="40" t="s">
        <v>89</v>
      </c>
    </row>
    <row r="337" spans="1:6" x14ac:dyDescent="0.2">
      <c r="A337" s="40" t="s">
        <v>403</v>
      </c>
      <c r="B337" s="40" t="s">
        <v>404</v>
      </c>
      <c r="C337" s="40"/>
      <c r="D337" s="41">
        <v>1</v>
      </c>
      <c r="E337" s="42">
        <v>105361.14000000001</v>
      </c>
      <c r="F337" s="42">
        <v>105361.14000000001</v>
      </c>
    </row>
    <row r="338" spans="1:6" x14ac:dyDescent="0.2">
      <c r="A338" s="39">
        <v>45827</v>
      </c>
      <c r="B338" s="40" t="s">
        <v>638</v>
      </c>
      <c r="C338" s="40" t="s">
        <v>639</v>
      </c>
      <c r="D338" s="40" t="s">
        <v>12</v>
      </c>
      <c r="E338" s="40" t="s">
        <v>500</v>
      </c>
      <c r="F338" s="40" t="s">
        <v>501</v>
      </c>
    </row>
    <row r="339" spans="1:6" x14ac:dyDescent="0.2">
      <c r="A339" s="40" t="s">
        <v>60</v>
      </c>
      <c r="B339" s="40" t="s">
        <v>61</v>
      </c>
      <c r="C339" s="40"/>
      <c r="D339" s="41">
        <v>2</v>
      </c>
      <c r="E339" s="42">
        <v>54638.684999999998</v>
      </c>
      <c r="F339" s="42">
        <v>109277.37</v>
      </c>
    </row>
    <row r="340" spans="1:6" x14ac:dyDescent="0.2">
      <c r="A340" s="40" t="s">
        <v>403</v>
      </c>
      <c r="B340" s="40" t="s">
        <v>404</v>
      </c>
      <c r="C340" s="40"/>
      <c r="D340" s="41">
        <v>2</v>
      </c>
      <c r="E340" s="42">
        <v>105361.14000000001</v>
      </c>
      <c r="F340" s="42">
        <v>210722.28000000003</v>
      </c>
    </row>
    <row r="341" spans="1:6" x14ac:dyDescent="0.2">
      <c r="A341" s="40" t="s">
        <v>392</v>
      </c>
      <c r="B341" s="40" t="s">
        <v>393</v>
      </c>
      <c r="C341" s="40"/>
      <c r="D341" s="41">
        <v>1</v>
      </c>
      <c r="E341" s="42">
        <v>96524.124000000011</v>
      </c>
      <c r="F341" s="42">
        <v>96524.124000000011</v>
      </c>
    </row>
    <row r="342" spans="1:6" x14ac:dyDescent="0.2">
      <c r="A342" s="62">
        <v>45828</v>
      </c>
      <c r="B342" s="63" t="s">
        <v>640</v>
      </c>
      <c r="C342" s="63" t="s">
        <v>342</v>
      </c>
      <c r="D342" s="63" t="s">
        <v>12</v>
      </c>
      <c r="E342" s="63" t="s">
        <v>35</v>
      </c>
      <c r="F342" s="63" t="s">
        <v>36</v>
      </c>
    </row>
    <row r="343" spans="1:6" x14ac:dyDescent="0.2">
      <c r="A343" s="63" t="s">
        <v>403</v>
      </c>
      <c r="B343" s="63" t="s">
        <v>404</v>
      </c>
      <c r="C343" s="63"/>
      <c r="D343" s="64">
        <v>1</v>
      </c>
      <c r="E343" s="65">
        <v>105361.14000000001</v>
      </c>
      <c r="F343" s="65">
        <v>105361.14000000001</v>
      </c>
    </row>
    <row r="344" spans="1:6" x14ac:dyDescent="0.2">
      <c r="A344" s="62">
        <v>45828</v>
      </c>
      <c r="B344" s="63" t="s">
        <v>641</v>
      </c>
      <c r="C344" s="63" t="s">
        <v>642</v>
      </c>
      <c r="D344" s="63" t="s">
        <v>12</v>
      </c>
      <c r="E344" s="63" t="s">
        <v>157</v>
      </c>
      <c r="F344" s="63" t="s">
        <v>158</v>
      </c>
    </row>
    <row r="345" spans="1:6" x14ac:dyDescent="0.2">
      <c r="A345" s="63" t="s">
        <v>431</v>
      </c>
      <c r="B345" s="63" t="s">
        <v>432</v>
      </c>
      <c r="C345" s="63"/>
      <c r="D345" s="64">
        <v>1</v>
      </c>
      <c r="E345" s="65">
        <v>52628.94</v>
      </c>
      <c r="F345" s="65">
        <v>52628.94</v>
      </c>
    </row>
    <row r="346" spans="1:6" x14ac:dyDescent="0.2">
      <c r="A346" s="39">
        <v>45828</v>
      </c>
      <c r="B346" s="40" t="s">
        <v>469</v>
      </c>
      <c r="C346" s="40" t="s">
        <v>11</v>
      </c>
      <c r="D346" s="40" t="s">
        <v>12</v>
      </c>
      <c r="E346" s="40" t="s">
        <v>202</v>
      </c>
      <c r="F346" s="40" t="s">
        <v>203</v>
      </c>
    </row>
    <row r="347" spans="1:6" x14ac:dyDescent="0.2">
      <c r="A347" s="40" t="s">
        <v>403</v>
      </c>
      <c r="B347" s="40" t="s">
        <v>404</v>
      </c>
      <c r="C347" s="40"/>
      <c r="D347" s="41">
        <v>1</v>
      </c>
      <c r="E347" s="42">
        <v>105361.14000000001</v>
      </c>
      <c r="F347" s="42">
        <v>105361.14000000001</v>
      </c>
    </row>
    <row r="348" spans="1:6" x14ac:dyDescent="0.2">
      <c r="A348" s="40" t="s">
        <v>431</v>
      </c>
      <c r="B348" s="40" t="s">
        <v>432</v>
      </c>
      <c r="C348" s="40"/>
      <c r="D348" s="41">
        <v>3</v>
      </c>
      <c r="E348" s="42">
        <v>52628.94</v>
      </c>
      <c r="F348" s="42">
        <v>157886.82</v>
      </c>
    </row>
    <row r="349" spans="1:6" x14ac:dyDescent="0.2">
      <c r="A349" s="39">
        <v>45829</v>
      </c>
      <c r="B349" s="40" t="s">
        <v>643</v>
      </c>
      <c r="C349" s="40" t="s">
        <v>475</v>
      </c>
      <c r="D349" s="40" t="s">
        <v>12</v>
      </c>
      <c r="E349" s="40" t="s">
        <v>51</v>
      </c>
      <c r="F349" s="40" t="s">
        <v>52</v>
      </c>
    </row>
    <row r="350" spans="1:6" x14ac:dyDescent="0.2">
      <c r="A350" s="40" t="s">
        <v>392</v>
      </c>
      <c r="B350" s="40" t="s">
        <v>393</v>
      </c>
      <c r="C350" s="40"/>
      <c r="D350" s="41">
        <v>2</v>
      </c>
      <c r="E350" s="42">
        <v>96524.124000000011</v>
      </c>
      <c r="F350" s="42">
        <v>193048.24800000002</v>
      </c>
    </row>
    <row r="351" spans="1:6" x14ac:dyDescent="0.2">
      <c r="A351" s="40" t="s">
        <v>54</v>
      </c>
      <c r="B351" s="40" t="s">
        <v>55</v>
      </c>
      <c r="C351" s="40"/>
      <c r="D351" s="41">
        <v>1</v>
      </c>
      <c r="E351" s="42">
        <v>72972.788761904769</v>
      </c>
      <c r="F351" s="42">
        <v>72972.788761904769</v>
      </c>
    </row>
    <row r="352" spans="1:6" x14ac:dyDescent="0.2">
      <c r="A352" s="40" t="s">
        <v>16</v>
      </c>
      <c r="B352" s="40" t="s">
        <v>17</v>
      </c>
      <c r="C352" s="40"/>
      <c r="D352" s="41">
        <v>1</v>
      </c>
      <c r="E352" s="42">
        <v>117017.91718749999</v>
      </c>
      <c r="F352" s="42">
        <v>117017.91718749999</v>
      </c>
    </row>
    <row r="353" spans="1:6" x14ac:dyDescent="0.2">
      <c r="A353" s="39">
        <v>45829</v>
      </c>
      <c r="B353" s="40" t="s">
        <v>644</v>
      </c>
      <c r="C353" s="40" t="s">
        <v>475</v>
      </c>
      <c r="D353" s="40" t="s">
        <v>12</v>
      </c>
      <c r="E353" s="40" t="s">
        <v>51</v>
      </c>
      <c r="F353" s="40" t="s">
        <v>52</v>
      </c>
    </row>
    <row r="354" spans="1:6" x14ac:dyDescent="0.2">
      <c r="A354" s="40" t="s">
        <v>392</v>
      </c>
      <c r="B354" s="40" t="s">
        <v>393</v>
      </c>
      <c r="C354" s="40"/>
      <c r="D354" s="41">
        <v>2</v>
      </c>
      <c r="E354" s="42">
        <v>96524.124000000011</v>
      </c>
      <c r="F354" s="42">
        <v>193048.24800000002</v>
      </c>
    </row>
    <row r="355" spans="1:6" x14ac:dyDescent="0.2">
      <c r="A355" s="40" t="s">
        <v>22</v>
      </c>
      <c r="B355" s="40" t="s">
        <v>23</v>
      </c>
      <c r="C355" s="40"/>
      <c r="D355" s="41">
        <v>1</v>
      </c>
      <c r="E355" s="42">
        <v>109147.93</v>
      </c>
      <c r="F355" s="42">
        <v>109147.93</v>
      </c>
    </row>
    <row r="356" spans="1:6" x14ac:dyDescent="0.2">
      <c r="A356" s="40" t="s">
        <v>32</v>
      </c>
      <c r="B356" s="40" t="s">
        <v>33</v>
      </c>
      <c r="C356" s="40"/>
      <c r="D356" s="41">
        <v>2</v>
      </c>
      <c r="E356" s="42">
        <v>48614.317142857144</v>
      </c>
      <c r="F356" s="42">
        <v>97228.634285714288</v>
      </c>
    </row>
    <row r="357" spans="1:6" x14ac:dyDescent="0.2">
      <c r="A357" s="39">
        <v>45829</v>
      </c>
      <c r="B357" s="40" t="s">
        <v>645</v>
      </c>
      <c r="C357" s="40" t="s">
        <v>646</v>
      </c>
      <c r="D357" s="40" t="s">
        <v>12</v>
      </c>
      <c r="E357" s="40" t="s">
        <v>105</v>
      </c>
      <c r="F357" s="40" t="s">
        <v>106</v>
      </c>
    </row>
    <row r="358" spans="1:6" x14ac:dyDescent="0.2">
      <c r="A358" s="40" t="s">
        <v>403</v>
      </c>
      <c r="B358" s="40" t="s">
        <v>404</v>
      </c>
      <c r="C358" s="40"/>
      <c r="D358" s="41">
        <v>1</v>
      </c>
      <c r="E358" s="42">
        <v>105361.14000000001</v>
      </c>
      <c r="F358" s="42">
        <v>105361.14000000001</v>
      </c>
    </row>
    <row r="359" spans="1:6" x14ac:dyDescent="0.2">
      <c r="A359" s="39">
        <v>45831</v>
      </c>
      <c r="B359" s="40" t="s">
        <v>50</v>
      </c>
      <c r="C359" s="40" t="s">
        <v>647</v>
      </c>
      <c r="D359" s="40" t="s">
        <v>12</v>
      </c>
      <c r="E359" s="40" t="s">
        <v>101</v>
      </c>
      <c r="F359" s="40" t="s">
        <v>102</v>
      </c>
    </row>
    <row r="360" spans="1:6" x14ac:dyDescent="0.2">
      <c r="A360" s="40" t="s">
        <v>403</v>
      </c>
      <c r="B360" s="40" t="s">
        <v>404</v>
      </c>
      <c r="C360" s="40"/>
      <c r="D360" s="41">
        <v>1</v>
      </c>
      <c r="E360" s="42">
        <v>105361.14000000001</v>
      </c>
      <c r="F360" s="42">
        <v>105361.14000000001</v>
      </c>
    </row>
    <row r="361" spans="1:6" x14ac:dyDescent="0.2">
      <c r="A361" s="40" t="s">
        <v>32</v>
      </c>
      <c r="B361" s="40" t="s">
        <v>33</v>
      </c>
      <c r="C361" s="40"/>
      <c r="D361" s="41">
        <v>1</v>
      </c>
      <c r="E361" s="42">
        <v>48614.317142857144</v>
      </c>
      <c r="F361" s="42">
        <v>48614.317142857144</v>
      </c>
    </row>
    <row r="362" spans="1:6" x14ac:dyDescent="0.2">
      <c r="A362" s="40" t="s">
        <v>54</v>
      </c>
      <c r="B362" s="40" t="s">
        <v>55</v>
      </c>
      <c r="C362" s="40"/>
      <c r="D362" s="41">
        <v>2</v>
      </c>
      <c r="E362" s="42">
        <v>72972.986666666664</v>
      </c>
      <c r="F362" s="42">
        <v>145945.97333333333</v>
      </c>
    </row>
    <row r="363" spans="1:6" x14ac:dyDescent="0.2">
      <c r="A363" s="40" t="s">
        <v>24</v>
      </c>
      <c r="B363" s="40" t="s">
        <v>25</v>
      </c>
      <c r="C363" s="40"/>
      <c r="D363" s="41">
        <v>1</v>
      </c>
      <c r="E363" s="42">
        <v>69729.69142857143</v>
      </c>
      <c r="F363" s="42">
        <v>69729.69142857143</v>
      </c>
    </row>
    <row r="364" spans="1:6" x14ac:dyDescent="0.2">
      <c r="A364" s="39">
        <v>45831</v>
      </c>
      <c r="B364" s="40" t="s">
        <v>313</v>
      </c>
      <c r="C364" s="40" t="s">
        <v>11</v>
      </c>
      <c r="D364" s="40" t="s">
        <v>12</v>
      </c>
      <c r="E364" s="40" t="s">
        <v>138</v>
      </c>
      <c r="F364" s="40" t="s">
        <v>139</v>
      </c>
    </row>
    <row r="365" spans="1:6" x14ac:dyDescent="0.2">
      <c r="A365" s="40" t="s">
        <v>392</v>
      </c>
      <c r="B365" s="40" t="s">
        <v>393</v>
      </c>
      <c r="C365" s="40"/>
      <c r="D365" s="41">
        <v>1</v>
      </c>
      <c r="E365" s="42">
        <v>109686.35999999999</v>
      </c>
      <c r="F365" s="42">
        <v>109686.35999999999</v>
      </c>
    </row>
    <row r="366" spans="1:6" x14ac:dyDescent="0.2">
      <c r="A366" s="40" t="s">
        <v>16</v>
      </c>
      <c r="B366" s="40" t="s">
        <v>17</v>
      </c>
      <c r="C366" s="40"/>
      <c r="D366" s="41">
        <v>2</v>
      </c>
      <c r="E366" s="42">
        <v>117018.01439999997</v>
      </c>
      <c r="F366" s="42">
        <v>234036.02879999994</v>
      </c>
    </row>
    <row r="367" spans="1:6" x14ac:dyDescent="0.2">
      <c r="A367" s="40" t="s">
        <v>22</v>
      </c>
      <c r="B367" s="40" t="s">
        <v>23</v>
      </c>
      <c r="C367" s="40"/>
      <c r="D367" s="41">
        <v>1</v>
      </c>
      <c r="E367" s="42">
        <v>109147.93</v>
      </c>
      <c r="F367" s="42">
        <v>109147.93</v>
      </c>
    </row>
    <row r="368" spans="1:6" x14ac:dyDescent="0.2">
      <c r="A368" s="39">
        <v>45831</v>
      </c>
      <c r="B368" s="40" t="s">
        <v>522</v>
      </c>
      <c r="C368" s="40" t="s">
        <v>11</v>
      </c>
      <c r="D368" s="40" t="s">
        <v>12</v>
      </c>
      <c r="E368" s="40" t="s">
        <v>212</v>
      </c>
      <c r="F368" s="40" t="s">
        <v>213</v>
      </c>
    </row>
    <row r="369" spans="1:6" x14ac:dyDescent="0.2">
      <c r="A369" s="40" t="s">
        <v>32</v>
      </c>
      <c r="B369" s="40" t="s">
        <v>33</v>
      </c>
      <c r="C369" s="40"/>
      <c r="D369" s="41">
        <v>2</v>
      </c>
      <c r="E369" s="42">
        <v>48614.317142857144</v>
      </c>
      <c r="F369" s="42">
        <v>97228.634285714288</v>
      </c>
    </row>
    <row r="370" spans="1:6" x14ac:dyDescent="0.2">
      <c r="A370" s="39">
        <v>45831</v>
      </c>
      <c r="B370" s="40" t="s">
        <v>408</v>
      </c>
      <c r="C370" s="40" t="s">
        <v>585</v>
      </c>
      <c r="D370" s="40" t="s">
        <v>12</v>
      </c>
      <c r="E370" s="40" t="s">
        <v>216</v>
      </c>
      <c r="F370" s="40" t="s">
        <v>217</v>
      </c>
    </row>
    <row r="371" spans="1:6" x14ac:dyDescent="0.2">
      <c r="A371" s="40" t="s">
        <v>392</v>
      </c>
      <c r="B371" s="40" t="s">
        <v>393</v>
      </c>
      <c r="C371" s="40"/>
      <c r="D371" s="41">
        <v>1</v>
      </c>
      <c r="E371" s="42">
        <v>109686.35999999999</v>
      </c>
      <c r="F371" s="42">
        <v>109686.35999999999</v>
      </c>
    </row>
    <row r="372" spans="1:6" x14ac:dyDescent="0.2">
      <c r="A372" s="40" t="s">
        <v>54</v>
      </c>
      <c r="B372" s="40" t="s">
        <v>55</v>
      </c>
      <c r="C372" s="40"/>
      <c r="D372" s="41">
        <v>3</v>
      </c>
      <c r="E372" s="42">
        <v>72972.986666666664</v>
      </c>
      <c r="F372" s="42">
        <v>218918.96</v>
      </c>
    </row>
    <row r="373" spans="1:6" x14ac:dyDescent="0.2">
      <c r="A373" s="39">
        <v>45831</v>
      </c>
      <c r="B373" s="40" t="s">
        <v>648</v>
      </c>
      <c r="C373" s="40" t="s">
        <v>11</v>
      </c>
      <c r="D373" s="40" t="s">
        <v>12</v>
      </c>
      <c r="E373" s="40" t="s">
        <v>174</v>
      </c>
      <c r="F373" s="40" t="s">
        <v>175</v>
      </c>
    </row>
    <row r="374" spans="1:6" x14ac:dyDescent="0.2">
      <c r="A374" s="40" t="s">
        <v>32</v>
      </c>
      <c r="B374" s="40" t="s">
        <v>33</v>
      </c>
      <c r="C374" s="40"/>
      <c r="D374" s="41">
        <v>1</v>
      </c>
      <c r="E374" s="42">
        <v>48614.317142857144</v>
      </c>
      <c r="F374" s="42">
        <v>48614.317142857144</v>
      </c>
    </row>
    <row r="375" spans="1:6" x14ac:dyDescent="0.2">
      <c r="A375" s="40" t="s">
        <v>38</v>
      </c>
      <c r="B375" s="40" t="s">
        <v>39</v>
      </c>
      <c r="C375" s="40"/>
      <c r="D375" s="41">
        <v>1</v>
      </c>
      <c r="E375" s="42">
        <v>71057.657863247863</v>
      </c>
      <c r="F375" s="42">
        <v>71057.657863247863</v>
      </c>
    </row>
    <row r="376" spans="1:6" x14ac:dyDescent="0.2">
      <c r="A376" s="39">
        <v>45831</v>
      </c>
      <c r="B376" s="40" t="s">
        <v>649</v>
      </c>
      <c r="C376" s="40" t="s">
        <v>436</v>
      </c>
      <c r="D376" s="40" t="s">
        <v>12</v>
      </c>
      <c r="E376" s="40" t="s">
        <v>178</v>
      </c>
      <c r="F376" s="40" t="s">
        <v>179</v>
      </c>
    </row>
    <row r="377" spans="1:6" x14ac:dyDescent="0.2">
      <c r="A377" s="40" t="s">
        <v>431</v>
      </c>
      <c r="B377" s="40" t="s">
        <v>432</v>
      </c>
      <c r="C377" s="40"/>
      <c r="D377" s="41">
        <v>1</v>
      </c>
      <c r="E377" s="42">
        <v>52628.94</v>
      </c>
      <c r="F377" s="42">
        <v>52628.94</v>
      </c>
    </row>
    <row r="378" spans="1:6" x14ac:dyDescent="0.2">
      <c r="A378" s="39">
        <v>45831</v>
      </c>
      <c r="B378" s="40" t="s">
        <v>255</v>
      </c>
      <c r="C378" s="40" t="s">
        <v>585</v>
      </c>
      <c r="D378" s="40" t="s">
        <v>12</v>
      </c>
      <c r="E378" s="40" t="s">
        <v>216</v>
      </c>
      <c r="F378" s="40" t="s">
        <v>217</v>
      </c>
    </row>
    <row r="379" spans="1:6" x14ac:dyDescent="0.2">
      <c r="A379" s="40" t="s">
        <v>392</v>
      </c>
      <c r="B379" s="40" t="s">
        <v>393</v>
      </c>
      <c r="C379" s="40"/>
      <c r="D379" s="41">
        <v>4</v>
      </c>
      <c r="E379" s="42">
        <v>109686.35999999999</v>
      </c>
      <c r="F379" s="42">
        <v>438745.43999999994</v>
      </c>
    </row>
    <row r="380" spans="1:6" x14ac:dyDescent="0.2">
      <c r="A380" s="39">
        <v>45831</v>
      </c>
      <c r="B380" s="40" t="s">
        <v>534</v>
      </c>
      <c r="C380" s="40" t="s">
        <v>647</v>
      </c>
      <c r="D380" s="40" t="s">
        <v>12</v>
      </c>
      <c r="E380" s="40" t="s">
        <v>101</v>
      </c>
      <c r="F380" s="40" t="s">
        <v>102</v>
      </c>
    </row>
    <row r="381" spans="1:6" x14ac:dyDescent="0.2">
      <c r="A381" s="40" t="s">
        <v>392</v>
      </c>
      <c r="B381" s="40" t="s">
        <v>393</v>
      </c>
      <c r="C381" s="40"/>
      <c r="D381" s="41">
        <v>3</v>
      </c>
      <c r="E381" s="42">
        <v>109686.35999999999</v>
      </c>
      <c r="F381" s="42">
        <v>329059.07999999996</v>
      </c>
    </row>
    <row r="382" spans="1:6" x14ac:dyDescent="0.2">
      <c r="A382" s="39">
        <v>45831</v>
      </c>
      <c r="B382" s="40" t="s">
        <v>648</v>
      </c>
      <c r="C382" s="40" t="s">
        <v>11</v>
      </c>
      <c r="D382" s="40" t="s">
        <v>12</v>
      </c>
      <c r="E382" s="40" t="s">
        <v>174</v>
      </c>
      <c r="F382" s="40" t="s">
        <v>175</v>
      </c>
    </row>
    <row r="383" spans="1:6" x14ac:dyDescent="0.2">
      <c r="A383" s="40" t="s">
        <v>24</v>
      </c>
      <c r="B383" s="40" t="s">
        <v>25</v>
      </c>
      <c r="C383" s="40"/>
      <c r="D383" s="41">
        <v>1</v>
      </c>
      <c r="E383" s="42">
        <v>69729.69142857143</v>
      </c>
      <c r="F383" s="42">
        <v>69729.69142857143</v>
      </c>
    </row>
    <row r="384" spans="1:6" x14ac:dyDescent="0.2">
      <c r="A384" s="40" t="s">
        <v>60</v>
      </c>
      <c r="B384" s="40" t="s">
        <v>61</v>
      </c>
      <c r="C384" s="40"/>
      <c r="D384" s="41">
        <v>3</v>
      </c>
      <c r="E384" s="42">
        <v>54638.684999999998</v>
      </c>
      <c r="F384" s="42">
        <v>163916.05499999999</v>
      </c>
    </row>
    <row r="385" spans="1:6" x14ac:dyDescent="0.2">
      <c r="A385" s="39">
        <v>45831</v>
      </c>
      <c r="B385" s="40" t="s">
        <v>40</v>
      </c>
      <c r="C385" s="40" t="s">
        <v>650</v>
      </c>
      <c r="D385" s="40" t="s">
        <v>12</v>
      </c>
      <c r="E385" s="40" t="s">
        <v>47</v>
      </c>
      <c r="F385" s="40" t="s">
        <v>48</v>
      </c>
    </row>
    <row r="386" spans="1:6" x14ac:dyDescent="0.2">
      <c r="A386" s="40" t="s">
        <v>392</v>
      </c>
      <c r="B386" s="40" t="s">
        <v>393</v>
      </c>
      <c r="C386" s="40"/>
      <c r="D386" s="41">
        <v>1</v>
      </c>
      <c r="E386" s="42">
        <v>109686.35999999999</v>
      </c>
      <c r="F386" s="42">
        <v>109686.35999999999</v>
      </c>
    </row>
    <row r="387" spans="1:6" x14ac:dyDescent="0.2">
      <c r="A387" s="62">
        <v>45832</v>
      </c>
      <c r="B387" s="63" t="s">
        <v>537</v>
      </c>
      <c r="C387" s="63" t="s">
        <v>438</v>
      </c>
      <c r="D387" s="63" t="s">
        <v>12</v>
      </c>
      <c r="E387" s="63" t="s">
        <v>88</v>
      </c>
      <c r="F387" s="63" t="s">
        <v>89</v>
      </c>
    </row>
    <row r="388" spans="1:6" x14ac:dyDescent="0.2">
      <c r="A388" s="63" t="s">
        <v>38</v>
      </c>
      <c r="B388" s="63" t="s">
        <v>39</v>
      </c>
      <c r="C388" s="63"/>
      <c r="D388" s="64">
        <v>1</v>
      </c>
      <c r="E388" s="65">
        <v>71057.657863247863</v>
      </c>
      <c r="F388" s="65">
        <v>71057.657863247863</v>
      </c>
    </row>
    <row r="389" spans="1:6" x14ac:dyDescent="0.2">
      <c r="A389" s="63" t="s">
        <v>60</v>
      </c>
      <c r="B389" s="63" t="s">
        <v>61</v>
      </c>
      <c r="C389" s="63"/>
      <c r="D389" s="64">
        <v>1</v>
      </c>
      <c r="E389" s="65">
        <v>54638.684999999998</v>
      </c>
      <c r="F389" s="65">
        <v>54638.684999999998</v>
      </c>
    </row>
    <row r="390" spans="1:6" x14ac:dyDescent="0.2">
      <c r="A390" s="39">
        <v>45832</v>
      </c>
      <c r="B390" s="40" t="s">
        <v>377</v>
      </c>
      <c r="C390" s="40" t="s">
        <v>526</v>
      </c>
      <c r="D390" s="40" t="s">
        <v>12</v>
      </c>
      <c r="E390" s="40" t="s">
        <v>397</v>
      </c>
      <c r="F390" s="40" t="s">
        <v>398</v>
      </c>
    </row>
    <row r="391" spans="1:6" x14ac:dyDescent="0.2">
      <c r="A391" s="40" t="s">
        <v>493</v>
      </c>
      <c r="B391" s="40" t="s">
        <v>494</v>
      </c>
      <c r="C391" s="40"/>
      <c r="D391" s="41">
        <v>1</v>
      </c>
      <c r="E391" s="42">
        <v>21412.732499999998</v>
      </c>
      <c r="F391" s="42">
        <v>21412.732499999998</v>
      </c>
    </row>
    <row r="392" spans="1:6" x14ac:dyDescent="0.2">
      <c r="A392" s="39">
        <v>45832</v>
      </c>
      <c r="B392" s="40" t="s">
        <v>651</v>
      </c>
      <c r="C392" s="40" t="s">
        <v>589</v>
      </c>
      <c r="D392" s="40" t="s">
        <v>12</v>
      </c>
      <c r="E392" s="40" t="s">
        <v>41</v>
      </c>
      <c r="F392" s="40" t="s">
        <v>42</v>
      </c>
    </row>
    <row r="393" spans="1:6" x14ac:dyDescent="0.2">
      <c r="A393" s="62">
        <v>45833</v>
      </c>
      <c r="B393" s="63" t="s">
        <v>652</v>
      </c>
      <c r="C393" s="63" t="s">
        <v>337</v>
      </c>
      <c r="D393" s="63" t="s">
        <v>12</v>
      </c>
      <c r="E393" s="63" t="s">
        <v>84</v>
      </c>
      <c r="F393" s="63" t="s">
        <v>85</v>
      </c>
    </row>
    <row r="394" spans="1:6" x14ac:dyDescent="0.2">
      <c r="A394" s="63" t="s">
        <v>431</v>
      </c>
      <c r="B394" s="63" t="s">
        <v>432</v>
      </c>
      <c r="C394" s="63"/>
      <c r="D394" s="64">
        <v>2</v>
      </c>
      <c r="E394" s="65">
        <v>52628.94</v>
      </c>
      <c r="F394" s="65">
        <v>105257.88</v>
      </c>
    </row>
    <row r="395" spans="1:6" x14ac:dyDescent="0.2">
      <c r="A395" s="63" t="s">
        <v>32</v>
      </c>
      <c r="B395" s="63" t="s">
        <v>33</v>
      </c>
      <c r="C395" s="63"/>
      <c r="D395" s="64">
        <v>1</v>
      </c>
      <c r="E395" s="65">
        <v>48614.317142857144</v>
      </c>
      <c r="F395" s="65">
        <v>48614.317142857144</v>
      </c>
    </row>
    <row r="396" spans="1:6" x14ac:dyDescent="0.2">
      <c r="A396" s="63" t="s">
        <v>38</v>
      </c>
      <c r="B396" s="63" t="s">
        <v>39</v>
      </c>
      <c r="C396" s="63"/>
      <c r="D396" s="64">
        <v>1</v>
      </c>
      <c r="E396" s="65">
        <v>71057.657863247863</v>
      </c>
      <c r="F396" s="65">
        <v>71057.657863247863</v>
      </c>
    </row>
    <row r="397" spans="1:6" x14ac:dyDescent="0.2">
      <c r="A397" s="62">
        <v>45834</v>
      </c>
      <c r="B397" s="63" t="s">
        <v>511</v>
      </c>
      <c r="C397" s="63" t="s">
        <v>589</v>
      </c>
      <c r="D397" s="63" t="s">
        <v>12</v>
      </c>
      <c r="E397" s="63" t="s">
        <v>41</v>
      </c>
      <c r="F397" s="63" t="s">
        <v>42</v>
      </c>
    </row>
    <row r="398" spans="1:6" x14ac:dyDescent="0.2">
      <c r="A398" s="63" t="s">
        <v>44</v>
      </c>
      <c r="B398" s="63" t="s">
        <v>45</v>
      </c>
      <c r="C398" s="63"/>
      <c r="D398" s="64">
        <v>1</v>
      </c>
      <c r="E398" s="65">
        <v>45208.80000000001</v>
      </c>
      <c r="F398" s="65">
        <v>45208.80000000001</v>
      </c>
    </row>
    <row r="399" spans="1:6" x14ac:dyDescent="0.2">
      <c r="A399" s="63" t="s">
        <v>54</v>
      </c>
      <c r="B399" s="63" t="s">
        <v>55</v>
      </c>
      <c r="C399" s="63"/>
      <c r="D399" s="64">
        <v>1</v>
      </c>
      <c r="E399" s="65">
        <v>72972.986666666664</v>
      </c>
      <c r="F399" s="65">
        <v>72972.986666666664</v>
      </c>
    </row>
    <row r="400" spans="1:6" x14ac:dyDescent="0.2">
      <c r="A400" s="39">
        <v>45836</v>
      </c>
      <c r="B400" s="40" t="s">
        <v>522</v>
      </c>
      <c r="C400" s="40" t="s">
        <v>334</v>
      </c>
      <c r="D400" s="40" t="s">
        <v>12</v>
      </c>
      <c r="E400" s="40" t="s">
        <v>117</v>
      </c>
      <c r="F400" s="40" t="s">
        <v>335</v>
      </c>
    </row>
    <row r="401" spans="1:6" x14ac:dyDescent="0.2">
      <c r="A401" s="40" t="s">
        <v>54</v>
      </c>
      <c r="B401" s="40" t="s">
        <v>55</v>
      </c>
      <c r="C401" s="40"/>
      <c r="D401" s="41">
        <v>4</v>
      </c>
      <c r="E401" s="42">
        <v>72972.805714285714</v>
      </c>
      <c r="F401" s="42">
        <v>291891.22285714286</v>
      </c>
    </row>
    <row r="402" spans="1:6" x14ac:dyDescent="0.2">
      <c r="A402" s="40" t="s">
        <v>98</v>
      </c>
      <c r="B402" s="40" t="s">
        <v>99</v>
      </c>
      <c r="C402" s="40"/>
      <c r="D402" s="41">
        <v>2</v>
      </c>
      <c r="E402" s="42">
        <v>58378.263529411772</v>
      </c>
      <c r="F402" s="42">
        <v>116756.52705882354</v>
      </c>
    </row>
    <row r="403" spans="1:6" x14ac:dyDescent="0.2">
      <c r="A403" s="40" t="s">
        <v>44</v>
      </c>
      <c r="B403" s="40" t="s">
        <v>45</v>
      </c>
      <c r="C403" s="40"/>
      <c r="D403" s="41">
        <v>1</v>
      </c>
      <c r="E403" s="42">
        <v>45208.800000000003</v>
      </c>
      <c r="F403" s="42">
        <v>45208.800000000003</v>
      </c>
    </row>
    <row r="404" spans="1:6" x14ac:dyDescent="0.2">
      <c r="A404" s="40" t="s">
        <v>493</v>
      </c>
      <c r="B404" s="40" t="s">
        <v>494</v>
      </c>
      <c r="C404" s="40"/>
      <c r="D404" s="41">
        <v>1</v>
      </c>
      <c r="E404" s="42">
        <v>24126.716250000001</v>
      </c>
      <c r="F404" s="42">
        <v>24126.716250000001</v>
      </c>
    </row>
    <row r="405" spans="1:6" x14ac:dyDescent="0.2">
      <c r="A405" s="62">
        <v>45837</v>
      </c>
      <c r="B405" s="63" t="s">
        <v>653</v>
      </c>
      <c r="C405" s="63" t="s">
        <v>394</v>
      </c>
      <c r="D405" s="63" t="s">
        <v>12</v>
      </c>
      <c r="E405" s="63" t="s">
        <v>186</v>
      </c>
      <c r="F405" s="63" t="s">
        <v>187</v>
      </c>
    </row>
    <row r="406" spans="1:6" x14ac:dyDescent="0.2">
      <c r="A406" s="63" t="s">
        <v>24</v>
      </c>
      <c r="B406" s="63" t="s">
        <v>25</v>
      </c>
      <c r="C406" s="63"/>
      <c r="D406" s="64">
        <v>1</v>
      </c>
      <c r="E406" s="65">
        <v>69729.574714285714</v>
      </c>
      <c r="F406" s="65">
        <v>69729.574714285714</v>
      </c>
    </row>
    <row r="407" spans="1:6" x14ac:dyDescent="0.2">
      <c r="A407" s="63" t="s">
        <v>98</v>
      </c>
      <c r="B407" s="63" t="s">
        <v>99</v>
      </c>
      <c r="C407" s="63"/>
      <c r="D407" s="64">
        <v>2</v>
      </c>
      <c r="E407" s="65">
        <v>58378.263529411772</v>
      </c>
      <c r="F407" s="65">
        <v>116756.52705882354</v>
      </c>
    </row>
    <row r="408" spans="1:6" x14ac:dyDescent="0.2">
      <c r="A408" s="39">
        <v>45838</v>
      </c>
      <c r="B408" s="40" t="s">
        <v>624</v>
      </c>
      <c r="C408" s="40" t="s">
        <v>429</v>
      </c>
      <c r="D408" s="40" t="s">
        <v>12</v>
      </c>
      <c r="E408" s="40" t="s">
        <v>252</v>
      </c>
      <c r="F408" s="40" t="s">
        <v>253</v>
      </c>
    </row>
    <row r="409" spans="1:6" x14ac:dyDescent="0.2">
      <c r="A409" s="40" t="s">
        <v>22</v>
      </c>
      <c r="B409" s="40" t="s">
        <v>23</v>
      </c>
      <c r="C409" s="40"/>
      <c r="D409" s="41">
        <v>3</v>
      </c>
      <c r="E409" s="42">
        <v>109147.70624823129</v>
      </c>
      <c r="F409" s="42">
        <v>327443.11874469387</v>
      </c>
    </row>
    <row r="410" spans="1:6" x14ac:dyDescent="0.2">
      <c r="A410" s="39">
        <v>45838</v>
      </c>
      <c r="B410" s="40" t="s">
        <v>654</v>
      </c>
      <c r="C410" s="40" t="s">
        <v>446</v>
      </c>
      <c r="D410" s="40" t="s">
        <v>12</v>
      </c>
      <c r="E410" s="40" t="s">
        <v>248</v>
      </c>
      <c r="F410" s="40" t="s">
        <v>249</v>
      </c>
    </row>
    <row r="411" spans="1:6" x14ac:dyDescent="0.2">
      <c r="A411" s="40" t="s">
        <v>22</v>
      </c>
      <c r="B411" s="40" t="s">
        <v>23</v>
      </c>
      <c r="C411" s="40"/>
      <c r="D411" s="41">
        <v>1</v>
      </c>
      <c r="E411" s="42">
        <v>109147.88443535805</v>
      </c>
      <c r="F411" s="42">
        <v>109147.88443535805</v>
      </c>
    </row>
    <row r="412" spans="1:6" x14ac:dyDescent="0.2">
      <c r="A412" s="40" t="s">
        <v>392</v>
      </c>
      <c r="B412" s="40" t="s">
        <v>393</v>
      </c>
      <c r="C412" s="40"/>
      <c r="D412" s="41">
        <v>1</v>
      </c>
      <c r="E412" s="42">
        <v>109686.35999999999</v>
      </c>
      <c r="F412" s="42">
        <v>109686.35999999999</v>
      </c>
    </row>
    <row r="413" spans="1:6" x14ac:dyDescent="0.2">
      <c r="A413" s="39">
        <v>45838</v>
      </c>
      <c r="B413" s="40" t="s">
        <v>384</v>
      </c>
      <c r="C413" s="40" t="s">
        <v>368</v>
      </c>
      <c r="D413" s="40" t="s">
        <v>12</v>
      </c>
      <c r="E413" s="40" t="s">
        <v>27</v>
      </c>
      <c r="F413" s="40" t="s">
        <v>28</v>
      </c>
    </row>
    <row r="414" spans="1:6" x14ac:dyDescent="0.2">
      <c r="A414" s="40" t="s">
        <v>16</v>
      </c>
      <c r="B414" s="40" t="s">
        <v>17</v>
      </c>
      <c r="C414" s="40"/>
      <c r="D414" s="41">
        <v>1</v>
      </c>
      <c r="E414" s="42">
        <v>117018.00191885039</v>
      </c>
      <c r="F414" s="42">
        <v>117018.00191885039</v>
      </c>
    </row>
    <row r="415" spans="1:6" x14ac:dyDescent="0.2">
      <c r="A415" s="40" t="s">
        <v>431</v>
      </c>
      <c r="B415" s="40" t="s">
        <v>432</v>
      </c>
      <c r="C415" s="40"/>
      <c r="D415" s="41">
        <v>1</v>
      </c>
      <c r="E415" s="42">
        <v>62346.375</v>
      </c>
      <c r="F415" s="42">
        <v>62346.375</v>
      </c>
    </row>
    <row r="416" spans="1:6" x14ac:dyDescent="0.2">
      <c r="A416" s="40" t="s">
        <v>392</v>
      </c>
      <c r="B416" s="40" t="s">
        <v>393</v>
      </c>
      <c r="C416" s="40"/>
      <c r="D416" s="41">
        <v>3</v>
      </c>
      <c r="E416" s="42">
        <v>109686.36444444447</v>
      </c>
      <c r="F416" s="42">
        <v>329059.09333333338</v>
      </c>
    </row>
    <row r="417" spans="1:6" x14ac:dyDescent="0.2">
      <c r="A417" s="39">
        <v>45838</v>
      </c>
      <c r="B417" s="40" t="s">
        <v>655</v>
      </c>
      <c r="C417" s="40" t="s">
        <v>463</v>
      </c>
      <c r="D417" s="40" t="s">
        <v>12</v>
      </c>
      <c r="E417" s="40" t="s">
        <v>464</v>
      </c>
      <c r="F417" s="40" t="s">
        <v>465</v>
      </c>
    </row>
    <row r="418" spans="1:6" x14ac:dyDescent="0.2">
      <c r="A418" s="40" t="s">
        <v>54</v>
      </c>
      <c r="B418" s="40" t="s">
        <v>55</v>
      </c>
      <c r="C418" s="40"/>
      <c r="D418" s="41">
        <v>5</v>
      </c>
      <c r="E418" s="42">
        <v>72972.805714285714</v>
      </c>
      <c r="F418" s="42">
        <v>364864.02857142856</v>
      </c>
    </row>
    <row r="419" spans="1:6" x14ac:dyDescent="0.2">
      <c r="A419" s="39">
        <v>45838</v>
      </c>
      <c r="B419" s="40" t="s">
        <v>656</v>
      </c>
      <c r="C419" s="40" t="s">
        <v>576</v>
      </c>
      <c r="D419" s="40" t="s">
        <v>12</v>
      </c>
      <c r="E419" s="40" t="s">
        <v>220</v>
      </c>
      <c r="F419" s="40" t="s">
        <v>221</v>
      </c>
    </row>
    <row r="420" spans="1:6" x14ac:dyDescent="0.2">
      <c r="A420" s="40" t="s">
        <v>403</v>
      </c>
      <c r="B420" s="40" t="s">
        <v>404</v>
      </c>
      <c r="C420" s="40"/>
      <c r="D420" s="41">
        <v>2</v>
      </c>
      <c r="E420" s="42">
        <v>105361.14000000001</v>
      </c>
      <c r="F420" s="42">
        <v>210722.28000000003</v>
      </c>
    </row>
    <row r="421" spans="1:6" x14ac:dyDescent="0.2">
      <c r="A421" s="40" t="s">
        <v>32</v>
      </c>
      <c r="B421" s="40" t="s">
        <v>33</v>
      </c>
      <c r="C421" s="40"/>
      <c r="D421" s="41">
        <v>2</v>
      </c>
      <c r="E421" s="42">
        <v>47543.38</v>
      </c>
      <c r="F421" s="42">
        <v>95086.76</v>
      </c>
    </row>
    <row r="422" spans="1:6" x14ac:dyDescent="0.2">
      <c r="A422" s="40" t="s">
        <v>44</v>
      </c>
      <c r="B422" s="40" t="s">
        <v>45</v>
      </c>
      <c r="C422" s="40"/>
      <c r="D422" s="41">
        <v>1</v>
      </c>
      <c r="E422" s="42">
        <v>45208.800000000003</v>
      </c>
      <c r="F422" s="42">
        <v>45208.800000000003</v>
      </c>
    </row>
    <row r="423" spans="1:6" x14ac:dyDescent="0.2">
      <c r="A423" s="39">
        <v>45838</v>
      </c>
      <c r="B423" s="40" t="s">
        <v>657</v>
      </c>
      <c r="C423" s="40" t="s">
        <v>429</v>
      </c>
      <c r="D423" s="40" t="s">
        <v>12</v>
      </c>
      <c r="E423" s="40" t="s">
        <v>252</v>
      </c>
      <c r="F423" s="40" t="s">
        <v>253</v>
      </c>
    </row>
    <row r="424" spans="1:6" x14ac:dyDescent="0.2">
      <c r="A424" s="40" t="s">
        <v>392</v>
      </c>
      <c r="B424" s="40" t="s">
        <v>393</v>
      </c>
      <c r="C424" s="40"/>
      <c r="D424" s="41">
        <v>2</v>
      </c>
      <c r="E424" s="42">
        <v>109686.36444444447</v>
      </c>
      <c r="F424" s="42">
        <v>219372.72888888893</v>
      </c>
    </row>
    <row r="425" spans="1:6" x14ac:dyDescent="0.2">
      <c r="A425" s="40" t="s">
        <v>16</v>
      </c>
      <c r="B425" s="40" t="s">
        <v>17</v>
      </c>
      <c r="C425" s="40"/>
      <c r="D425" s="41">
        <v>1</v>
      </c>
      <c r="E425" s="42">
        <v>117018.00191885039</v>
      </c>
      <c r="F425" s="42">
        <v>117018.00191885039</v>
      </c>
    </row>
    <row r="426" spans="1:6" x14ac:dyDescent="0.2">
      <c r="A426" s="40" t="s">
        <v>431</v>
      </c>
      <c r="B426" s="40" t="s">
        <v>432</v>
      </c>
      <c r="C426" s="40"/>
      <c r="D426" s="41">
        <v>3</v>
      </c>
      <c r="E426" s="42">
        <v>62346.375</v>
      </c>
      <c r="F426" s="42">
        <v>187039.125</v>
      </c>
    </row>
    <row r="427" spans="1:6" x14ac:dyDescent="0.2">
      <c r="A427" s="39">
        <v>45838</v>
      </c>
      <c r="B427" s="40" t="s">
        <v>622</v>
      </c>
      <c r="C427" s="40" t="s">
        <v>446</v>
      </c>
      <c r="D427" s="40" t="s">
        <v>12</v>
      </c>
      <c r="E427" s="40" t="s">
        <v>248</v>
      </c>
      <c r="F427" s="40" t="s">
        <v>249</v>
      </c>
    </row>
    <row r="428" spans="1:6" x14ac:dyDescent="0.2">
      <c r="A428" s="40" t="s">
        <v>392</v>
      </c>
      <c r="B428" s="40" t="s">
        <v>393</v>
      </c>
      <c r="C428" s="40"/>
      <c r="D428" s="41">
        <v>1</v>
      </c>
      <c r="E428" s="42">
        <v>109686.36444444447</v>
      </c>
      <c r="F428" s="42">
        <v>109686.36444444447</v>
      </c>
    </row>
    <row r="429" spans="1:6" x14ac:dyDescent="0.2">
      <c r="A429" s="40" t="s">
        <v>44</v>
      </c>
      <c r="B429" s="40" t="s">
        <v>45</v>
      </c>
      <c r="C429" s="40"/>
      <c r="D429" s="41">
        <v>1</v>
      </c>
      <c r="E429" s="42">
        <v>45208.800000000003</v>
      </c>
      <c r="F429" s="42">
        <v>45208.800000000003</v>
      </c>
    </row>
    <row r="430" spans="1:6" x14ac:dyDescent="0.2">
      <c r="A430" s="39">
        <v>45838</v>
      </c>
      <c r="B430" s="40" t="s">
        <v>433</v>
      </c>
      <c r="C430" s="40" t="s">
        <v>368</v>
      </c>
      <c r="D430" s="40" t="s">
        <v>12</v>
      </c>
      <c r="E430" s="40" t="s">
        <v>27</v>
      </c>
      <c r="F430" s="40" t="s">
        <v>28</v>
      </c>
    </row>
    <row r="431" spans="1:6" x14ac:dyDescent="0.2">
      <c r="A431" s="40" t="s">
        <v>493</v>
      </c>
      <c r="B431" s="40" t="s">
        <v>494</v>
      </c>
      <c r="C431" s="40"/>
      <c r="D431" s="41">
        <v>3</v>
      </c>
      <c r="E431" s="42">
        <v>22613.538257575758</v>
      </c>
      <c r="F431" s="42">
        <v>67840.614772727276</v>
      </c>
    </row>
    <row r="432" spans="1:6" x14ac:dyDescent="0.2">
      <c r="A432" s="40" t="s">
        <v>403</v>
      </c>
      <c r="B432" s="40" t="s">
        <v>404</v>
      </c>
      <c r="C432" s="40"/>
      <c r="D432" s="41">
        <v>1</v>
      </c>
      <c r="E432" s="42">
        <v>105361.14000000001</v>
      </c>
      <c r="F432" s="42">
        <v>105361.14000000001</v>
      </c>
    </row>
    <row r="438" spans="1:7" x14ac:dyDescent="0.2">
      <c r="A438" s="24" t="s">
        <v>301</v>
      </c>
      <c r="B438" s="24" t="s">
        <v>302</v>
      </c>
      <c r="C438" s="24" t="s">
        <v>303</v>
      </c>
      <c r="D438" s="24" t="s">
        <v>304</v>
      </c>
      <c r="E438" s="24" t="s">
        <v>305</v>
      </c>
      <c r="F438" s="24" t="s">
        <v>306</v>
      </c>
      <c r="G438" s="25" t="s">
        <v>307</v>
      </c>
    </row>
    <row r="439" spans="1:7" x14ac:dyDescent="0.2">
      <c r="A439" s="34" t="s">
        <v>38</v>
      </c>
      <c r="B439" s="34" t="s">
        <v>39</v>
      </c>
      <c r="C439" s="35">
        <f t="shared" ref="C439:C451" si="0">+SUMIF($A$1:$A$432,A439,$D$1:$D$432)</f>
        <v>12</v>
      </c>
      <c r="D439" s="59">
        <v>66822.209000000003</v>
      </c>
      <c r="E439" s="60">
        <f t="shared" ref="E439:E451" si="1">+D439*C439</f>
        <v>801866.50800000003</v>
      </c>
      <c r="F439" s="60">
        <f t="shared" ref="F439:F451" si="2">+E439*8%</f>
        <v>64149.320640000005</v>
      </c>
      <c r="G439" s="61">
        <f t="shared" ref="G439:G451" si="3">+E439+F439</f>
        <v>866015.82864000008</v>
      </c>
    </row>
    <row r="440" spans="1:7" x14ac:dyDescent="0.2">
      <c r="A440" s="34" t="s">
        <v>16</v>
      </c>
      <c r="B440" s="34" t="s">
        <v>17</v>
      </c>
      <c r="C440" s="35">
        <f t="shared" si="0"/>
        <v>23</v>
      </c>
      <c r="D440" s="59">
        <v>108350.05899999999</v>
      </c>
      <c r="E440" s="60">
        <f t="shared" si="1"/>
        <v>2492051.3569999998</v>
      </c>
      <c r="F440" s="60">
        <f t="shared" si="2"/>
        <v>199364.10855999999</v>
      </c>
      <c r="G440" s="61">
        <f t="shared" si="3"/>
        <v>2691415.4655599999</v>
      </c>
    </row>
    <row r="441" spans="1:7" x14ac:dyDescent="0.2">
      <c r="A441" s="34" t="s">
        <v>60</v>
      </c>
      <c r="B441" s="34" t="s">
        <v>61</v>
      </c>
      <c r="C441" s="35">
        <f t="shared" si="0"/>
        <v>32</v>
      </c>
      <c r="D441" s="59">
        <v>50591.45</v>
      </c>
      <c r="E441" s="60">
        <f t="shared" si="1"/>
        <v>1618926.4</v>
      </c>
      <c r="F441" s="60">
        <f t="shared" si="2"/>
        <v>129514.11199999999</v>
      </c>
      <c r="G441" s="61">
        <f t="shared" si="3"/>
        <v>1748440.5119999999</v>
      </c>
    </row>
    <row r="442" spans="1:7" x14ac:dyDescent="0.2">
      <c r="A442" s="34" t="s">
        <v>403</v>
      </c>
      <c r="B442" s="34" t="s">
        <v>404</v>
      </c>
      <c r="C442" s="35">
        <f t="shared" si="0"/>
        <v>27</v>
      </c>
      <c r="D442" s="59">
        <v>97556.67</v>
      </c>
      <c r="E442" s="60">
        <f t="shared" si="1"/>
        <v>2634030.09</v>
      </c>
      <c r="F442" s="60">
        <f t="shared" si="2"/>
        <v>210722.40719999999</v>
      </c>
      <c r="G442" s="61">
        <f t="shared" si="3"/>
        <v>2844752.4971999996</v>
      </c>
    </row>
    <row r="443" spans="1:7" x14ac:dyDescent="0.2">
      <c r="A443" s="34" t="s">
        <v>22</v>
      </c>
      <c r="B443" s="34" t="s">
        <v>23</v>
      </c>
      <c r="C443" s="35">
        <f t="shared" si="0"/>
        <v>28</v>
      </c>
      <c r="D443" s="59">
        <v>80850.222999999998</v>
      </c>
      <c r="E443" s="60">
        <f t="shared" si="1"/>
        <v>2263806.2439999999</v>
      </c>
      <c r="F443" s="60">
        <f t="shared" si="2"/>
        <v>181104.49952000001</v>
      </c>
      <c r="G443" s="61">
        <f t="shared" si="3"/>
        <v>2444910.74352</v>
      </c>
    </row>
    <row r="444" spans="1:7" x14ac:dyDescent="0.2">
      <c r="A444" s="34" t="s">
        <v>32</v>
      </c>
      <c r="B444" s="34" t="s">
        <v>33</v>
      </c>
      <c r="C444" s="35">
        <f t="shared" si="0"/>
        <v>44</v>
      </c>
      <c r="D444" s="59">
        <v>45665.62</v>
      </c>
      <c r="E444" s="60">
        <f t="shared" si="1"/>
        <v>2009287.28</v>
      </c>
      <c r="F444" s="60">
        <f t="shared" si="2"/>
        <v>160742.98240000001</v>
      </c>
      <c r="G444" s="61">
        <f t="shared" si="3"/>
        <v>2170030.2623999999</v>
      </c>
    </row>
    <row r="445" spans="1:7" x14ac:dyDescent="0.2">
      <c r="A445" s="34" t="s">
        <v>44</v>
      </c>
      <c r="B445" s="34" t="s">
        <v>45</v>
      </c>
      <c r="C445" s="35">
        <f t="shared" si="0"/>
        <v>30</v>
      </c>
      <c r="D445" s="59">
        <v>41860</v>
      </c>
      <c r="E445" s="60">
        <f t="shared" si="1"/>
        <v>1255800</v>
      </c>
      <c r="F445" s="60">
        <f t="shared" si="2"/>
        <v>100464</v>
      </c>
      <c r="G445" s="61">
        <f t="shared" si="3"/>
        <v>1356264</v>
      </c>
    </row>
    <row r="446" spans="1:7" x14ac:dyDescent="0.2">
      <c r="A446" s="34" t="s">
        <v>98</v>
      </c>
      <c r="B446" s="34" t="s">
        <v>99</v>
      </c>
      <c r="C446" s="35">
        <f t="shared" si="0"/>
        <v>43</v>
      </c>
      <c r="D446" s="59">
        <v>54054</v>
      </c>
      <c r="E446" s="60">
        <f t="shared" si="1"/>
        <v>2324322</v>
      </c>
      <c r="F446" s="60">
        <f t="shared" si="2"/>
        <v>185945.76</v>
      </c>
      <c r="G446" s="61">
        <f t="shared" si="3"/>
        <v>2510267.7599999998</v>
      </c>
    </row>
    <row r="447" spans="1:7" x14ac:dyDescent="0.2">
      <c r="A447" s="34" t="s">
        <v>24</v>
      </c>
      <c r="B447" s="34" t="s">
        <v>25</v>
      </c>
      <c r="C447" s="35">
        <f t="shared" si="0"/>
        <v>37</v>
      </c>
      <c r="D447" s="59">
        <v>64565</v>
      </c>
      <c r="E447" s="60">
        <f t="shared" si="1"/>
        <v>2388905</v>
      </c>
      <c r="F447" s="60">
        <f t="shared" si="2"/>
        <v>191112.4</v>
      </c>
      <c r="G447" s="61">
        <f t="shared" si="3"/>
        <v>2580017.4</v>
      </c>
    </row>
    <row r="448" spans="1:7" x14ac:dyDescent="0.2">
      <c r="A448" s="34" t="s">
        <v>54</v>
      </c>
      <c r="B448" s="34" t="s">
        <v>55</v>
      </c>
      <c r="C448" s="35">
        <f t="shared" si="0"/>
        <v>44</v>
      </c>
      <c r="D448" s="59">
        <v>67568</v>
      </c>
      <c r="E448" s="60">
        <f t="shared" si="1"/>
        <v>2972992</v>
      </c>
      <c r="F448" s="60">
        <f t="shared" si="2"/>
        <v>237839.36000000002</v>
      </c>
      <c r="G448" s="61">
        <f t="shared" si="3"/>
        <v>3210831.36</v>
      </c>
    </row>
    <row r="449" spans="1:7" x14ac:dyDescent="0.2">
      <c r="A449" s="34" t="s">
        <v>493</v>
      </c>
      <c r="B449" s="34" t="s">
        <v>494</v>
      </c>
      <c r="C449" s="35">
        <f t="shared" si="0"/>
        <v>31</v>
      </c>
      <c r="D449" s="59">
        <v>22339.623</v>
      </c>
      <c r="E449" s="60">
        <f t="shared" si="1"/>
        <v>692528.31299999997</v>
      </c>
      <c r="F449" s="60">
        <f t="shared" si="2"/>
        <v>55402.265039999998</v>
      </c>
      <c r="G449" s="61">
        <f t="shared" si="3"/>
        <v>747930.57803999993</v>
      </c>
    </row>
    <row r="450" spans="1:7" x14ac:dyDescent="0.2">
      <c r="A450" s="34" t="s">
        <v>431</v>
      </c>
      <c r="B450" s="34" t="s">
        <v>432</v>
      </c>
      <c r="C450" s="35">
        <f t="shared" si="0"/>
        <v>83</v>
      </c>
      <c r="D450" s="59">
        <v>54145.120000000003</v>
      </c>
      <c r="E450" s="60">
        <f t="shared" si="1"/>
        <v>4494044.96</v>
      </c>
      <c r="F450" s="60">
        <f t="shared" si="2"/>
        <v>359523.5968</v>
      </c>
      <c r="G450" s="61">
        <f t="shared" si="3"/>
        <v>4853568.5568000004</v>
      </c>
    </row>
    <row r="451" spans="1:7" x14ac:dyDescent="0.2">
      <c r="A451" s="34" t="s">
        <v>392</v>
      </c>
      <c r="B451" s="34" t="s">
        <v>393</v>
      </c>
      <c r="C451" s="35">
        <f t="shared" si="0"/>
        <v>69</v>
      </c>
      <c r="D451" s="59">
        <v>101561.307</v>
      </c>
      <c r="E451" s="60">
        <f t="shared" si="1"/>
        <v>7007730.1830000002</v>
      </c>
      <c r="F451" s="60">
        <f t="shared" si="2"/>
        <v>560618.41463999997</v>
      </c>
      <c r="G451" s="61">
        <f t="shared" si="3"/>
        <v>7568348.5976400003</v>
      </c>
    </row>
    <row r="452" spans="1:7" x14ac:dyDescent="0.2">
      <c r="A452" s="87" t="s">
        <v>658</v>
      </c>
      <c r="B452" s="87"/>
      <c r="C452" s="32">
        <f t="shared" ref="C452:G452" si="4">SUM(C437:C451)</f>
        <v>503</v>
      </c>
      <c r="D452" s="32"/>
      <c r="E452" s="32">
        <f t="shared" si="4"/>
        <v>32956290.335000001</v>
      </c>
      <c r="F452" s="32">
        <f t="shared" si="4"/>
        <v>2636503.2267999998</v>
      </c>
      <c r="G452" s="32">
        <f t="shared" si="4"/>
        <v>35592793.561799996</v>
      </c>
    </row>
  </sheetData>
  <mergeCells count="1">
    <mergeCell ref="A452:B45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44180-24D3-456E-9A0D-D0CFC0192DE7}">
  <dimension ref="A1:G53"/>
  <sheetViews>
    <sheetView topLeftCell="A16" zoomScaleSheetLayoutView="100" workbookViewId="0">
      <selection sqref="A1:F36"/>
    </sheetView>
  </sheetViews>
  <sheetFormatPr defaultColWidth="9.140625" defaultRowHeight="12.75" x14ac:dyDescent="0.2"/>
  <cols>
    <col min="1" max="1" width="20.7109375" customWidth="1"/>
    <col min="2" max="2" width="27.5703125" customWidth="1"/>
    <col min="3" max="3" width="11.7109375" bestFit="1" customWidth="1"/>
    <col min="4" max="4" width="14.28515625" customWidth="1"/>
    <col min="5" max="5" width="13" customWidth="1"/>
    <col min="7" max="7" width="13.140625" customWidth="1"/>
  </cols>
  <sheetData>
    <row r="1" spans="1:6" x14ac:dyDescent="0.2">
      <c r="A1" s="18">
        <v>45809</v>
      </c>
      <c r="B1" s="19" t="s">
        <v>659</v>
      </c>
      <c r="C1" s="19" t="s">
        <v>347</v>
      </c>
      <c r="D1" s="19" t="s">
        <v>12</v>
      </c>
      <c r="E1" s="19" t="s">
        <v>262</v>
      </c>
      <c r="F1" s="19" t="s">
        <v>348</v>
      </c>
    </row>
    <row r="2" spans="1:6" x14ac:dyDescent="0.2">
      <c r="A2" s="19" t="s">
        <v>403</v>
      </c>
      <c r="B2" s="19" t="s">
        <v>404</v>
      </c>
      <c r="C2" s="19"/>
      <c r="D2" s="20">
        <v>2</v>
      </c>
      <c r="E2" s="21">
        <v>105361.14</v>
      </c>
      <c r="F2" s="21">
        <v>210722.28</v>
      </c>
    </row>
    <row r="3" spans="1:6" x14ac:dyDescent="0.2">
      <c r="A3" s="19" t="s">
        <v>98</v>
      </c>
      <c r="B3" s="19" t="s">
        <v>99</v>
      </c>
      <c r="C3" s="19"/>
      <c r="D3" s="20">
        <v>1</v>
      </c>
      <c r="E3" s="21">
        <v>58378.32</v>
      </c>
      <c r="F3" s="21">
        <v>58378.32</v>
      </c>
    </row>
    <row r="4" spans="1:6" x14ac:dyDescent="0.2">
      <c r="A4" s="19" t="s">
        <v>392</v>
      </c>
      <c r="B4" s="19" t="s">
        <v>393</v>
      </c>
      <c r="C4" s="19"/>
      <c r="D4" s="20">
        <v>3</v>
      </c>
      <c r="E4" s="21">
        <v>109686.21</v>
      </c>
      <c r="F4" s="21">
        <v>329058.63</v>
      </c>
    </row>
    <row r="5" spans="1:6" x14ac:dyDescent="0.2">
      <c r="A5" s="19" t="s">
        <v>32</v>
      </c>
      <c r="B5" s="19" t="s">
        <v>33</v>
      </c>
      <c r="C5" s="19"/>
      <c r="D5" s="20">
        <v>1</v>
      </c>
      <c r="E5" s="21">
        <v>49318.801785714299</v>
      </c>
      <c r="F5" s="21">
        <v>49318.801785714299</v>
      </c>
    </row>
    <row r="6" spans="1:6" x14ac:dyDescent="0.2">
      <c r="A6" s="18">
        <v>45811</v>
      </c>
      <c r="B6" s="19" t="s">
        <v>660</v>
      </c>
      <c r="C6" s="19" t="s">
        <v>11</v>
      </c>
      <c r="D6" s="19" t="s">
        <v>12</v>
      </c>
      <c r="E6" s="19" t="s">
        <v>101</v>
      </c>
      <c r="F6" s="19" t="s">
        <v>102</v>
      </c>
    </row>
    <row r="7" spans="1:6" x14ac:dyDescent="0.2">
      <c r="A7" s="19" t="s">
        <v>54</v>
      </c>
      <c r="B7" s="19" t="s">
        <v>55</v>
      </c>
      <c r="C7" s="19"/>
      <c r="D7" s="20">
        <v>1</v>
      </c>
      <c r="E7" s="21">
        <v>72972.831250000003</v>
      </c>
      <c r="F7" s="21">
        <v>72972.831250000003</v>
      </c>
    </row>
    <row r="8" spans="1:6" x14ac:dyDescent="0.2">
      <c r="A8" s="19" t="s">
        <v>16</v>
      </c>
      <c r="B8" s="19" t="s">
        <v>17</v>
      </c>
      <c r="C8" s="19"/>
      <c r="D8" s="20">
        <v>1</v>
      </c>
      <c r="E8" s="21">
        <v>117018.0221875</v>
      </c>
      <c r="F8" s="21">
        <v>117018.0221875</v>
      </c>
    </row>
    <row r="9" spans="1:6" x14ac:dyDescent="0.2">
      <c r="A9" s="19" t="s">
        <v>22</v>
      </c>
      <c r="B9" s="19" t="s">
        <v>23</v>
      </c>
      <c r="C9" s="19"/>
      <c r="D9" s="20">
        <v>1</v>
      </c>
      <c r="E9" s="21">
        <v>109147.818727273</v>
      </c>
      <c r="F9" s="21">
        <v>109147.818727273</v>
      </c>
    </row>
    <row r="10" spans="1:6" x14ac:dyDescent="0.2">
      <c r="A10" s="19" t="s">
        <v>392</v>
      </c>
      <c r="B10" s="19" t="s">
        <v>393</v>
      </c>
      <c r="C10" s="19"/>
      <c r="D10" s="20">
        <v>1</v>
      </c>
      <c r="E10" s="21">
        <v>109686.21</v>
      </c>
      <c r="F10" s="21">
        <v>109686.21</v>
      </c>
    </row>
    <row r="11" spans="1:6" x14ac:dyDescent="0.2">
      <c r="A11" s="18">
        <v>45811</v>
      </c>
      <c r="B11" s="19" t="s">
        <v>661</v>
      </c>
      <c r="C11" s="19" t="s">
        <v>11</v>
      </c>
      <c r="D11" s="19" t="s">
        <v>12</v>
      </c>
      <c r="E11" s="19" t="s">
        <v>101</v>
      </c>
      <c r="F11" s="19" t="s">
        <v>102</v>
      </c>
    </row>
    <row r="12" spans="1:6" x14ac:dyDescent="0.2">
      <c r="A12" s="19" t="s">
        <v>60</v>
      </c>
      <c r="B12" s="19" t="s">
        <v>61</v>
      </c>
      <c r="C12" s="19"/>
      <c r="D12" s="20">
        <v>1</v>
      </c>
      <c r="E12" s="21">
        <v>54638.77</v>
      </c>
      <c r="F12" s="21">
        <v>54638.77</v>
      </c>
    </row>
    <row r="13" spans="1:6" x14ac:dyDescent="0.2">
      <c r="A13" s="19" t="s">
        <v>16</v>
      </c>
      <c r="B13" s="19" t="s">
        <v>17</v>
      </c>
      <c r="C13" s="19"/>
      <c r="D13" s="20">
        <v>1</v>
      </c>
      <c r="E13" s="21">
        <v>117018.0221875</v>
      </c>
      <c r="F13" s="21">
        <v>117018.0221875</v>
      </c>
    </row>
    <row r="14" spans="1:6" x14ac:dyDescent="0.2">
      <c r="A14" s="19" t="s">
        <v>431</v>
      </c>
      <c r="B14" s="19" t="s">
        <v>432</v>
      </c>
      <c r="C14" s="19"/>
      <c r="D14" s="20">
        <v>2</v>
      </c>
      <c r="E14" s="21">
        <v>68028.441322314</v>
      </c>
      <c r="F14" s="21">
        <v>136056.882644628</v>
      </c>
    </row>
    <row r="15" spans="1:6" x14ac:dyDescent="0.2">
      <c r="A15" s="19" t="s">
        <v>22</v>
      </c>
      <c r="B15" s="19" t="s">
        <v>23</v>
      </c>
      <c r="C15" s="19"/>
      <c r="D15" s="20">
        <v>1</v>
      </c>
      <c r="E15" s="21">
        <v>109147.818727273</v>
      </c>
      <c r="F15" s="21">
        <v>109147.818727273</v>
      </c>
    </row>
    <row r="16" spans="1:6" x14ac:dyDescent="0.2">
      <c r="A16" s="18">
        <v>45812</v>
      </c>
      <c r="B16" s="19" t="s">
        <v>185</v>
      </c>
      <c r="C16" s="19" t="s">
        <v>585</v>
      </c>
      <c r="D16" s="19" t="s">
        <v>12</v>
      </c>
      <c r="E16" s="19" t="s">
        <v>216</v>
      </c>
      <c r="F16" s="19" t="s">
        <v>217</v>
      </c>
    </row>
    <row r="17" spans="1:6" x14ac:dyDescent="0.2">
      <c r="A17" s="19" t="s">
        <v>38</v>
      </c>
      <c r="B17" s="19" t="s">
        <v>39</v>
      </c>
      <c r="C17" s="19"/>
      <c r="D17" s="20">
        <v>1</v>
      </c>
      <c r="E17" s="21">
        <v>66078.497632812505</v>
      </c>
      <c r="F17" s="21">
        <v>66078.497632812505</v>
      </c>
    </row>
    <row r="18" spans="1:6" x14ac:dyDescent="0.2">
      <c r="A18" s="19" t="s">
        <v>32</v>
      </c>
      <c r="B18" s="19" t="s">
        <v>33</v>
      </c>
      <c r="C18" s="19"/>
      <c r="D18" s="20">
        <v>1</v>
      </c>
      <c r="E18" s="21">
        <v>49318.773999999998</v>
      </c>
      <c r="F18" s="21">
        <v>49318.773999999998</v>
      </c>
    </row>
    <row r="19" spans="1:6" x14ac:dyDescent="0.2">
      <c r="A19" s="19" t="s">
        <v>24</v>
      </c>
      <c r="B19" s="19" t="s">
        <v>25</v>
      </c>
      <c r="C19" s="19"/>
      <c r="D19" s="20">
        <v>2</v>
      </c>
      <c r="E19" s="21">
        <v>69729.62</v>
      </c>
      <c r="F19" s="21">
        <v>139459.24</v>
      </c>
    </row>
    <row r="20" spans="1:6" x14ac:dyDescent="0.2">
      <c r="A20" s="19" t="s">
        <v>392</v>
      </c>
      <c r="B20" s="19" t="s">
        <v>393</v>
      </c>
      <c r="C20" s="19"/>
      <c r="D20" s="20">
        <v>1</v>
      </c>
      <c r="E20" s="21">
        <v>109686.21</v>
      </c>
      <c r="F20" s="21">
        <v>109686.21</v>
      </c>
    </row>
    <row r="21" spans="1:6" x14ac:dyDescent="0.2">
      <c r="A21" s="19" t="s">
        <v>98</v>
      </c>
      <c r="B21" s="19" t="s">
        <v>99</v>
      </c>
      <c r="C21" s="19"/>
      <c r="D21" s="20">
        <v>1</v>
      </c>
      <c r="E21" s="21">
        <v>58378.16</v>
      </c>
      <c r="F21" s="21">
        <v>58378.16</v>
      </c>
    </row>
    <row r="22" spans="1:6" x14ac:dyDescent="0.2">
      <c r="A22" s="18">
        <v>45822</v>
      </c>
      <c r="B22" s="19" t="s">
        <v>492</v>
      </c>
      <c r="C22" s="19" t="s">
        <v>11</v>
      </c>
      <c r="D22" s="19" t="s">
        <v>12</v>
      </c>
      <c r="E22" s="19" t="s">
        <v>153</v>
      </c>
      <c r="F22" s="19" t="s">
        <v>154</v>
      </c>
    </row>
    <row r="23" spans="1:6" x14ac:dyDescent="0.2">
      <c r="A23" s="19" t="s">
        <v>392</v>
      </c>
      <c r="B23" s="19" t="s">
        <v>393</v>
      </c>
      <c r="C23" s="19"/>
      <c r="D23" s="20">
        <v>1</v>
      </c>
      <c r="E23" s="21">
        <v>93233.527499999997</v>
      </c>
      <c r="F23" s="21">
        <v>93233.527499999997</v>
      </c>
    </row>
    <row r="24" spans="1:6" x14ac:dyDescent="0.2">
      <c r="A24" s="19" t="s">
        <v>431</v>
      </c>
      <c r="B24" s="19" t="s">
        <v>432</v>
      </c>
      <c r="C24" s="19"/>
      <c r="D24" s="20">
        <v>2</v>
      </c>
      <c r="E24" s="21">
        <v>62604.36</v>
      </c>
      <c r="F24" s="21">
        <v>125208.72</v>
      </c>
    </row>
    <row r="25" spans="1:6" x14ac:dyDescent="0.2">
      <c r="A25" s="19" t="s">
        <v>44</v>
      </c>
      <c r="B25" s="19" t="s">
        <v>45</v>
      </c>
      <c r="C25" s="19"/>
      <c r="D25" s="20">
        <v>1</v>
      </c>
      <c r="E25" s="21">
        <v>45208.800000000003</v>
      </c>
      <c r="F25" s="21">
        <v>45208.800000000003</v>
      </c>
    </row>
    <row r="26" spans="1:6" x14ac:dyDescent="0.2">
      <c r="A26" s="19" t="s">
        <v>32</v>
      </c>
      <c r="B26" s="19" t="s">
        <v>33</v>
      </c>
      <c r="C26" s="19"/>
      <c r="D26" s="20">
        <v>2</v>
      </c>
      <c r="E26" s="21">
        <v>49318.87</v>
      </c>
      <c r="F26" s="21">
        <v>98637.74</v>
      </c>
    </row>
    <row r="27" spans="1:6" x14ac:dyDescent="0.2">
      <c r="A27" s="18">
        <v>45822</v>
      </c>
      <c r="B27" s="19" t="s">
        <v>649</v>
      </c>
      <c r="C27" s="19" t="s">
        <v>11</v>
      </c>
      <c r="D27" s="19" t="s">
        <v>12</v>
      </c>
      <c r="E27" s="19" t="s">
        <v>289</v>
      </c>
      <c r="F27" s="19" t="s">
        <v>290</v>
      </c>
    </row>
    <row r="28" spans="1:6" x14ac:dyDescent="0.2">
      <c r="A28" s="19" t="s">
        <v>38</v>
      </c>
      <c r="B28" s="19" t="s">
        <v>39</v>
      </c>
      <c r="C28" s="19"/>
      <c r="D28" s="20">
        <v>4</v>
      </c>
      <c r="E28" s="21">
        <v>70179.201322989597</v>
      </c>
      <c r="F28" s="21">
        <v>280716.80529195798</v>
      </c>
    </row>
    <row r="29" spans="1:6" x14ac:dyDescent="0.2">
      <c r="A29" s="19" t="s">
        <v>431</v>
      </c>
      <c r="B29" s="19" t="s">
        <v>432</v>
      </c>
      <c r="C29" s="19"/>
      <c r="D29" s="20">
        <v>1</v>
      </c>
      <c r="E29" s="21">
        <v>62604.36</v>
      </c>
      <c r="F29" s="21">
        <v>62604.36</v>
      </c>
    </row>
    <row r="30" spans="1:6" x14ac:dyDescent="0.2">
      <c r="A30" s="18">
        <v>45832</v>
      </c>
      <c r="B30" s="19" t="s">
        <v>662</v>
      </c>
      <c r="C30" s="19" t="s">
        <v>650</v>
      </c>
      <c r="D30" s="19" t="s">
        <v>12</v>
      </c>
      <c r="E30" s="19" t="s">
        <v>47</v>
      </c>
      <c r="F30" s="19" t="s">
        <v>48</v>
      </c>
    </row>
    <row r="31" spans="1:6" x14ac:dyDescent="0.2">
      <c r="A31" s="19" t="s">
        <v>60</v>
      </c>
      <c r="B31" s="19" t="s">
        <v>61</v>
      </c>
      <c r="C31" s="19"/>
      <c r="D31" s="20">
        <v>1</v>
      </c>
      <c r="E31" s="21">
        <v>54638.684999999998</v>
      </c>
      <c r="F31" s="21">
        <v>54638.684999999998</v>
      </c>
    </row>
    <row r="32" spans="1:6" x14ac:dyDescent="0.2">
      <c r="A32" s="19" t="s">
        <v>392</v>
      </c>
      <c r="B32" s="19" t="s">
        <v>393</v>
      </c>
      <c r="C32" s="19"/>
      <c r="D32" s="20">
        <v>3</v>
      </c>
      <c r="E32" s="21">
        <v>109686.36</v>
      </c>
      <c r="F32" s="21">
        <v>329059.08</v>
      </c>
    </row>
    <row r="33" spans="1:7" x14ac:dyDescent="0.2">
      <c r="A33" s="18">
        <v>45836</v>
      </c>
      <c r="B33" s="19" t="s">
        <v>328</v>
      </c>
      <c r="C33" s="19" t="s">
        <v>375</v>
      </c>
      <c r="D33" s="19" t="s">
        <v>12</v>
      </c>
      <c r="E33" s="19" t="s">
        <v>285</v>
      </c>
      <c r="F33" s="19" t="s">
        <v>286</v>
      </c>
    </row>
    <row r="34" spans="1:7" x14ac:dyDescent="0.2">
      <c r="A34" s="19" t="s">
        <v>16</v>
      </c>
      <c r="B34" s="19" t="s">
        <v>17</v>
      </c>
      <c r="C34" s="19"/>
      <c r="D34" s="20">
        <v>1</v>
      </c>
      <c r="E34" s="21">
        <v>117018.006666667</v>
      </c>
      <c r="F34" s="21">
        <v>117018.006666667</v>
      </c>
    </row>
    <row r="35" spans="1:7" x14ac:dyDescent="0.2">
      <c r="A35" s="19" t="s">
        <v>392</v>
      </c>
      <c r="B35" s="19" t="s">
        <v>393</v>
      </c>
      <c r="C35" s="19"/>
      <c r="D35" s="20">
        <v>1</v>
      </c>
      <c r="E35" s="21">
        <v>109686.36</v>
      </c>
      <c r="F35" s="21">
        <v>109686.36</v>
      </c>
    </row>
    <row r="36" spans="1:7" x14ac:dyDescent="0.2">
      <c r="A36" s="19" t="s">
        <v>493</v>
      </c>
      <c r="B36" s="19" t="s">
        <v>494</v>
      </c>
      <c r="C36" s="19"/>
      <c r="D36" s="20">
        <v>1</v>
      </c>
      <c r="E36" s="21">
        <v>24126.716250000001</v>
      </c>
      <c r="F36" s="21">
        <v>24126.716250000001</v>
      </c>
    </row>
    <row r="39" spans="1:7" x14ac:dyDescent="0.2">
      <c r="A39" s="24" t="s">
        <v>301</v>
      </c>
      <c r="B39" s="24" t="s">
        <v>302</v>
      </c>
      <c r="C39" s="24" t="s">
        <v>303</v>
      </c>
      <c r="D39" s="24" t="s">
        <v>304</v>
      </c>
      <c r="E39" s="24" t="s">
        <v>305</v>
      </c>
      <c r="F39" s="24" t="s">
        <v>306</v>
      </c>
      <c r="G39" s="25" t="s">
        <v>307</v>
      </c>
    </row>
    <row r="40" spans="1:7" x14ac:dyDescent="0.2">
      <c r="A40" s="34" t="s">
        <v>38</v>
      </c>
      <c r="B40" s="34" t="s">
        <v>39</v>
      </c>
      <c r="C40" s="35">
        <f>+SUMIF($A$1:$A$36,A40,$D$1:$D$36)</f>
        <v>5</v>
      </c>
      <c r="D40" s="59">
        <v>66822.209000000003</v>
      </c>
      <c r="E40" s="60">
        <f t="shared" ref="E40:E52" si="0">+D40*C40</f>
        <v>334111.04500000004</v>
      </c>
      <c r="F40" s="60">
        <f t="shared" ref="F40:F52" si="1">+E40*8%</f>
        <v>26728.883600000005</v>
      </c>
      <c r="G40" s="61">
        <f t="shared" ref="G40:G52" si="2">+E40+F40</f>
        <v>360839.92860000004</v>
      </c>
    </row>
    <row r="41" spans="1:7" x14ac:dyDescent="0.2">
      <c r="A41" s="34" t="s">
        <v>16</v>
      </c>
      <c r="B41" s="34" t="s">
        <v>17</v>
      </c>
      <c r="C41" s="35">
        <f t="shared" ref="C41:C52" si="3">+SUMIF($A$1:$A$36,A41,$D$1:$D$36)</f>
        <v>3</v>
      </c>
      <c r="D41" s="59">
        <v>108350.05899999999</v>
      </c>
      <c r="E41" s="60">
        <f t="shared" si="0"/>
        <v>325050.17699999997</v>
      </c>
      <c r="F41" s="60">
        <f t="shared" si="1"/>
        <v>26004.014159999999</v>
      </c>
      <c r="G41" s="61">
        <f t="shared" si="2"/>
        <v>351054.19115999999</v>
      </c>
    </row>
    <row r="42" spans="1:7" x14ac:dyDescent="0.2">
      <c r="A42" s="34" t="s">
        <v>60</v>
      </c>
      <c r="B42" s="34" t="s">
        <v>61</v>
      </c>
      <c r="C42" s="35">
        <f t="shared" si="3"/>
        <v>2</v>
      </c>
      <c r="D42" s="59">
        <v>50591.45</v>
      </c>
      <c r="E42" s="60">
        <f t="shared" si="0"/>
        <v>101182.9</v>
      </c>
      <c r="F42" s="60">
        <f t="shared" si="1"/>
        <v>8094.6319999999996</v>
      </c>
      <c r="G42" s="61">
        <f t="shared" si="2"/>
        <v>109277.53199999999</v>
      </c>
    </row>
    <row r="43" spans="1:7" x14ac:dyDescent="0.2">
      <c r="A43" s="34" t="s">
        <v>403</v>
      </c>
      <c r="B43" s="34" t="s">
        <v>404</v>
      </c>
      <c r="C43" s="35">
        <f t="shared" si="3"/>
        <v>2</v>
      </c>
      <c r="D43" s="59">
        <v>97556.67</v>
      </c>
      <c r="E43" s="60">
        <f t="shared" si="0"/>
        <v>195113.34</v>
      </c>
      <c r="F43" s="60">
        <f t="shared" si="1"/>
        <v>15609.0672</v>
      </c>
      <c r="G43" s="61">
        <f t="shared" si="2"/>
        <v>210722.40719999999</v>
      </c>
    </row>
    <row r="44" spans="1:7" x14ac:dyDescent="0.2">
      <c r="A44" s="34" t="s">
        <v>22</v>
      </c>
      <c r="B44" s="34" t="s">
        <v>23</v>
      </c>
      <c r="C44" s="35">
        <f t="shared" si="3"/>
        <v>2</v>
      </c>
      <c r="D44" s="59">
        <v>80850.222999999998</v>
      </c>
      <c r="E44" s="60">
        <f t="shared" si="0"/>
        <v>161700.446</v>
      </c>
      <c r="F44" s="60">
        <f t="shared" si="1"/>
        <v>12936.035680000001</v>
      </c>
      <c r="G44" s="61">
        <f t="shared" si="2"/>
        <v>174636.48168</v>
      </c>
    </row>
    <row r="45" spans="1:7" x14ac:dyDescent="0.2">
      <c r="A45" s="34" t="s">
        <v>32</v>
      </c>
      <c r="B45" s="34" t="s">
        <v>33</v>
      </c>
      <c r="C45" s="35">
        <f t="shared" si="3"/>
        <v>4</v>
      </c>
      <c r="D45" s="59">
        <v>45665.62</v>
      </c>
      <c r="E45" s="60">
        <f t="shared" si="0"/>
        <v>182662.48</v>
      </c>
      <c r="F45" s="60">
        <f t="shared" si="1"/>
        <v>14612.9984</v>
      </c>
      <c r="G45" s="61">
        <f t="shared" si="2"/>
        <v>197275.47840000002</v>
      </c>
    </row>
    <row r="46" spans="1:7" x14ac:dyDescent="0.2">
      <c r="A46" s="34" t="s">
        <v>44</v>
      </c>
      <c r="B46" s="34" t="s">
        <v>45</v>
      </c>
      <c r="C46" s="35">
        <f t="shared" si="3"/>
        <v>1</v>
      </c>
      <c r="D46" s="59">
        <v>41860</v>
      </c>
      <c r="E46" s="60">
        <f t="shared" si="0"/>
        <v>41860</v>
      </c>
      <c r="F46" s="60">
        <f t="shared" si="1"/>
        <v>3348.8</v>
      </c>
      <c r="G46" s="61">
        <f t="shared" si="2"/>
        <v>45208.800000000003</v>
      </c>
    </row>
    <row r="47" spans="1:7" x14ac:dyDescent="0.2">
      <c r="A47" s="34" t="s">
        <v>98</v>
      </c>
      <c r="B47" s="34" t="s">
        <v>99</v>
      </c>
      <c r="C47" s="35">
        <f t="shared" si="3"/>
        <v>2</v>
      </c>
      <c r="D47" s="59">
        <v>54054</v>
      </c>
      <c r="E47" s="60">
        <f t="shared" si="0"/>
        <v>108108</v>
      </c>
      <c r="F47" s="60">
        <f t="shared" si="1"/>
        <v>8648.64</v>
      </c>
      <c r="G47" s="61">
        <f t="shared" si="2"/>
        <v>116756.64</v>
      </c>
    </row>
    <row r="48" spans="1:7" x14ac:dyDescent="0.2">
      <c r="A48" s="34" t="s">
        <v>24</v>
      </c>
      <c r="B48" s="34" t="s">
        <v>25</v>
      </c>
      <c r="C48" s="35">
        <f t="shared" si="3"/>
        <v>2</v>
      </c>
      <c r="D48" s="59">
        <v>64565</v>
      </c>
      <c r="E48" s="60">
        <f t="shared" si="0"/>
        <v>129130</v>
      </c>
      <c r="F48" s="60">
        <f t="shared" si="1"/>
        <v>10330.4</v>
      </c>
      <c r="G48" s="61">
        <f t="shared" si="2"/>
        <v>139460.4</v>
      </c>
    </row>
    <row r="49" spans="1:7" x14ac:dyDescent="0.2">
      <c r="A49" s="34" t="s">
        <v>54</v>
      </c>
      <c r="B49" s="34" t="s">
        <v>55</v>
      </c>
      <c r="C49" s="35">
        <f t="shared" si="3"/>
        <v>1</v>
      </c>
      <c r="D49" s="59">
        <v>67568</v>
      </c>
      <c r="E49" s="60">
        <f t="shared" si="0"/>
        <v>67568</v>
      </c>
      <c r="F49" s="60">
        <f t="shared" si="1"/>
        <v>5405.4400000000005</v>
      </c>
      <c r="G49" s="61">
        <f t="shared" si="2"/>
        <v>72973.440000000002</v>
      </c>
    </row>
    <row r="50" spans="1:7" x14ac:dyDescent="0.2">
      <c r="A50" s="34" t="s">
        <v>493</v>
      </c>
      <c r="B50" s="34" t="s">
        <v>494</v>
      </c>
      <c r="C50" s="35">
        <f t="shared" si="3"/>
        <v>1</v>
      </c>
      <c r="D50" s="59">
        <v>22339.623</v>
      </c>
      <c r="E50" s="60">
        <f t="shared" si="0"/>
        <v>22339.623</v>
      </c>
      <c r="F50" s="60">
        <f t="shared" si="1"/>
        <v>1787.16984</v>
      </c>
      <c r="G50" s="61">
        <f t="shared" si="2"/>
        <v>24126.792839999998</v>
      </c>
    </row>
    <row r="51" spans="1:7" x14ac:dyDescent="0.2">
      <c r="A51" s="34" t="s">
        <v>431</v>
      </c>
      <c r="B51" s="34" t="s">
        <v>432</v>
      </c>
      <c r="C51" s="35">
        <f t="shared" si="3"/>
        <v>5</v>
      </c>
      <c r="D51" s="59">
        <v>54145.120000000003</v>
      </c>
      <c r="E51" s="60">
        <f t="shared" si="0"/>
        <v>270725.60000000003</v>
      </c>
      <c r="F51" s="60">
        <f t="shared" si="1"/>
        <v>21658.048000000003</v>
      </c>
      <c r="G51" s="61">
        <f t="shared" si="2"/>
        <v>292383.64800000004</v>
      </c>
    </row>
    <row r="52" spans="1:7" x14ac:dyDescent="0.2">
      <c r="A52" s="34" t="s">
        <v>392</v>
      </c>
      <c r="B52" s="34" t="s">
        <v>393</v>
      </c>
      <c r="C52" s="35">
        <f t="shared" si="3"/>
        <v>10</v>
      </c>
      <c r="D52" s="59">
        <v>101561.307</v>
      </c>
      <c r="E52" s="60">
        <f t="shared" si="0"/>
        <v>1015613.0700000001</v>
      </c>
      <c r="F52" s="60">
        <f t="shared" si="1"/>
        <v>81249.045600000012</v>
      </c>
      <c r="G52" s="61">
        <f t="shared" si="2"/>
        <v>1096862.1156000001</v>
      </c>
    </row>
    <row r="53" spans="1:7" x14ac:dyDescent="0.2">
      <c r="A53" s="87" t="s">
        <v>663</v>
      </c>
      <c r="B53" s="87"/>
      <c r="C53" s="32">
        <f t="shared" ref="C53:G53" si="4">SUM(C40:C52)</f>
        <v>40</v>
      </c>
      <c r="D53" s="32"/>
      <c r="E53" s="32">
        <f t="shared" si="4"/>
        <v>2955164.6809999999</v>
      </c>
      <c r="F53" s="32">
        <f t="shared" si="4"/>
        <v>236413.17448000002</v>
      </c>
      <c r="G53" s="32">
        <f t="shared" si="4"/>
        <v>3191577.8554800004</v>
      </c>
    </row>
  </sheetData>
  <mergeCells count="1">
    <mergeCell ref="A53:B53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19648-BF79-4D30-8BA7-BF7A5B2FD87A}">
  <sheetPr>
    <tabColor rgb="FFFFFF00"/>
  </sheetPr>
  <dimension ref="A1:G389"/>
  <sheetViews>
    <sheetView topLeftCell="A363" zoomScaleSheetLayoutView="100" workbookViewId="0">
      <selection activeCell="A374" sqref="A374:G389"/>
    </sheetView>
  </sheetViews>
  <sheetFormatPr defaultRowHeight="12.75" x14ac:dyDescent="0.2"/>
  <cols>
    <col min="1" max="1" width="18.42578125" style="1" customWidth="1"/>
    <col min="2" max="2" width="35.42578125" style="1" customWidth="1"/>
    <col min="3" max="3" width="10.28515625" style="1" customWidth="1"/>
    <col min="4" max="4" width="10.5703125" style="1" customWidth="1"/>
    <col min="5" max="5" width="13.28515625" style="1" customWidth="1"/>
    <col min="6" max="6" width="16.28515625" style="1" customWidth="1"/>
    <col min="7" max="7" width="11" style="1" bestFit="1" customWidth="1"/>
    <col min="8" max="16384" width="9.140625" style="1"/>
  </cols>
  <sheetData>
    <row r="1" spans="1:6" x14ac:dyDescent="0.2">
      <c r="A1" t="s">
        <v>0</v>
      </c>
      <c r="B1" t="s">
        <v>1</v>
      </c>
      <c r="C1" s="2">
        <v>45877</v>
      </c>
      <c r="D1" t="s">
        <v>664</v>
      </c>
      <c r="E1"/>
      <c r="F1"/>
    </row>
    <row r="2" spans="1:6" x14ac:dyDescent="0.2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</row>
    <row r="3" spans="1:6" x14ac:dyDescent="0.2">
      <c r="A3" t="s">
        <v>665</v>
      </c>
      <c r="B3"/>
      <c r="C3"/>
      <c r="D3"/>
      <c r="E3"/>
      <c r="F3"/>
    </row>
    <row r="4" spans="1:6" x14ac:dyDescent="0.2">
      <c r="A4" s="3">
        <v>45839</v>
      </c>
      <c r="B4" t="s">
        <v>455</v>
      </c>
      <c r="C4" t="s">
        <v>11</v>
      </c>
      <c r="D4" t="s">
        <v>12</v>
      </c>
      <c r="E4" t="s">
        <v>146</v>
      </c>
      <c r="F4" t="s">
        <v>147</v>
      </c>
    </row>
    <row r="5" spans="1:6" x14ac:dyDescent="0.2">
      <c r="A5" t="s">
        <v>38</v>
      </c>
      <c r="B5" t="s">
        <v>39</v>
      </c>
      <c r="C5"/>
      <c r="D5" s="4">
        <v>3</v>
      </c>
      <c r="E5" s="5">
        <v>69512.795037201227</v>
      </c>
      <c r="F5" s="5">
        <v>208538.38511160371</v>
      </c>
    </row>
    <row r="6" spans="1:6" x14ac:dyDescent="0.2">
      <c r="A6" t="s">
        <v>54</v>
      </c>
      <c r="B6" t="s">
        <v>55</v>
      </c>
      <c r="C6"/>
      <c r="D6" s="4">
        <v>4</v>
      </c>
      <c r="E6" s="5">
        <v>72972.889547294806</v>
      </c>
      <c r="F6" s="5">
        <v>291891.55818917922</v>
      </c>
    </row>
    <row r="7" spans="1:6" x14ac:dyDescent="0.2">
      <c r="A7" s="3">
        <v>45839</v>
      </c>
      <c r="B7" t="s">
        <v>666</v>
      </c>
      <c r="C7" t="s">
        <v>11</v>
      </c>
      <c r="D7" t="s">
        <v>12</v>
      </c>
      <c r="E7" t="s">
        <v>353</v>
      </c>
      <c r="F7" t="s">
        <v>354</v>
      </c>
    </row>
    <row r="8" spans="1:6" x14ac:dyDescent="0.2">
      <c r="A8" t="s">
        <v>60</v>
      </c>
      <c r="B8" t="s">
        <v>61</v>
      </c>
      <c r="C8"/>
      <c r="D8" s="4">
        <v>3</v>
      </c>
      <c r="E8" s="5">
        <v>54638.657999999996</v>
      </c>
      <c r="F8" s="5">
        <v>163915.97399999999</v>
      </c>
    </row>
    <row r="9" spans="1:6" x14ac:dyDescent="0.2">
      <c r="A9" t="s">
        <v>403</v>
      </c>
      <c r="B9" t="s">
        <v>404</v>
      </c>
      <c r="C9"/>
      <c r="D9" s="4">
        <v>1</v>
      </c>
      <c r="E9" s="5">
        <v>105361.14000000001</v>
      </c>
      <c r="F9" s="5">
        <v>105361.14000000001</v>
      </c>
    </row>
    <row r="10" spans="1:6" x14ac:dyDescent="0.2">
      <c r="A10" s="3">
        <v>45839</v>
      </c>
      <c r="B10" t="s">
        <v>591</v>
      </c>
      <c r="C10" t="s">
        <v>11</v>
      </c>
      <c r="D10" t="s">
        <v>12</v>
      </c>
      <c r="E10" t="s">
        <v>146</v>
      </c>
      <c r="F10" t="s">
        <v>147</v>
      </c>
    </row>
    <row r="11" spans="1:6" x14ac:dyDescent="0.2">
      <c r="A11" t="s">
        <v>38</v>
      </c>
      <c r="B11" t="s">
        <v>39</v>
      </c>
      <c r="C11"/>
      <c r="D11" s="4">
        <v>2</v>
      </c>
      <c r="E11" s="5">
        <v>69512.795037201227</v>
      </c>
      <c r="F11" s="5">
        <v>139025.59007440245</v>
      </c>
    </row>
    <row r="12" spans="1:6" x14ac:dyDescent="0.2">
      <c r="A12" t="s">
        <v>22</v>
      </c>
      <c r="B12" t="s">
        <v>23</v>
      </c>
      <c r="C12"/>
      <c r="D12" s="4">
        <v>1</v>
      </c>
      <c r="E12" s="5">
        <v>109147.70624823129</v>
      </c>
      <c r="F12" s="5">
        <v>109147.70624823129</v>
      </c>
    </row>
    <row r="13" spans="1:6" x14ac:dyDescent="0.2">
      <c r="A13" t="s">
        <v>54</v>
      </c>
      <c r="B13" t="s">
        <v>55</v>
      </c>
      <c r="C13"/>
      <c r="D13" s="4">
        <v>1</v>
      </c>
      <c r="E13" s="5">
        <v>72972.889547294806</v>
      </c>
      <c r="F13" s="5">
        <v>72972.889547294806</v>
      </c>
    </row>
    <row r="14" spans="1:6" x14ac:dyDescent="0.2">
      <c r="A14" t="s">
        <v>431</v>
      </c>
      <c r="B14" t="s">
        <v>432</v>
      </c>
      <c r="C14"/>
      <c r="D14" s="4">
        <v>1</v>
      </c>
      <c r="E14" s="5">
        <v>64926.206250000003</v>
      </c>
      <c r="F14" s="5">
        <v>64926.206250000003</v>
      </c>
    </row>
    <row r="15" spans="1:6" x14ac:dyDescent="0.2">
      <c r="A15" s="3">
        <v>45839</v>
      </c>
      <c r="B15" t="s">
        <v>667</v>
      </c>
      <c r="C15" t="s">
        <v>11</v>
      </c>
      <c r="D15" t="s">
        <v>12</v>
      </c>
      <c r="E15" t="s">
        <v>146</v>
      </c>
      <c r="F15" t="s">
        <v>147</v>
      </c>
    </row>
    <row r="16" spans="1:6" x14ac:dyDescent="0.2">
      <c r="A16" t="s">
        <v>24</v>
      </c>
      <c r="B16" t="s">
        <v>25</v>
      </c>
      <c r="C16"/>
      <c r="D16" s="4">
        <v>1</v>
      </c>
      <c r="E16" s="5">
        <v>69729.574714285714</v>
      </c>
      <c r="F16" s="5">
        <v>69729.574714285714</v>
      </c>
    </row>
    <row r="17" spans="1:6" x14ac:dyDescent="0.2">
      <c r="A17" t="s">
        <v>60</v>
      </c>
      <c r="B17" t="s">
        <v>61</v>
      </c>
      <c r="C17"/>
      <c r="D17" s="4">
        <v>1</v>
      </c>
      <c r="E17" s="5">
        <v>54638.657999999996</v>
      </c>
      <c r="F17" s="5">
        <v>54638.657999999996</v>
      </c>
    </row>
    <row r="18" spans="1:6" x14ac:dyDescent="0.2">
      <c r="A18" t="s">
        <v>54</v>
      </c>
      <c r="B18" t="s">
        <v>55</v>
      </c>
      <c r="C18"/>
      <c r="D18" s="4">
        <v>3</v>
      </c>
      <c r="E18" s="5">
        <v>72972.889547294806</v>
      </c>
      <c r="F18" s="5">
        <v>218918.6686418844</v>
      </c>
    </row>
    <row r="19" spans="1:6" x14ac:dyDescent="0.2">
      <c r="A19" t="s">
        <v>32</v>
      </c>
      <c r="B19" t="s">
        <v>33</v>
      </c>
      <c r="C19"/>
      <c r="D19" s="4">
        <v>1</v>
      </c>
      <c r="E19" s="5">
        <v>45091.714285714283</v>
      </c>
      <c r="F19" s="5">
        <v>45091.714285714283</v>
      </c>
    </row>
    <row r="20" spans="1:6" x14ac:dyDescent="0.2">
      <c r="A20" s="3">
        <v>45839</v>
      </c>
      <c r="B20" t="s">
        <v>358</v>
      </c>
      <c r="C20" t="s">
        <v>11</v>
      </c>
      <c r="D20" t="s">
        <v>12</v>
      </c>
      <c r="E20" t="s">
        <v>146</v>
      </c>
      <c r="F20" t="s">
        <v>147</v>
      </c>
    </row>
    <row r="21" spans="1:6" x14ac:dyDescent="0.2">
      <c r="A21" t="s">
        <v>392</v>
      </c>
      <c r="B21" t="s">
        <v>393</v>
      </c>
      <c r="C21"/>
      <c r="D21" s="4">
        <v>2</v>
      </c>
      <c r="E21" s="5">
        <v>109686.36444444447</v>
      </c>
      <c r="F21" s="5">
        <v>219372.72888888893</v>
      </c>
    </row>
    <row r="22" spans="1:6" x14ac:dyDescent="0.2">
      <c r="A22" s="3">
        <v>45839</v>
      </c>
      <c r="B22" t="s">
        <v>668</v>
      </c>
      <c r="C22" t="s">
        <v>11</v>
      </c>
      <c r="D22" t="s">
        <v>12</v>
      </c>
      <c r="E22" t="s">
        <v>483</v>
      </c>
      <c r="F22" t="s">
        <v>484</v>
      </c>
    </row>
    <row r="23" spans="1:6" x14ac:dyDescent="0.2">
      <c r="A23" t="s">
        <v>22</v>
      </c>
      <c r="B23" t="s">
        <v>23</v>
      </c>
      <c r="C23"/>
      <c r="D23" s="4">
        <v>2</v>
      </c>
      <c r="E23" s="5">
        <v>109147.70624823129</v>
      </c>
      <c r="F23" s="5">
        <v>218295.41249646258</v>
      </c>
    </row>
    <row r="24" spans="1:6" x14ac:dyDescent="0.2">
      <c r="A24" t="s">
        <v>44</v>
      </c>
      <c r="B24" t="s">
        <v>45</v>
      </c>
      <c r="C24"/>
      <c r="D24" s="4">
        <v>1</v>
      </c>
      <c r="E24" s="5">
        <v>45208.80000000001</v>
      </c>
      <c r="F24" s="5">
        <v>45208.80000000001</v>
      </c>
    </row>
    <row r="25" spans="1:6" x14ac:dyDescent="0.2">
      <c r="A25" t="s">
        <v>669</v>
      </c>
      <c r="B25" s="46">
        <v>27</v>
      </c>
      <c r="C25" s="5">
        <v>2027035.0064479474</v>
      </c>
      <c r="D25" s="5">
        <v>0</v>
      </c>
      <c r="E25" s="5">
        <v>0</v>
      </c>
      <c r="F25" s="5">
        <v>2911900</v>
      </c>
    </row>
    <row r="26" spans="1:6" x14ac:dyDescent="0.2">
      <c r="A26" t="s">
        <v>670</v>
      </c>
      <c r="B26"/>
      <c r="C26"/>
      <c r="D26"/>
      <c r="E26"/>
      <c r="F26"/>
    </row>
    <row r="27" spans="1:6" x14ac:dyDescent="0.2">
      <c r="A27" s="3">
        <v>45840</v>
      </c>
      <c r="B27" t="s">
        <v>671</v>
      </c>
      <c r="C27" t="s">
        <v>11</v>
      </c>
      <c r="D27" t="s">
        <v>12</v>
      </c>
      <c r="E27" t="s">
        <v>47</v>
      </c>
      <c r="F27" t="s">
        <v>48</v>
      </c>
    </row>
    <row r="28" spans="1:6" x14ac:dyDescent="0.2">
      <c r="A28" t="s">
        <v>44</v>
      </c>
      <c r="B28" t="s">
        <v>45</v>
      </c>
      <c r="C28"/>
      <c r="D28" s="4">
        <v>1</v>
      </c>
      <c r="E28" s="5">
        <v>45208.80000000001</v>
      </c>
      <c r="F28" s="5">
        <v>45208.80000000001</v>
      </c>
    </row>
    <row r="29" spans="1:6" x14ac:dyDescent="0.2">
      <c r="A29" s="3">
        <v>45840</v>
      </c>
      <c r="B29" t="s">
        <v>603</v>
      </c>
      <c r="C29" t="s">
        <v>11</v>
      </c>
      <c r="D29" t="s">
        <v>12</v>
      </c>
      <c r="E29" t="s">
        <v>425</v>
      </c>
      <c r="F29" t="s">
        <v>426</v>
      </c>
    </row>
    <row r="30" spans="1:6" x14ac:dyDescent="0.2">
      <c r="A30" t="s">
        <v>403</v>
      </c>
      <c r="B30" t="s">
        <v>404</v>
      </c>
      <c r="C30"/>
      <c r="D30" s="4">
        <v>2</v>
      </c>
      <c r="E30" s="5">
        <v>105361.14000000001</v>
      </c>
      <c r="F30" s="5">
        <v>210722.28000000003</v>
      </c>
    </row>
    <row r="31" spans="1:6" x14ac:dyDescent="0.2">
      <c r="A31" t="s">
        <v>32</v>
      </c>
      <c r="B31" t="s">
        <v>33</v>
      </c>
      <c r="C31"/>
      <c r="D31" s="4">
        <v>1</v>
      </c>
      <c r="E31" s="5">
        <v>45091.714285714283</v>
      </c>
      <c r="F31" s="5">
        <v>45091.714285714283</v>
      </c>
    </row>
    <row r="32" spans="1:6" x14ac:dyDescent="0.2">
      <c r="A32" t="s">
        <v>44</v>
      </c>
      <c r="B32" t="s">
        <v>45</v>
      </c>
      <c r="C32"/>
      <c r="D32" s="4">
        <v>1</v>
      </c>
      <c r="E32" s="5">
        <v>45208.80000000001</v>
      </c>
      <c r="F32" s="5">
        <v>45208.80000000001</v>
      </c>
    </row>
    <row r="33" spans="1:6" x14ac:dyDescent="0.2">
      <c r="A33" t="s">
        <v>392</v>
      </c>
      <c r="B33" t="s">
        <v>393</v>
      </c>
      <c r="C33"/>
      <c r="D33" s="4">
        <v>1</v>
      </c>
      <c r="E33" s="5">
        <v>109686.36444444447</v>
      </c>
      <c r="F33" s="5">
        <v>109686.36444444447</v>
      </c>
    </row>
    <row r="34" spans="1:6" x14ac:dyDescent="0.2">
      <c r="A34" s="3">
        <v>45840</v>
      </c>
      <c r="B34" t="s">
        <v>672</v>
      </c>
      <c r="C34" t="s">
        <v>11</v>
      </c>
      <c r="D34" t="s">
        <v>12</v>
      </c>
      <c r="E34" t="s">
        <v>483</v>
      </c>
      <c r="F34" t="s">
        <v>484</v>
      </c>
    </row>
    <row r="35" spans="1:6" x14ac:dyDescent="0.2">
      <c r="A35" t="s">
        <v>493</v>
      </c>
      <c r="B35" t="s">
        <v>494</v>
      </c>
      <c r="C35"/>
      <c r="D35" s="4">
        <v>1</v>
      </c>
      <c r="E35" s="5">
        <v>22613.538257575758</v>
      </c>
      <c r="F35" s="5">
        <v>22613.538257575758</v>
      </c>
    </row>
    <row r="36" spans="1:6" x14ac:dyDescent="0.2">
      <c r="A36" s="3">
        <v>45840</v>
      </c>
      <c r="B36" t="s">
        <v>525</v>
      </c>
      <c r="C36" t="s">
        <v>11</v>
      </c>
      <c r="D36" t="s">
        <v>12</v>
      </c>
      <c r="E36" t="s">
        <v>298</v>
      </c>
      <c r="F36" t="s">
        <v>299</v>
      </c>
    </row>
    <row r="37" spans="1:6" x14ac:dyDescent="0.2">
      <c r="A37" t="s">
        <v>392</v>
      </c>
      <c r="B37" t="s">
        <v>393</v>
      </c>
      <c r="C37"/>
      <c r="D37" s="4">
        <v>1</v>
      </c>
      <c r="E37" s="5">
        <v>109686.36444444447</v>
      </c>
      <c r="F37" s="5">
        <v>109686.36444444447</v>
      </c>
    </row>
    <row r="38" spans="1:6" x14ac:dyDescent="0.2">
      <c r="A38" t="s">
        <v>24</v>
      </c>
      <c r="B38" t="s">
        <v>25</v>
      </c>
      <c r="C38"/>
      <c r="D38" s="4">
        <v>2</v>
      </c>
      <c r="E38" s="5">
        <v>69729.574714285714</v>
      </c>
      <c r="F38" s="5">
        <v>139459.14942857143</v>
      </c>
    </row>
    <row r="39" spans="1:6" x14ac:dyDescent="0.2">
      <c r="A39" t="s">
        <v>32</v>
      </c>
      <c r="B39" t="s">
        <v>33</v>
      </c>
      <c r="C39"/>
      <c r="D39" s="4">
        <v>1</v>
      </c>
      <c r="E39" s="5">
        <v>45091.714285714283</v>
      </c>
      <c r="F39" s="5">
        <v>45091.714285714283</v>
      </c>
    </row>
    <row r="40" spans="1:6" x14ac:dyDescent="0.2">
      <c r="A40" t="s">
        <v>38</v>
      </c>
      <c r="B40" t="s">
        <v>39</v>
      </c>
      <c r="C40"/>
      <c r="D40" s="4">
        <v>2</v>
      </c>
      <c r="E40" s="5">
        <v>69512.795037201227</v>
      </c>
      <c r="F40" s="5">
        <v>139025.59007440245</v>
      </c>
    </row>
    <row r="41" spans="1:6" x14ac:dyDescent="0.2">
      <c r="A41" s="3">
        <v>45840</v>
      </c>
      <c r="B41" t="s">
        <v>367</v>
      </c>
      <c r="C41" t="s">
        <v>418</v>
      </c>
      <c r="D41" t="s">
        <v>12</v>
      </c>
      <c r="E41" t="s">
        <v>80</v>
      </c>
      <c r="F41" t="s">
        <v>81</v>
      </c>
    </row>
    <row r="42" spans="1:6" x14ac:dyDescent="0.2">
      <c r="A42" t="s">
        <v>403</v>
      </c>
      <c r="B42" t="s">
        <v>404</v>
      </c>
      <c r="C42"/>
      <c r="D42" s="4">
        <v>2</v>
      </c>
      <c r="E42" s="5">
        <v>105361.14000000001</v>
      </c>
      <c r="F42" s="5">
        <v>210722.28000000003</v>
      </c>
    </row>
    <row r="43" spans="1:6" x14ac:dyDescent="0.2">
      <c r="A43" s="3">
        <v>45840</v>
      </c>
      <c r="B43" t="s">
        <v>553</v>
      </c>
      <c r="C43" t="s">
        <v>11</v>
      </c>
      <c r="D43" t="s">
        <v>12</v>
      </c>
      <c r="E43" t="s">
        <v>208</v>
      </c>
      <c r="F43" t="s">
        <v>209</v>
      </c>
    </row>
    <row r="44" spans="1:6" x14ac:dyDescent="0.2">
      <c r="A44" t="s">
        <v>22</v>
      </c>
      <c r="B44" t="s">
        <v>23</v>
      </c>
      <c r="C44"/>
      <c r="D44" s="4">
        <v>2</v>
      </c>
      <c r="E44" s="5">
        <v>109147.70624823129</v>
      </c>
      <c r="F44" s="5">
        <v>218295.41249646258</v>
      </c>
    </row>
    <row r="45" spans="1:6" x14ac:dyDescent="0.2">
      <c r="A45" s="3">
        <v>45840</v>
      </c>
      <c r="B45" t="s">
        <v>673</v>
      </c>
      <c r="C45" t="s">
        <v>11</v>
      </c>
      <c r="D45" t="s">
        <v>12</v>
      </c>
      <c r="E45" t="s">
        <v>228</v>
      </c>
      <c r="F45" t="s">
        <v>229</v>
      </c>
    </row>
    <row r="46" spans="1:6" x14ac:dyDescent="0.2">
      <c r="A46" t="s">
        <v>38</v>
      </c>
      <c r="B46" t="s">
        <v>39</v>
      </c>
      <c r="C46"/>
      <c r="D46" s="4">
        <v>1</v>
      </c>
      <c r="E46" s="5">
        <v>69512.795037201227</v>
      </c>
      <c r="F46" s="5">
        <v>69512.795037201227</v>
      </c>
    </row>
    <row r="47" spans="1:6" x14ac:dyDescent="0.2">
      <c r="A47" t="s">
        <v>22</v>
      </c>
      <c r="B47" t="s">
        <v>23</v>
      </c>
      <c r="C47"/>
      <c r="D47" s="4">
        <v>2</v>
      </c>
      <c r="E47" s="5">
        <v>109147.70624823129</v>
      </c>
      <c r="F47" s="5">
        <v>218295.41249646258</v>
      </c>
    </row>
    <row r="48" spans="1:6" x14ac:dyDescent="0.2">
      <c r="A48" t="s">
        <v>493</v>
      </c>
      <c r="B48" t="s">
        <v>494</v>
      </c>
      <c r="C48"/>
      <c r="D48" s="4">
        <v>1</v>
      </c>
      <c r="E48" s="5">
        <v>22613.538257575758</v>
      </c>
      <c r="F48" s="5">
        <v>22613.538257575758</v>
      </c>
    </row>
    <row r="49" spans="1:6" x14ac:dyDescent="0.2">
      <c r="A49" t="s">
        <v>669</v>
      </c>
      <c r="B49" s="46">
        <v>21</v>
      </c>
      <c r="C49" s="5">
        <v>1651233.7535085692</v>
      </c>
      <c r="D49" s="5">
        <v>0</v>
      </c>
      <c r="E49" s="5">
        <v>0</v>
      </c>
      <c r="F49" s="5">
        <v>2343400</v>
      </c>
    </row>
    <row r="50" spans="1:6" x14ac:dyDescent="0.2">
      <c r="A50" t="s">
        <v>674</v>
      </c>
      <c r="B50"/>
      <c r="C50"/>
      <c r="D50"/>
      <c r="E50"/>
      <c r="F50"/>
    </row>
    <row r="51" spans="1:6" x14ac:dyDescent="0.2">
      <c r="A51" s="3">
        <v>45841</v>
      </c>
      <c r="B51" t="s">
        <v>326</v>
      </c>
      <c r="C51" t="s">
        <v>11</v>
      </c>
      <c r="D51" t="s">
        <v>12</v>
      </c>
      <c r="E51" t="s">
        <v>310</v>
      </c>
      <c r="F51" t="s">
        <v>311</v>
      </c>
    </row>
    <row r="52" spans="1:6" x14ac:dyDescent="0.2">
      <c r="A52" t="s">
        <v>431</v>
      </c>
      <c r="B52" t="s">
        <v>432</v>
      </c>
      <c r="C52"/>
      <c r="D52" s="4">
        <v>2</v>
      </c>
      <c r="E52" s="5">
        <v>64926.206250000003</v>
      </c>
      <c r="F52" s="5">
        <v>129852.41250000001</v>
      </c>
    </row>
    <row r="53" spans="1:6" x14ac:dyDescent="0.2">
      <c r="A53" t="s">
        <v>493</v>
      </c>
      <c r="B53" t="s">
        <v>494</v>
      </c>
      <c r="C53"/>
      <c r="D53" s="4">
        <v>1</v>
      </c>
      <c r="E53" s="5">
        <v>22613.538257575758</v>
      </c>
      <c r="F53" s="5">
        <v>22613.538257575758</v>
      </c>
    </row>
    <row r="54" spans="1:6" x14ac:dyDescent="0.2">
      <c r="A54" t="s">
        <v>392</v>
      </c>
      <c r="B54" t="s">
        <v>393</v>
      </c>
      <c r="C54"/>
      <c r="D54" s="4">
        <v>1</v>
      </c>
      <c r="E54" s="5">
        <v>109686.36444444447</v>
      </c>
      <c r="F54" s="5">
        <v>109686.36444444447</v>
      </c>
    </row>
    <row r="55" spans="1:6" x14ac:dyDescent="0.2">
      <c r="A55" t="s">
        <v>32</v>
      </c>
      <c r="B55" t="s">
        <v>33</v>
      </c>
      <c r="C55"/>
      <c r="D55" s="4">
        <v>2</v>
      </c>
      <c r="E55" s="5">
        <v>45091.714285714283</v>
      </c>
      <c r="F55" s="5">
        <v>90183.428571428565</v>
      </c>
    </row>
    <row r="56" spans="1:6" x14ac:dyDescent="0.2">
      <c r="A56" s="3">
        <v>45841</v>
      </c>
      <c r="B56" t="s">
        <v>675</v>
      </c>
      <c r="C56" t="s">
        <v>11</v>
      </c>
      <c r="D56" t="s">
        <v>12</v>
      </c>
      <c r="E56" t="s">
        <v>390</v>
      </c>
      <c r="F56" t="s">
        <v>391</v>
      </c>
    </row>
    <row r="57" spans="1:6" x14ac:dyDescent="0.2">
      <c r="A57" t="s">
        <v>44</v>
      </c>
      <c r="B57" t="s">
        <v>45</v>
      </c>
      <c r="C57"/>
      <c r="D57" s="4">
        <v>1</v>
      </c>
      <c r="E57" s="5">
        <v>45208.80000000001</v>
      </c>
      <c r="F57" s="5">
        <v>45208.80000000001</v>
      </c>
    </row>
    <row r="58" spans="1:6" x14ac:dyDescent="0.2">
      <c r="A58" s="3">
        <v>45841</v>
      </c>
      <c r="B58" t="s">
        <v>676</v>
      </c>
      <c r="C58" t="s">
        <v>394</v>
      </c>
      <c r="D58" t="s">
        <v>12</v>
      </c>
      <c r="E58" t="s">
        <v>186</v>
      </c>
      <c r="F58" t="s">
        <v>187</v>
      </c>
    </row>
    <row r="59" spans="1:6" x14ac:dyDescent="0.2">
      <c r="A59" t="s">
        <v>38</v>
      </c>
      <c r="B59" t="s">
        <v>39</v>
      </c>
      <c r="C59"/>
      <c r="D59" s="4">
        <v>1</v>
      </c>
      <c r="E59" s="5">
        <v>69512.795037201227</v>
      </c>
      <c r="F59" s="5">
        <v>69512.795037201227</v>
      </c>
    </row>
    <row r="60" spans="1:6" x14ac:dyDescent="0.2">
      <c r="A60" t="s">
        <v>493</v>
      </c>
      <c r="B60" t="s">
        <v>494</v>
      </c>
      <c r="C60"/>
      <c r="D60" s="4">
        <v>2</v>
      </c>
      <c r="E60" s="5">
        <v>22613.538257575758</v>
      </c>
      <c r="F60" s="5">
        <v>45227.076515151515</v>
      </c>
    </row>
    <row r="61" spans="1:6" x14ac:dyDescent="0.2">
      <c r="A61" s="3">
        <v>45841</v>
      </c>
      <c r="B61" t="s">
        <v>677</v>
      </c>
      <c r="C61" t="s">
        <v>11</v>
      </c>
      <c r="D61" t="s">
        <v>12</v>
      </c>
      <c r="E61" t="s">
        <v>208</v>
      </c>
      <c r="F61" t="s">
        <v>209</v>
      </c>
    </row>
    <row r="62" spans="1:6" x14ac:dyDescent="0.2">
      <c r="A62" t="s">
        <v>392</v>
      </c>
      <c r="B62" t="s">
        <v>393</v>
      </c>
      <c r="C62"/>
      <c r="D62" s="4">
        <v>2</v>
      </c>
      <c r="E62" s="5">
        <v>109686.36444444447</v>
      </c>
      <c r="F62" s="5">
        <v>219372.72888888893</v>
      </c>
    </row>
    <row r="63" spans="1:6" x14ac:dyDescent="0.2">
      <c r="A63" t="s">
        <v>54</v>
      </c>
      <c r="B63" t="s">
        <v>55</v>
      </c>
      <c r="C63"/>
      <c r="D63" s="4">
        <v>1</v>
      </c>
      <c r="E63" s="5">
        <v>72972.889547294806</v>
      </c>
      <c r="F63" s="5">
        <v>72972.889547294806</v>
      </c>
    </row>
    <row r="64" spans="1:6" x14ac:dyDescent="0.2">
      <c r="A64" t="s">
        <v>32</v>
      </c>
      <c r="B64" t="s">
        <v>33</v>
      </c>
      <c r="C64"/>
      <c r="D64" s="4">
        <v>1</v>
      </c>
      <c r="E64" s="5">
        <v>45091.714285714283</v>
      </c>
      <c r="F64" s="5">
        <v>45091.714285714283</v>
      </c>
    </row>
    <row r="65" spans="1:6" x14ac:dyDescent="0.2">
      <c r="A65" t="s">
        <v>669</v>
      </c>
      <c r="B65" s="46">
        <v>17</v>
      </c>
      <c r="C65" s="5">
        <v>1178780.841381033</v>
      </c>
      <c r="D65" s="5">
        <v>0</v>
      </c>
      <c r="E65" s="5">
        <v>0</v>
      </c>
      <c r="F65" s="5">
        <v>1682300</v>
      </c>
    </row>
    <row r="66" spans="1:6" x14ac:dyDescent="0.2">
      <c r="A66" t="s">
        <v>678</v>
      </c>
      <c r="B66"/>
      <c r="C66"/>
      <c r="D66"/>
      <c r="E66"/>
      <c r="F66"/>
    </row>
    <row r="67" spans="1:6" x14ac:dyDescent="0.2">
      <c r="A67" s="3">
        <v>45843</v>
      </c>
      <c r="B67" t="s">
        <v>679</v>
      </c>
      <c r="C67" t="s">
        <v>11</v>
      </c>
      <c r="D67" t="s">
        <v>12</v>
      </c>
      <c r="E67" t="s">
        <v>138</v>
      </c>
      <c r="F67" t="s">
        <v>139</v>
      </c>
    </row>
    <row r="68" spans="1:6" x14ac:dyDescent="0.2">
      <c r="A68" t="s">
        <v>22</v>
      </c>
      <c r="B68" t="s">
        <v>23</v>
      </c>
      <c r="C68"/>
      <c r="D68" s="4">
        <v>1</v>
      </c>
      <c r="E68" s="5">
        <v>109147.70761904764</v>
      </c>
      <c r="F68" s="5">
        <v>109147.70761904764</v>
      </c>
    </row>
    <row r="69" spans="1:6" x14ac:dyDescent="0.2">
      <c r="A69" t="s">
        <v>32</v>
      </c>
      <c r="B69" t="s">
        <v>33</v>
      </c>
      <c r="C69"/>
      <c r="D69" s="4">
        <v>1</v>
      </c>
      <c r="E69" s="5">
        <v>45732.062727272722</v>
      </c>
      <c r="F69" s="5">
        <v>45732.062727272722</v>
      </c>
    </row>
    <row r="70" spans="1:6" x14ac:dyDescent="0.2">
      <c r="A70" t="s">
        <v>392</v>
      </c>
      <c r="B70" t="s">
        <v>393</v>
      </c>
      <c r="C70"/>
      <c r="D70" s="4">
        <v>1</v>
      </c>
      <c r="E70" s="5">
        <v>109686.295</v>
      </c>
      <c r="F70" s="5">
        <v>109686.295</v>
      </c>
    </row>
    <row r="71" spans="1:6" x14ac:dyDescent="0.2">
      <c r="A71" t="s">
        <v>669</v>
      </c>
      <c r="B71" s="46">
        <v>7</v>
      </c>
      <c r="C71" s="5">
        <v>590467.57834632043</v>
      </c>
      <c r="D71" s="5">
        <v>0</v>
      </c>
      <c r="E71" s="5">
        <v>0</v>
      </c>
      <c r="F71" s="5">
        <v>840500</v>
      </c>
    </row>
    <row r="72" spans="1:6" x14ac:dyDescent="0.2">
      <c r="A72" t="s">
        <v>680</v>
      </c>
      <c r="B72"/>
      <c r="C72"/>
      <c r="D72"/>
      <c r="E72"/>
      <c r="F72"/>
    </row>
    <row r="73" spans="1:6" x14ac:dyDescent="0.2">
      <c r="A73" s="3">
        <v>45845</v>
      </c>
      <c r="B73" t="s">
        <v>363</v>
      </c>
      <c r="C73" t="s">
        <v>420</v>
      </c>
      <c r="D73" t="s">
        <v>12</v>
      </c>
      <c r="E73" t="s">
        <v>329</v>
      </c>
      <c r="F73" t="s">
        <v>330</v>
      </c>
    </row>
    <row r="74" spans="1:6" x14ac:dyDescent="0.2">
      <c r="A74" t="s">
        <v>32</v>
      </c>
      <c r="B74" t="s">
        <v>33</v>
      </c>
      <c r="C74"/>
      <c r="D74" s="4">
        <v>1</v>
      </c>
      <c r="E74" s="5">
        <v>45732.062727272722</v>
      </c>
      <c r="F74" s="5">
        <v>45732.062727272722</v>
      </c>
    </row>
    <row r="75" spans="1:6" x14ac:dyDescent="0.2">
      <c r="A75" t="s">
        <v>431</v>
      </c>
      <c r="B75" t="s">
        <v>432</v>
      </c>
      <c r="C75"/>
      <c r="D75" s="4">
        <v>2</v>
      </c>
      <c r="E75" s="5">
        <v>60540.480000000003</v>
      </c>
      <c r="F75" s="5">
        <v>121080.96000000001</v>
      </c>
    </row>
    <row r="76" spans="1:6" x14ac:dyDescent="0.2">
      <c r="A76" t="s">
        <v>392</v>
      </c>
      <c r="B76" t="s">
        <v>393</v>
      </c>
      <c r="C76"/>
      <c r="D76" s="4">
        <v>1</v>
      </c>
      <c r="E76" s="5">
        <v>109686.295</v>
      </c>
      <c r="F76" s="5">
        <v>109686.295</v>
      </c>
    </row>
    <row r="77" spans="1:6" x14ac:dyDescent="0.2">
      <c r="A77" t="s">
        <v>38</v>
      </c>
      <c r="B77" t="s">
        <v>39</v>
      </c>
      <c r="C77"/>
      <c r="D77" s="4">
        <v>1</v>
      </c>
      <c r="E77" s="5">
        <v>72167.937260504201</v>
      </c>
      <c r="F77" s="5">
        <v>72167.937260504201</v>
      </c>
    </row>
    <row r="78" spans="1:6" x14ac:dyDescent="0.2">
      <c r="A78" s="3">
        <v>45845</v>
      </c>
      <c r="B78" t="s">
        <v>681</v>
      </c>
      <c r="C78" t="s">
        <v>11</v>
      </c>
      <c r="D78" t="s">
        <v>12</v>
      </c>
      <c r="E78" t="s">
        <v>194</v>
      </c>
      <c r="F78" t="s">
        <v>195</v>
      </c>
    </row>
    <row r="79" spans="1:6" x14ac:dyDescent="0.2">
      <c r="A79" t="s">
        <v>431</v>
      </c>
      <c r="B79" t="s">
        <v>432</v>
      </c>
      <c r="C79"/>
      <c r="D79" s="4">
        <v>1</v>
      </c>
      <c r="E79" s="5">
        <v>60540.480000000003</v>
      </c>
      <c r="F79" s="5">
        <v>60540.480000000003</v>
      </c>
    </row>
    <row r="80" spans="1:6" x14ac:dyDescent="0.2">
      <c r="A80" t="s">
        <v>392</v>
      </c>
      <c r="B80" t="s">
        <v>393</v>
      </c>
      <c r="C80"/>
      <c r="D80" s="4">
        <v>1</v>
      </c>
      <c r="E80" s="5">
        <v>109686.295</v>
      </c>
      <c r="F80" s="5">
        <v>109686.295</v>
      </c>
    </row>
    <row r="81" spans="1:6" x14ac:dyDescent="0.2">
      <c r="A81" t="s">
        <v>669</v>
      </c>
      <c r="B81" s="46">
        <v>7</v>
      </c>
      <c r="C81" s="5">
        <v>518894.02998777694</v>
      </c>
      <c r="D81" s="5">
        <v>0</v>
      </c>
      <c r="E81" s="5">
        <v>0</v>
      </c>
      <c r="F81" s="5">
        <v>765900</v>
      </c>
    </row>
    <row r="82" spans="1:6" x14ac:dyDescent="0.2">
      <c r="A82" t="s">
        <v>682</v>
      </c>
      <c r="B82"/>
      <c r="C82"/>
      <c r="D82"/>
      <c r="E82"/>
      <c r="F82"/>
    </row>
    <row r="83" spans="1:6" x14ac:dyDescent="0.2">
      <c r="A83" s="3">
        <v>45847</v>
      </c>
      <c r="B83" t="s">
        <v>683</v>
      </c>
      <c r="C83" t="s">
        <v>11</v>
      </c>
      <c r="D83" t="s">
        <v>12</v>
      </c>
      <c r="E83" t="s">
        <v>181</v>
      </c>
      <c r="F83" t="s">
        <v>182</v>
      </c>
    </row>
    <row r="84" spans="1:6" x14ac:dyDescent="0.2">
      <c r="A84" t="s">
        <v>60</v>
      </c>
      <c r="B84" t="s">
        <v>61</v>
      </c>
      <c r="C84"/>
      <c r="D84" s="4">
        <v>2</v>
      </c>
      <c r="E84" s="5">
        <v>54638.684999999998</v>
      </c>
      <c r="F84" s="5">
        <v>109277.37</v>
      </c>
    </row>
    <row r="85" spans="1:6" x14ac:dyDescent="0.2">
      <c r="A85" t="s">
        <v>403</v>
      </c>
      <c r="B85" t="s">
        <v>404</v>
      </c>
      <c r="C85"/>
      <c r="D85" s="4">
        <v>1</v>
      </c>
      <c r="E85" s="5">
        <v>105361.14000000001</v>
      </c>
      <c r="F85" s="5">
        <v>105361.14000000001</v>
      </c>
    </row>
    <row r="86" spans="1:6" x14ac:dyDescent="0.2">
      <c r="A86" t="s">
        <v>32</v>
      </c>
      <c r="B86" t="s">
        <v>33</v>
      </c>
      <c r="C86"/>
      <c r="D86" s="4">
        <v>1</v>
      </c>
      <c r="E86" s="5">
        <v>49142.731785714292</v>
      </c>
      <c r="F86" s="5">
        <v>49142.731785714292</v>
      </c>
    </row>
    <row r="87" spans="1:6" x14ac:dyDescent="0.2">
      <c r="A87" t="s">
        <v>24</v>
      </c>
      <c r="B87" t="s">
        <v>25</v>
      </c>
      <c r="C87"/>
      <c r="D87" s="4">
        <v>1</v>
      </c>
      <c r="E87" s="5">
        <v>69729.552249999993</v>
      </c>
      <c r="F87" s="5">
        <v>69729.552249999993</v>
      </c>
    </row>
    <row r="88" spans="1:6" x14ac:dyDescent="0.2">
      <c r="A88" s="3">
        <v>45847</v>
      </c>
      <c r="B88" t="s">
        <v>595</v>
      </c>
      <c r="C88" t="s">
        <v>11</v>
      </c>
      <c r="D88" t="s">
        <v>12</v>
      </c>
      <c r="E88" t="s">
        <v>252</v>
      </c>
      <c r="F88" t="s">
        <v>253</v>
      </c>
    </row>
    <row r="89" spans="1:6" x14ac:dyDescent="0.2">
      <c r="A89" t="s">
        <v>60</v>
      </c>
      <c r="B89" t="s">
        <v>61</v>
      </c>
      <c r="C89"/>
      <c r="D89" s="4">
        <v>2</v>
      </c>
      <c r="E89" s="5">
        <v>54638.684999999998</v>
      </c>
      <c r="F89" s="5">
        <v>109277.37</v>
      </c>
    </row>
    <row r="90" spans="1:6" x14ac:dyDescent="0.2">
      <c r="A90" t="s">
        <v>32</v>
      </c>
      <c r="B90" t="s">
        <v>33</v>
      </c>
      <c r="C90"/>
      <c r="D90" s="4">
        <v>1</v>
      </c>
      <c r="E90" s="5">
        <v>49142.731785714292</v>
      </c>
      <c r="F90" s="5">
        <v>49142.731785714292</v>
      </c>
    </row>
    <row r="91" spans="1:6" x14ac:dyDescent="0.2">
      <c r="A91" t="s">
        <v>493</v>
      </c>
      <c r="B91" t="s">
        <v>494</v>
      </c>
      <c r="C91"/>
      <c r="D91" s="4">
        <v>2</v>
      </c>
      <c r="E91" s="5">
        <v>23703.773051948054</v>
      </c>
      <c r="F91" s="5">
        <v>47407.546103896108</v>
      </c>
    </row>
    <row r="92" spans="1:6" x14ac:dyDescent="0.2">
      <c r="A92" t="s">
        <v>24</v>
      </c>
      <c r="B92" t="s">
        <v>25</v>
      </c>
      <c r="C92"/>
      <c r="D92" s="4">
        <v>1</v>
      </c>
      <c r="E92" s="5">
        <v>69729.552249999993</v>
      </c>
      <c r="F92" s="5">
        <v>69729.552249999993</v>
      </c>
    </row>
    <row r="93" spans="1:6" x14ac:dyDescent="0.2">
      <c r="A93" t="s">
        <v>54</v>
      </c>
      <c r="B93" t="s">
        <v>55</v>
      </c>
      <c r="C93"/>
      <c r="D93" s="4">
        <v>1</v>
      </c>
      <c r="E93" s="5">
        <v>72972.740000000005</v>
      </c>
      <c r="F93" s="5">
        <v>72972.740000000005</v>
      </c>
    </row>
    <row r="94" spans="1:6" x14ac:dyDescent="0.2">
      <c r="A94" s="3">
        <v>45847</v>
      </c>
      <c r="B94" t="s">
        <v>683</v>
      </c>
      <c r="C94" t="s">
        <v>11</v>
      </c>
      <c r="D94" t="s">
        <v>12</v>
      </c>
      <c r="E94" t="s">
        <v>181</v>
      </c>
      <c r="F94" t="s">
        <v>182</v>
      </c>
    </row>
    <row r="95" spans="1:6" x14ac:dyDescent="0.2">
      <c r="A95" t="s">
        <v>60</v>
      </c>
      <c r="B95" t="s">
        <v>61</v>
      </c>
      <c r="C95"/>
      <c r="D95" s="4">
        <v>1</v>
      </c>
      <c r="E95" s="5">
        <v>54638.684999999998</v>
      </c>
      <c r="F95" s="5">
        <v>54638.684999999998</v>
      </c>
    </row>
    <row r="96" spans="1:6" x14ac:dyDescent="0.2">
      <c r="A96" t="s">
        <v>403</v>
      </c>
      <c r="B96" t="s">
        <v>404</v>
      </c>
      <c r="C96"/>
      <c r="D96" s="4">
        <v>1</v>
      </c>
      <c r="E96" s="5">
        <v>105361.14000000001</v>
      </c>
      <c r="F96" s="5">
        <v>105361.14000000001</v>
      </c>
    </row>
    <row r="97" spans="1:6" x14ac:dyDescent="0.2">
      <c r="A97" t="s">
        <v>32</v>
      </c>
      <c r="B97" t="s">
        <v>33</v>
      </c>
      <c r="C97"/>
      <c r="D97" s="4">
        <v>2</v>
      </c>
      <c r="E97" s="5">
        <v>49142.731785714292</v>
      </c>
      <c r="F97" s="5">
        <v>98285.463571428583</v>
      </c>
    </row>
    <row r="98" spans="1:6" x14ac:dyDescent="0.2">
      <c r="A98" t="s">
        <v>44</v>
      </c>
      <c r="B98" t="s">
        <v>45</v>
      </c>
      <c r="C98"/>
      <c r="D98" s="4">
        <v>1</v>
      </c>
      <c r="E98" s="5">
        <v>45208.80000000001</v>
      </c>
      <c r="F98" s="5">
        <v>45208.80000000001</v>
      </c>
    </row>
    <row r="99" spans="1:6" x14ac:dyDescent="0.2">
      <c r="A99" t="s">
        <v>493</v>
      </c>
      <c r="B99" t="s">
        <v>494</v>
      </c>
      <c r="C99"/>
      <c r="D99" s="4">
        <v>2</v>
      </c>
      <c r="E99" s="5">
        <v>23703.773051948054</v>
      </c>
      <c r="F99" s="5">
        <v>47407.546103896108</v>
      </c>
    </row>
    <row r="100" spans="1:6" x14ac:dyDescent="0.2">
      <c r="A100" s="3">
        <v>45847</v>
      </c>
      <c r="B100" t="s">
        <v>581</v>
      </c>
      <c r="C100" t="s">
        <v>11</v>
      </c>
      <c r="D100" t="s">
        <v>12</v>
      </c>
      <c r="E100" t="s">
        <v>47</v>
      </c>
      <c r="F100" t="s">
        <v>48</v>
      </c>
    </row>
    <row r="101" spans="1:6" x14ac:dyDescent="0.2">
      <c r="A101" t="s">
        <v>44</v>
      </c>
      <c r="B101" t="s">
        <v>45</v>
      </c>
      <c r="C101"/>
      <c r="D101" s="4">
        <v>1</v>
      </c>
      <c r="E101" s="5">
        <v>45208.80000000001</v>
      </c>
      <c r="F101" s="5">
        <v>45208.80000000001</v>
      </c>
    </row>
    <row r="102" spans="1:6" x14ac:dyDescent="0.2">
      <c r="A102" s="3">
        <v>45847</v>
      </c>
      <c r="B102" t="s">
        <v>327</v>
      </c>
      <c r="C102" t="s">
        <v>421</v>
      </c>
      <c r="D102" t="s">
        <v>12</v>
      </c>
      <c r="E102" t="s">
        <v>76</v>
      </c>
      <c r="F102" t="s">
        <v>77</v>
      </c>
    </row>
    <row r="103" spans="1:6" x14ac:dyDescent="0.2">
      <c r="A103" t="s">
        <v>493</v>
      </c>
      <c r="B103" t="s">
        <v>494</v>
      </c>
      <c r="C103"/>
      <c r="D103" s="4">
        <v>1</v>
      </c>
      <c r="E103" s="5">
        <v>23703.773051948054</v>
      </c>
      <c r="F103" s="5">
        <v>23703.773051948054</v>
      </c>
    </row>
    <row r="104" spans="1:6" x14ac:dyDescent="0.2">
      <c r="A104" t="s">
        <v>392</v>
      </c>
      <c r="B104" t="s">
        <v>393</v>
      </c>
      <c r="C104"/>
      <c r="D104" s="4">
        <v>1</v>
      </c>
      <c r="E104" s="5">
        <v>109686.295</v>
      </c>
      <c r="F104" s="5">
        <v>109686.295</v>
      </c>
    </row>
    <row r="105" spans="1:6" x14ac:dyDescent="0.2">
      <c r="A105" t="s">
        <v>22</v>
      </c>
      <c r="B105" t="s">
        <v>23</v>
      </c>
      <c r="C105"/>
      <c r="D105" s="4">
        <v>2</v>
      </c>
      <c r="E105" s="5">
        <v>109147.8</v>
      </c>
      <c r="F105" s="5">
        <v>218295.6</v>
      </c>
    </row>
    <row r="106" spans="1:6" x14ac:dyDescent="0.2">
      <c r="A106" t="s">
        <v>431</v>
      </c>
      <c r="B106" t="s">
        <v>432</v>
      </c>
      <c r="C106"/>
      <c r="D106" s="4">
        <v>1</v>
      </c>
      <c r="E106" s="5">
        <v>60540.480000000003</v>
      </c>
      <c r="F106" s="5">
        <v>60540.480000000003</v>
      </c>
    </row>
    <row r="107" spans="1:6" x14ac:dyDescent="0.2">
      <c r="A107" s="3">
        <v>45847</v>
      </c>
      <c r="B107" t="s">
        <v>684</v>
      </c>
      <c r="C107" t="s">
        <v>342</v>
      </c>
      <c r="D107" t="s">
        <v>12</v>
      </c>
      <c r="E107" t="s">
        <v>35</v>
      </c>
      <c r="F107" t="s">
        <v>36</v>
      </c>
    </row>
    <row r="108" spans="1:6" x14ac:dyDescent="0.2">
      <c r="A108" t="s">
        <v>392</v>
      </c>
      <c r="B108" t="s">
        <v>393</v>
      </c>
      <c r="C108"/>
      <c r="D108" s="4">
        <v>1</v>
      </c>
      <c r="E108" s="5">
        <v>109686.295</v>
      </c>
      <c r="F108" s="5">
        <v>109686.295</v>
      </c>
    </row>
    <row r="109" spans="1:6" x14ac:dyDescent="0.2">
      <c r="A109" s="3">
        <v>45847</v>
      </c>
      <c r="B109" t="s">
        <v>631</v>
      </c>
      <c r="C109" t="s">
        <v>11</v>
      </c>
      <c r="D109" t="s">
        <v>12</v>
      </c>
      <c r="E109" t="s">
        <v>181</v>
      </c>
      <c r="F109" t="s">
        <v>182</v>
      </c>
    </row>
    <row r="110" spans="1:6" x14ac:dyDescent="0.2">
      <c r="A110" t="s">
        <v>403</v>
      </c>
      <c r="B110" t="s">
        <v>404</v>
      </c>
      <c r="C110"/>
      <c r="D110" s="4">
        <v>1</v>
      </c>
      <c r="E110" s="5">
        <v>105361.14000000001</v>
      </c>
      <c r="F110" s="5">
        <v>105361.14000000001</v>
      </c>
    </row>
    <row r="111" spans="1:6" x14ac:dyDescent="0.2">
      <c r="A111" t="s">
        <v>44</v>
      </c>
      <c r="B111" t="s">
        <v>45</v>
      </c>
      <c r="C111"/>
      <c r="D111" s="4">
        <v>3</v>
      </c>
      <c r="E111" s="5">
        <v>45208.80000000001</v>
      </c>
      <c r="F111" s="5">
        <v>135626.40000000002</v>
      </c>
    </row>
    <row r="112" spans="1:6" x14ac:dyDescent="0.2">
      <c r="A112" t="s">
        <v>669</v>
      </c>
      <c r="B112" s="46">
        <v>39</v>
      </c>
      <c r="C112" s="5">
        <v>2696186.6611168832</v>
      </c>
      <c r="D112" s="5">
        <v>0</v>
      </c>
      <c r="E112" s="5">
        <v>0</v>
      </c>
      <c r="F112" s="5">
        <v>3824900</v>
      </c>
    </row>
    <row r="113" spans="1:6" x14ac:dyDescent="0.2">
      <c r="A113" t="s">
        <v>685</v>
      </c>
      <c r="B113"/>
      <c r="C113"/>
      <c r="D113"/>
      <c r="E113"/>
      <c r="F113"/>
    </row>
    <row r="114" spans="1:6" x14ac:dyDescent="0.2">
      <c r="A114" s="3">
        <v>45848</v>
      </c>
      <c r="B114" t="s">
        <v>359</v>
      </c>
      <c r="C114" t="s">
        <v>11</v>
      </c>
      <c r="D114" t="s">
        <v>12</v>
      </c>
      <c r="E114" t="s">
        <v>138</v>
      </c>
      <c r="F114" t="s">
        <v>139</v>
      </c>
    </row>
    <row r="115" spans="1:6" x14ac:dyDescent="0.2">
      <c r="A115" t="s">
        <v>60</v>
      </c>
      <c r="B115" t="s">
        <v>61</v>
      </c>
      <c r="C115"/>
      <c r="D115" s="4">
        <v>3</v>
      </c>
      <c r="E115" s="5">
        <v>54638.684999999998</v>
      </c>
      <c r="F115" s="5">
        <v>163916.05499999999</v>
      </c>
    </row>
    <row r="116" spans="1:6" x14ac:dyDescent="0.2">
      <c r="A116" t="s">
        <v>431</v>
      </c>
      <c r="B116" t="s">
        <v>432</v>
      </c>
      <c r="C116"/>
      <c r="D116" s="4">
        <v>3</v>
      </c>
      <c r="E116" s="5">
        <v>60540.480000000003</v>
      </c>
      <c r="F116" s="5">
        <v>181621.44</v>
      </c>
    </row>
    <row r="117" spans="1:6" x14ac:dyDescent="0.2">
      <c r="A117" s="3">
        <v>45848</v>
      </c>
      <c r="B117" t="s">
        <v>427</v>
      </c>
      <c r="C117" t="s">
        <v>11</v>
      </c>
      <c r="D117" t="s">
        <v>12</v>
      </c>
      <c r="E117" t="s">
        <v>138</v>
      </c>
      <c r="F117" t="s">
        <v>139</v>
      </c>
    </row>
    <row r="118" spans="1:6" x14ac:dyDescent="0.2">
      <c r="A118" t="s">
        <v>60</v>
      </c>
      <c r="B118" t="s">
        <v>61</v>
      </c>
      <c r="C118"/>
      <c r="D118" s="4">
        <v>1</v>
      </c>
      <c r="E118" s="5">
        <v>54638.684999999998</v>
      </c>
      <c r="F118" s="5">
        <v>54638.684999999998</v>
      </c>
    </row>
    <row r="119" spans="1:6" x14ac:dyDescent="0.2">
      <c r="A119" t="s">
        <v>22</v>
      </c>
      <c r="B119" t="s">
        <v>23</v>
      </c>
      <c r="C119"/>
      <c r="D119" s="4">
        <v>3</v>
      </c>
      <c r="E119" s="5">
        <v>109147.8</v>
      </c>
      <c r="F119" s="5">
        <v>327443.40000000002</v>
      </c>
    </row>
    <row r="120" spans="1:6" x14ac:dyDescent="0.2">
      <c r="A120" t="s">
        <v>431</v>
      </c>
      <c r="B120" t="s">
        <v>432</v>
      </c>
      <c r="C120"/>
      <c r="D120" s="4">
        <v>1</v>
      </c>
      <c r="E120" s="5">
        <v>60540.480000000003</v>
      </c>
      <c r="F120" s="5">
        <v>60540.480000000003</v>
      </c>
    </row>
    <row r="121" spans="1:6" x14ac:dyDescent="0.2">
      <c r="A121" s="3">
        <v>45848</v>
      </c>
      <c r="B121" t="s">
        <v>598</v>
      </c>
      <c r="C121" t="s">
        <v>686</v>
      </c>
      <c r="D121" t="s">
        <v>12</v>
      </c>
      <c r="E121" t="s">
        <v>142</v>
      </c>
      <c r="F121" t="s">
        <v>143</v>
      </c>
    </row>
    <row r="122" spans="1:6" x14ac:dyDescent="0.2">
      <c r="A122" t="s">
        <v>431</v>
      </c>
      <c r="B122" t="s">
        <v>432</v>
      </c>
      <c r="C122"/>
      <c r="D122" s="4">
        <v>3</v>
      </c>
      <c r="E122" s="5">
        <v>58476.73</v>
      </c>
      <c r="F122" s="5">
        <v>175430.19</v>
      </c>
    </row>
    <row r="123" spans="1:6" x14ac:dyDescent="0.2">
      <c r="A123" t="s">
        <v>392</v>
      </c>
      <c r="B123" t="s">
        <v>393</v>
      </c>
      <c r="C123"/>
      <c r="D123" s="4">
        <v>1</v>
      </c>
      <c r="E123" s="5">
        <v>100284.69489795918</v>
      </c>
      <c r="F123" s="5">
        <v>100284.69489795918</v>
      </c>
    </row>
    <row r="124" spans="1:6" x14ac:dyDescent="0.2">
      <c r="A124" t="s">
        <v>32</v>
      </c>
      <c r="B124" t="s">
        <v>33</v>
      </c>
      <c r="C124"/>
      <c r="D124" s="4">
        <v>2</v>
      </c>
      <c r="E124" s="5">
        <v>49319</v>
      </c>
      <c r="F124" s="5">
        <v>98638</v>
      </c>
    </row>
    <row r="125" spans="1:6" x14ac:dyDescent="0.2">
      <c r="A125" s="3">
        <v>45848</v>
      </c>
      <c r="B125" t="s">
        <v>687</v>
      </c>
      <c r="C125" t="s">
        <v>688</v>
      </c>
      <c r="D125" t="s">
        <v>12</v>
      </c>
      <c r="E125" t="s">
        <v>689</v>
      </c>
      <c r="F125" t="s">
        <v>690</v>
      </c>
    </row>
    <row r="126" spans="1:6" x14ac:dyDescent="0.2">
      <c r="A126" t="s">
        <v>403</v>
      </c>
      <c r="B126" t="s">
        <v>404</v>
      </c>
      <c r="C126"/>
      <c r="D126" s="4">
        <v>2</v>
      </c>
      <c r="E126" s="5">
        <v>105361.14000000001</v>
      </c>
      <c r="F126" s="5">
        <v>210722.28000000003</v>
      </c>
    </row>
    <row r="127" spans="1:6" x14ac:dyDescent="0.2">
      <c r="A127" t="s">
        <v>54</v>
      </c>
      <c r="B127" t="s">
        <v>55</v>
      </c>
      <c r="C127"/>
      <c r="D127" s="4">
        <v>1</v>
      </c>
      <c r="E127" s="5">
        <v>72972.964999999997</v>
      </c>
      <c r="F127" s="5">
        <v>72972.964999999997</v>
      </c>
    </row>
    <row r="128" spans="1:6" x14ac:dyDescent="0.2">
      <c r="A128" t="s">
        <v>98</v>
      </c>
      <c r="B128" t="s">
        <v>99</v>
      </c>
      <c r="C128"/>
      <c r="D128" s="4">
        <v>2</v>
      </c>
      <c r="E128" s="5">
        <v>58378.239999999991</v>
      </c>
      <c r="F128" s="5">
        <v>116756.47999999998</v>
      </c>
    </row>
    <row r="129" spans="1:6" x14ac:dyDescent="0.2">
      <c r="A129" t="s">
        <v>44</v>
      </c>
      <c r="B129" t="s">
        <v>45</v>
      </c>
      <c r="C129"/>
      <c r="D129" s="4">
        <v>1</v>
      </c>
      <c r="E129" s="5">
        <v>45208.80000000001</v>
      </c>
      <c r="F129" s="5">
        <v>45208.80000000001</v>
      </c>
    </row>
    <row r="130" spans="1:6" x14ac:dyDescent="0.2">
      <c r="A130" t="s">
        <v>24</v>
      </c>
      <c r="B130" t="s">
        <v>25</v>
      </c>
      <c r="C130"/>
      <c r="D130" s="4">
        <v>2</v>
      </c>
      <c r="E130" s="5">
        <v>69729.552249999993</v>
      </c>
      <c r="F130" s="5">
        <v>139459.10449999999</v>
      </c>
    </row>
    <row r="131" spans="1:6" x14ac:dyDescent="0.2">
      <c r="A131" t="s">
        <v>60</v>
      </c>
      <c r="B131" t="s">
        <v>61</v>
      </c>
      <c r="C131"/>
      <c r="D131" s="4">
        <v>1</v>
      </c>
      <c r="E131" s="5">
        <v>54638.621562499997</v>
      </c>
      <c r="F131" s="5">
        <v>54638.621562499997</v>
      </c>
    </row>
    <row r="132" spans="1:6" x14ac:dyDescent="0.2">
      <c r="A132" s="3">
        <v>45848</v>
      </c>
      <c r="B132" t="s">
        <v>691</v>
      </c>
      <c r="C132" t="s">
        <v>686</v>
      </c>
      <c r="D132" t="s">
        <v>12</v>
      </c>
      <c r="E132" t="s">
        <v>142</v>
      </c>
      <c r="F132" t="s">
        <v>143</v>
      </c>
    </row>
    <row r="133" spans="1:6" x14ac:dyDescent="0.2">
      <c r="A133" t="s">
        <v>431</v>
      </c>
      <c r="B133" t="s">
        <v>432</v>
      </c>
      <c r="C133"/>
      <c r="D133" s="4">
        <v>2</v>
      </c>
      <c r="E133" s="5">
        <v>58476.73</v>
      </c>
      <c r="F133" s="5">
        <v>116953.46</v>
      </c>
    </row>
    <row r="134" spans="1:6" x14ac:dyDescent="0.2">
      <c r="A134" t="s">
        <v>403</v>
      </c>
      <c r="B134" t="s">
        <v>404</v>
      </c>
      <c r="C134"/>
      <c r="D134" s="4">
        <v>3</v>
      </c>
      <c r="E134" s="5">
        <v>105361.14000000001</v>
      </c>
      <c r="F134" s="5">
        <v>316083.42000000004</v>
      </c>
    </row>
    <row r="135" spans="1:6" x14ac:dyDescent="0.2">
      <c r="A135" t="s">
        <v>493</v>
      </c>
      <c r="B135" t="s">
        <v>494</v>
      </c>
      <c r="C135"/>
      <c r="D135" s="4">
        <v>2</v>
      </c>
      <c r="E135" s="5">
        <v>23797.748977272728</v>
      </c>
      <c r="F135" s="5">
        <v>47595.497954545455</v>
      </c>
    </row>
    <row r="136" spans="1:6" x14ac:dyDescent="0.2">
      <c r="A136" s="3">
        <v>45848</v>
      </c>
      <c r="B136" t="s">
        <v>341</v>
      </c>
      <c r="C136" t="s">
        <v>686</v>
      </c>
      <c r="D136" t="s">
        <v>12</v>
      </c>
      <c r="E136" t="s">
        <v>142</v>
      </c>
      <c r="F136" t="s">
        <v>143</v>
      </c>
    </row>
    <row r="137" spans="1:6" x14ac:dyDescent="0.2">
      <c r="A137" t="s">
        <v>392</v>
      </c>
      <c r="B137" t="s">
        <v>393</v>
      </c>
      <c r="C137"/>
      <c r="D137" s="4">
        <v>1</v>
      </c>
      <c r="E137" s="5">
        <v>100284.69489795918</v>
      </c>
      <c r="F137" s="5">
        <v>100284.69489795918</v>
      </c>
    </row>
    <row r="138" spans="1:6" x14ac:dyDescent="0.2">
      <c r="A138" t="s">
        <v>60</v>
      </c>
      <c r="B138" t="s">
        <v>61</v>
      </c>
      <c r="C138"/>
      <c r="D138" s="4">
        <v>3</v>
      </c>
      <c r="E138" s="5">
        <v>54638.621562499997</v>
      </c>
      <c r="F138" s="5">
        <v>163915.8646875</v>
      </c>
    </row>
    <row r="139" spans="1:6" x14ac:dyDescent="0.2">
      <c r="A139" s="3">
        <v>45848</v>
      </c>
      <c r="B139" t="s">
        <v>223</v>
      </c>
      <c r="C139" t="s">
        <v>11</v>
      </c>
      <c r="D139" t="s">
        <v>12</v>
      </c>
      <c r="E139" t="s">
        <v>138</v>
      </c>
      <c r="F139" t="s">
        <v>139</v>
      </c>
    </row>
    <row r="140" spans="1:6" x14ac:dyDescent="0.2">
      <c r="A140" t="s">
        <v>24</v>
      </c>
      <c r="B140" t="s">
        <v>25</v>
      </c>
      <c r="C140"/>
      <c r="D140" s="4">
        <v>3</v>
      </c>
      <c r="E140" s="5">
        <v>69729.552249999993</v>
      </c>
      <c r="F140" s="5">
        <v>209188.65674999997</v>
      </c>
    </row>
    <row r="141" spans="1:6" x14ac:dyDescent="0.2">
      <c r="A141" t="s">
        <v>54</v>
      </c>
      <c r="B141" t="s">
        <v>55</v>
      </c>
      <c r="C141"/>
      <c r="D141" s="4">
        <v>2</v>
      </c>
      <c r="E141" s="5">
        <v>72972.740000000005</v>
      </c>
      <c r="F141" s="5">
        <v>145945.48000000001</v>
      </c>
    </row>
    <row r="142" spans="1:6" x14ac:dyDescent="0.2">
      <c r="A142" s="3">
        <v>45848</v>
      </c>
      <c r="B142" t="s">
        <v>255</v>
      </c>
      <c r="C142" t="s">
        <v>612</v>
      </c>
      <c r="D142" t="s">
        <v>12</v>
      </c>
      <c r="E142" t="s">
        <v>519</v>
      </c>
      <c r="F142" t="s">
        <v>520</v>
      </c>
    </row>
    <row r="143" spans="1:6" x14ac:dyDescent="0.2">
      <c r="A143" t="s">
        <v>431</v>
      </c>
      <c r="B143" t="s">
        <v>432</v>
      </c>
      <c r="C143"/>
      <c r="D143" s="4">
        <v>1</v>
      </c>
      <c r="E143" s="5">
        <v>58476.73</v>
      </c>
      <c r="F143" s="5">
        <v>58476.73</v>
      </c>
    </row>
    <row r="144" spans="1:6" x14ac:dyDescent="0.2">
      <c r="A144" t="s">
        <v>32</v>
      </c>
      <c r="B144" t="s">
        <v>33</v>
      </c>
      <c r="C144"/>
      <c r="D144" s="4">
        <v>1</v>
      </c>
      <c r="E144" s="5">
        <v>49319</v>
      </c>
      <c r="F144" s="5">
        <v>49319</v>
      </c>
    </row>
    <row r="145" spans="1:6" x14ac:dyDescent="0.2">
      <c r="A145" t="s">
        <v>669</v>
      </c>
      <c r="B145" s="46">
        <v>44</v>
      </c>
      <c r="C145" s="5">
        <v>3010034.0002504634</v>
      </c>
      <c r="D145" s="5">
        <v>0</v>
      </c>
      <c r="E145" s="5">
        <v>0</v>
      </c>
      <c r="F145" s="5">
        <v>4486300</v>
      </c>
    </row>
    <row r="146" spans="1:6" x14ac:dyDescent="0.2">
      <c r="A146" t="s">
        <v>692</v>
      </c>
      <c r="B146"/>
      <c r="C146"/>
      <c r="D146"/>
      <c r="E146"/>
      <c r="F146"/>
    </row>
    <row r="147" spans="1:6" x14ac:dyDescent="0.2">
      <c r="A147" s="3">
        <v>45849</v>
      </c>
      <c r="B147" t="s">
        <v>693</v>
      </c>
      <c r="C147" t="s">
        <v>325</v>
      </c>
      <c r="D147" t="s">
        <v>12</v>
      </c>
      <c r="E147" t="s">
        <v>109</v>
      </c>
      <c r="F147" t="s">
        <v>110</v>
      </c>
    </row>
    <row r="148" spans="1:6" x14ac:dyDescent="0.2">
      <c r="A148" t="s">
        <v>44</v>
      </c>
      <c r="B148" t="s">
        <v>45</v>
      </c>
      <c r="C148"/>
      <c r="D148" s="4">
        <v>3</v>
      </c>
      <c r="E148" s="5">
        <v>45208.80000000001</v>
      </c>
      <c r="F148" s="5">
        <v>135626.40000000002</v>
      </c>
    </row>
    <row r="149" spans="1:6" x14ac:dyDescent="0.2">
      <c r="A149" t="s">
        <v>54</v>
      </c>
      <c r="B149" t="s">
        <v>55</v>
      </c>
      <c r="C149"/>
      <c r="D149" s="4">
        <v>2</v>
      </c>
      <c r="E149" s="5">
        <v>72972.964999999997</v>
      </c>
      <c r="F149" s="5">
        <v>145945.93</v>
      </c>
    </row>
    <row r="150" spans="1:6" x14ac:dyDescent="0.2">
      <c r="A150" t="s">
        <v>22</v>
      </c>
      <c r="B150" t="s">
        <v>23</v>
      </c>
      <c r="C150"/>
      <c r="D150" s="4">
        <v>1</v>
      </c>
      <c r="E150" s="5">
        <v>109147.61616462584</v>
      </c>
      <c r="F150" s="5">
        <v>109147.61616462584</v>
      </c>
    </row>
    <row r="151" spans="1:6" x14ac:dyDescent="0.2">
      <c r="A151" s="3">
        <v>45849</v>
      </c>
      <c r="B151" t="s">
        <v>428</v>
      </c>
      <c r="C151" t="s">
        <v>11</v>
      </c>
      <c r="D151" t="s">
        <v>12</v>
      </c>
      <c r="E151" t="s">
        <v>694</v>
      </c>
      <c r="F151" t="s">
        <v>695</v>
      </c>
    </row>
    <row r="152" spans="1:6" x14ac:dyDescent="0.2">
      <c r="A152" t="s">
        <v>431</v>
      </c>
      <c r="B152" t="s">
        <v>432</v>
      </c>
      <c r="C152"/>
      <c r="D152" s="4">
        <v>1</v>
      </c>
      <c r="E152" s="5">
        <v>68796</v>
      </c>
      <c r="F152" s="5">
        <v>68796</v>
      </c>
    </row>
    <row r="153" spans="1:6" x14ac:dyDescent="0.2">
      <c r="A153" t="s">
        <v>32</v>
      </c>
      <c r="B153" t="s">
        <v>33</v>
      </c>
      <c r="C153"/>
      <c r="D153" s="4">
        <v>1</v>
      </c>
      <c r="E153" s="5">
        <v>46359.860999999997</v>
      </c>
      <c r="F153" s="5">
        <v>46359.860999999997</v>
      </c>
    </row>
    <row r="154" spans="1:6" x14ac:dyDescent="0.2">
      <c r="A154" s="3">
        <v>45849</v>
      </c>
      <c r="B154" t="s">
        <v>597</v>
      </c>
      <c r="C154" t="s">
        <v>470</v>
      </c>
      <c r="D154" t="s">
        <v>12</v>
      </c>
      <c r="E154" t="s">
        <v>471</v>
      </c>
      <c r="F154" t="s">
        <v>472</v>
      </c>
    </row>
    <row r="155" spans="1:6" x14ac:dyDescent="0.2">
      <c r="A155" t="s">
        <v>54</v>
      </c>
      <c r="B155" t="s">
        <v>55</v>
      </c>
      <c r="C155"/>
      <c r="D155" s="4">
        <v>1</v>
      </c>
      <c r="E155" s="5">
        <v>72972.740000000005</v>
      </c>
      <c r="F155" s="5">
        <v>72972.740000000005</v>
      </c>
    </row>
    <row r="156" spans="1:6" x14ac:dyDescent="0.2">
      <c r="A156" t="s">
        <v>431</v>
      </c>
      <c r="B156" t="s">
        <v>432</v>
      </c>
      <c r="C156"/>
      <c r="D156" s="4">
        <v>1</v>
      </c>
      <c r="E156" s="5">
        <v>68796</v>
      </c>
      <c r="F156" s="5">
        <v>68796</v>
      </c>
    </row>
    <row r="157" spans="1:6" x14ac:dyDescent="0.2">
      <c r="A157" t="s">
        <v>16</v>
      </c>
      <c r="B157" t="s">
        <v>17</v>
      </c>
      <c r="C157"/>
      <c r="D157" s="4">
        <v>2</v>
      </c>
      <c r="E157" s="5">
        <v>117018.1535871704</v>
      </c>
      <c r="F157" s="5">
        <v>234036.30717434079</v>
      </c>
    </row>
    <row r="158" spans="1:6" x14ac:dyDescent="0.2">
      <c r="A158" s="3">
        <v>45849</v>
      </c>
      <c r="B158" t="s">
        <v>696</v>
      </c>
      <c r="C158" t="s">
        <v>11</v>
      </c>
      <c r="D158" t="s">
        <v>12</v>
      </c>
      <c r="E158" t="s">
        <v>96</v>
      </c>
      <c r="F158" t="s">
        <v>97</v>
      </c>
    </row>
    <row r="159" spans="1:6" x14ac:dyDescent="0.2">
      <c r="A159" t="s">
        <v>24</v>
      </c>
      <c r="B159" t="s">
        <v>25</v>
      </c>
      <c r="C159"/>
      <c r="D159" s="4">
        <v>2</v>
      </c>
      <c r="E159" s="5">
        <v>69729.577916666676</v>
      </c>
      <c r="F159" s="5">
        <v>139459.15583333335</v>
      </c>
    </row>
    <row r="160" spans="1:6" x14ac:dyDescent="0.2">
      <c r="A160" s="3">
        <v>45849</v>
      </c>
      <c r="B160" t="s">
        <v>697</v>
      </c>
      <c r="C160" t="s">
        <v>621</v>
      </c>
      <c r="D160" t="s">
        <v>12</v>
      </c>
      <c r="E160" t="s">
        <v>19</v>
      </c>
      <c r="F160" t="s">
        <v>20</v>
      </c>
    </row>
    <row r="161" spans="1:6" x14ac:dyDescent="0.2">
      <c r="A161" t="s">
        <v>431</v>
      </c>
      <c r="B161" t="s">
        <v>432</v>
      </c>
      <c r="C161"/>
      <c r="D161" s="4">
        <v>3</v>
      </c>
      <c r="E161" s="5">
        <v>68796</v>
      </c>
      <c r="F161" s="5">
        <v>206388</v>
      </c>
    </row>
    <row r="162" spans="1:6" x14ac:dyDescent="0.2">
      <c r="A162" s="3">
        <v>45849</v>
      </c>
      <c r="B162" t="s">
        <v>313</v>
      </c>
      <c r="C162" t="s">
        <v>11</v>
      </c>
      <c r="D162" t="s">
        <v>12</v>
      </c>
      <c r="E162" t="s">
        <v>19</v>
      </c>
      <c r="F162" t="s">
        <v>20</v>
      </c>
    </row>
    <row r="163" spans="1:6" x14ac:dyDescent="0.2">
      <c r="A163" t="s">
        <v>22</v>
      </c>
      <c r="B163" t="s">
        <v>23</v>
      </c>
      <c r="C163"/>
      <c r="D163" s="4">
        <v>1</v>
      </c>
      <c r="E163" s="5">
        <v>109147.75150278295</v>
      </c>
      <c r="F163" s="5">
        <v>109147.75150278295</v>
      </c>
    </row>
    <row r="164" spans="1:6" x14ac:dyDescent="0.2">
      <c r="A164" t="s">
        <v>16</v>
      </c>
      <c r="B164" t="s">
        <v>17</v>
      </c>
      <c r="C164"/>
      <c r="D164" s="4">
        <v>1</v>
      </c>
      <c r="E164" s="5">
        <v>117018.1535871704</v>
      </c>
      <c r="F164" s="5">
        <v>117018.1535871704</v>
      </c>
    </row>
    <row r="165" spans="1:6" x14ac:dyDescent="0.2">
      <c r="A165" s="3">
        <v>45849</v>
      </c>
      <c r="B165" t="s">
        <v>327</v>
      </c>
      <c r="C165" t="s">
        <v>446</v>
      </c>
      <c r="D165" t="s">
        <v>12</v>
      </c>
      <c r="E165" t="s">
        <v>248</v>
      </c>
      <c r="F165" t="s">
        <v>249</v>
      </c>
    </row>
    <row r="166" spans="1:6" x14ac:dyDescent="0.2">
      <c r="A166" t="s">
        <v>24</v>
      </c>
      <c r="B166" t="s">
        <v>25</v>
      </c>
      <c r="C166"/>
      <c r="D166" s="4">
        <v>1</v>
      </c>
      <c r="E166" s="5">
        <v>69729.577916666676</v>
      </c>
      <c r="F166" s="5">
        <v>69729.577916666676</v>
      </c>
    </row>
    <row r="167" spans="1:6" x14ac:dyDescent="0.2">
      <c r="A167" t="s">
        <v>22</v>
      </c>
      <c r="B167" t="s">
        <v>23</v>
      </c>
      <c r="C167"/>
      <c r="D167" s="4">
        <v>1</v>
      </c>
      <c r="E167" s="5">
        <v>109147.75150278295</v>
      </c>
      <c r="F167" s="5">
        <v>109147.75150278295</v>
      </c>
    </row>
    <row r="168" spans="1:6" x14ac:dyDescent="0.2">
      <c r="A168" s="3">
        <v>45849</v>
      </c>
      <c r="B168" t="s">
        <v>233</v>
      </c>
      <c r="C168" t="s">
        <v>698</v>
      </c>
      <c r="D168" t="s">
        <v>12</v>
      </c>
      <c r="E168" t="s">
        <v>13</v>
      </c>
      <c r="F168" t="s">
        <v>14</v>
      </c>
    </row>
    <row r="169" spans="1:6" x14ac:dyDescent="0.2">
      <c r="A169" t="s">
        <v>22</v>
      </c>
      <c r="B169" t="s">
        <v>23</v>
      </c>
      <c r="C169"/>
      <c r="D169" s="4">
        <v>1</v>
      </c>
      <c r="E169" s="5">
        <v>109147.75150278295</v>
      </c>
      <c r="F169" s="5">
        <v>109147.75150278295</v>
      </c>
    </row>
    <row r="170" spans="1:6" x14ac:dyDescent="0.2">
      <c r="A170" t="s">
        <v>392</v>
      </c>
      <c r="B170" t="s">
        <v>393</v>
      </c>
      <c r="C170"/>
      <c r="D170" s="4">
        <v>1</v>
      </c>
      <c r="E170" s="5">
        <v>96524.124000000011</v>
      </c>
      <c r="F170" s="5">
        <v>96524.124000000011</v>
      </c>
    </row>
    <row r="171" spans="1:6" x14ac:dyDescent="0.2">
      <c r="A171" t="s">
        <v>669</v>
      </c>
      <c r="B171" s="46">
        <v>23</v>
      </c>
      <c r="C171" s="5">
        <v>1838243.1201844858</v>
      </c>
      <c r="D171" s="5">
        <v>0</v>
      </c>
      <c r="E171" s="5">
        <v>0</v>
      </c>
      <c r="F171" s="5">
        <v>2651600</v>
      </c>
    </row>
    <row r="172" spans="1:6" x14ac:dyDescent="0.2">
      <c r="A172" t="s">
        <v>699</v>
      </c>
      <c r="B172"/>
      <c r="C172"/>
      <c r="D172"/>
      <c r="E172"/>
      <c r="F172"/>
    </row>
    <row r="173" spans="1:6" x14ac:dyDescent="0.2">
      <c r="A173" s="3">
        <v>45850</v>
      </c>
      <c r="B173" t="s">
        <v>588</v>
      </c>
      <c r="C173" t="s">
        <v>11</v>
      </c>
      <c r="D173" t="s">
        <v>12</v>
      </c>
      <c r="E173" t="s">
        <v>202</v>
      </c>
      <c r="F173" t="s">
        <v>203</v>
      </c>
    </row>
    <row r="174" spans="1:6" x14ac:dyDescent="0.2">
      <c r="A174" t="s">
        <v>22</v>
      </c>
      <c r="B174" t="s">
        <v>23</v>
      </c>
      <c r="C174"/>
      <c r="D174" s="4">
        <v>2</v>
      </c>
      <c r="E174" s="5">
        <v>109147.75150278295</v>
      </c>
      <c r="F174" s="5">
        <v>218295.5030055659</v>
      </c>
    </row>
    <row r="175" spans="1:6" x14ac:dyDescent="0.2">
      <c r="A175" s="3">
        <v>45850</v>
      </c>
      <c r="B175" t="s">
        <v>411</v>
      </c>
      <c r="C175" t="s">
        <v>11</v>
      </c>
      <c r="D175" t="s">
        <v>12</v>
      </c>
      <c r="E175" t="s">
        <v>146</v>
      </c>
      <c r="F175" t="s">
        <v>147</v>
      </c>
    </row>
    <row r="176" spans="1:6" x14ac:dyDescent="0.2">
      <c r="A176" t="s">
        <v>54</v>
      </c>
      <c r="B176" t="s">
        <v>55</v>
      </c>
      <c r="C176"/>
      <c r="D176" s="4">
        <v>2</v>
      </c>
      <c r="E176" s="5">
        <v>72972.740000000005</v>
      </c>
      <c r="F176" s="5">
        <v>145945.48000000001</v>
      </c>
    </row>
    <row r="177" spans="1:6" x14ac:dyDescent="0.2">
      <c r="A177" s="3">
        <v>45850</v>
      </c>
      <c r="B177" t="s">
        <v>509</v>
      </c>
      <c r="C177" t="s">
        <v>323</v>
      </c>
      <c r="D177" t="s">
        <v>12</v>
      </c>
      <c r="E177" t="s">
        <v>153</v>
      </c>
      <c r="F177" t="s">
        <v>154</v>
      </c>
    </row>
    <row r="178" spans="1:6" x14ac:dyDescent="0.2">
      <c r="A178" t="s">
        <v>24</v>
      </c>
      <c r="B178" t="s">
        <v>25</v>
      </c>
      <c r="C178"/>
      <c r="D178" s="4">
        <v>1</v>
      </c>
      <c r="E178" s="5">
        <v>69729.577916666676</v>
      </c>
      <c r="F178" s="5">
        <v>69729.577916666676</v>
      </c>
    </row>
    <row r="179" spans="1:6" x14ac:dyDescent="0.2">
      <c r="A179" t="s">
        <v>669</v>
      </c>
      <c r="B179" s="46">
        <v>5</v>
      </c>
      <c r="C179" s="5">
        <v>433970.56092223257</v>
      </c>
      <c r="D179" s="5">
        <v>0</v>
      </c>
      <c r="E179" s="5">
        <v>0</v>
      </c>
      <c r="F179" s="5">
        <v>627700</v>
      </c>
    </row>
    <row r="180" spans="1:6" x14ac:dyDescent="0.2">
      <c r="A180" t="s">
        <v>700</v>
      </c>
      <c r="B180"/>
      <c r="C180"/>
      <c r="D180"/>
      <c r="E180"/>
      <c r="F180"/>
    </row>
    <row r="181" spans="1:6" x14ac:dyDescent="0.2">
      <c r="A181" s="3">
        <v>45852</v>
      </c>
      <c r="B181" t="s">
        <v>701</v>
      </c>
      <c r="C181" t="s">
        <v>11</v>
      </c>
      <c r="D181" t="s">
        <v>12</v>
      </c>
      <c r="E181" t="s">
        <v>289</v>
      </c>
      <c r="F181" t="s">
        <v>290</v>
      </c>
    </row>
    <row r="182" spans="1:6" x14ac:dyDescent="0.2">
      <c r="A182" t="s">
        <v>392</v>
      </c>
      <c r="B182" t="s">
        <v>393</v>
      </c>
      <c r="C182"/>
      <c r="D182" s="4">
        <v>3</v>
      </c>
      <c r="E182" s="5">
        <v>96524.124000000011</v>
      </c>
      <c r="F182" s="5">
        <v>289572.37199999997</v>
      </c>
    </row>
    <row r="183" spans="1:6" x14ac:dyDescent="0.2">
      <c r="A183" t="s">
        <v>44</v>
      </c>
      <c r="B183" t="s">
        <v>45</v>
      </c>
      <c r="C183"/>
      <c r="D183" s="4">
        <v>1</v>
      </c>
      <c r="E183" s="5">
        <v>45208.80000000001</v>
      </c>
      <c r="F183" s="5">
        <v>45208.80000000001</v>
      </c>
    </row>
    <row r="184" spans="1:6" x14ac:dyDescent="0.2">
      <c r="A184" t="s">
        <v>98</v>
      </c>
      <c r="B184" t="s">
        <v>99</v>
      </c>
      <c r="C184"/>
      <c r="D184" s="4">
        <v>1</v>
      </c>
      <c r="E184" s="5">
        <v>58378.239999999991</v>
      </c>
      <c r="F184" s="5">
        <v>58378.239999999991</v>
      </c>
    </row>
    <row r="185" spans="1:6" x14ac:dyDescent="0.2">
      <c r="A185" s="3">
        <v>45852</v>
      </c>
      <c r="B185" t="s">
        <v>592</v>
      </c>
      <c r="C185" t="s">
        <v>11</v>
      </c>
      <c r="D185" t="s">
        <v>12</v>
      </c>
      <c r="E185" t="s">
        <v>65</v>
      </c>
      <c r="F185" t="s">
        <v>66</v>
      </c>
    </row>
    <row r="186" spans="1:6" x14ac:dyDescent="0.2">
      <c r="A186" t="s">
        <v>392</v>
      </c>
      <c r="B186" t="s">
        <v>393</v>
      </c>
      <c r="C186"/>
      <c r="D186" s="4">
        <v>1</v>
      </c>
      <c r="E186" s="5">
        <v>96524.124000000011</v>
      </c>
      <c r="F186" s="5">
        <v>96524.124000000011</v>
      </c>
    </row>
    <row r="187" spans="1:6" x14ac:dyDescent="0.2">
      <c r="A187" t="s">
        <v>431</v>
      </c>
      <c r="B187" t="s">
        <v>432</v>
      </c>
      <c r="C187"/>
      <c r="D187" s="4">
        <v>1</v>
      </c>
      <c r="E187" s="5">
        <v>68796</v>
      </c>
      <c r="F187" s="5">
        <v>68796</v>
      </c>
    </row>
    <row r="188" spans="1:6" x14ac:dyDescent="0.2">
      <c r="A188" t="s">
        <v>403</v>
      </c>
      <c r="B188" t="s">
        <v>404</v>
      </c>
      <c r="C188"/>
      <c r="D188" s="4">
        <v>1</v>
      </c>
      <c r="E188" s="5">
        <v>105361.14000000001</v>
      </c>
      <c r="F188" s="5">
        <v>105361.14000000001</v>
      </c>
    </row>
    <row r="189" spans="1:6" x14ac:dyDescent="0.2">
      <c r="A189" t="s">
        <v>32</v>
      </c>
      <c r="B189" t="s">
        <v>33</v>
      </c>
      <c r="C189"/>
      <c r="D189" s="4">
        <v>2</v>
      </c>
      <c r="E189" s="5">
        <v>46359.860999999997</v>
      </c>
      <c r="F189" s="5">
        <v>92719.721999999994</v>
      </c>
    </row>
    <row r="190" spans="1:6" x14ac:dyDescent="0.2">
      <c r="A190" s="3">
        <v>45852</v>
      </c>
      <c r="B190" t="s">
        <v>702</v>
      </c>
      <c r="C190" t="s">
        <v>11</v>
      </c>
      <c r="D190" t="s">
        <v>12</v>
      </c>
      <c r="E190" t="s">
        <v>544</v>
      </c>
      <c r="F190" t="s">
        <v>545</v>
      </c>
    </row>
    <row r="191" spans="1:6" x14ac:dyDescent="0.2">
      <c r="A191" t="s">
        <v>44</v>
      </c>
      <c r="B191" t="s">
        <v>45</v>
      </c>
      <c r="C191"/>
      <c r="D191" s="4">
        <v>1</v>
      </c>
      <c r="E191" s="5">
        <v>45208.80000000001</v>
      </c>
      <c r="F191" s="5">
        <v>45208.80000000001</v>
      </c>
    </row>
    <row r="192" spans="1:6" x14ac:dyDescent="0.2">
      <c r="A192" t="s">
        <v>54</v>
      </c>
      <c r="B192" t="s">
        <v>55</v>
      </c>
      <c r="C192"/>
      <c r="D192" s="4">
        <v>2</v>
      </c>
      <c r="E192" s="5">
        <v>72972.740000000005</v>
      </c>
      <c r="F192" s="5">
        <v>145945.48000000001</v>
      </c>
    </row>
    <row r="193" spans="1:6" x14ac:dyDescent="0.2">
      <c r="A193" t="s">
        <v>493</v>
      </c>
      <c r="B193" t="s">
        <v>494</v>
      </c>
      <c r="C193"/>
      <c r="D193" s="4">
        <v>5</v>
      </c>
      <c r="E193" s="5">
        <v>23082.861923076922</v>
      </c>
      <c r="F193" s="5">
        <v>115414.30961538461</v>
      </c>
    </row>
    <row r="194" spans="1:6" x14ac:dyDescent="0.2">
      <c r="A194" t="s">
        <v>16</v>
      </c>
      <c r="B194" t="s">
        <v>17</v>
      </c>
      <c r="C194"/>
      <c r="D194" s="4">
        <v>1</v>
      </c>
      <c r="E194" s="5">
        <v>117018.1535871704</v>
      </c>
      <c r="F194" s="5">
        <v>117018.1535871704</v>
      </c>
    </row>
    <row r="195" spans="1:6" x14ac:dyDescent="0.2">
      <c r="A195" t="s">
        <v>30</v>
      </c>
      <c r="B195" t="s">
        <v>31</v>
      </c>
      <c r="C195"/>
      <c r="D195" s="4">
        <v>1</v>
      </c>
      <c r="E195" s="5">
        <v>59999.886666666673</v>
      </c>
      <c r="F195" s="5">
        <v>59999.886666666673</v>
      </c>
    </row>
    <row r="196" spans="1:6" x14ac:dyDescent="0.2">
      <c r="A196" t="s">
        <v>24</v>
      </c>
      <c r="B196" t="s">
        <v>25</v>
      </c>
      <c r="C196"/>
      <c r="D196" s="4">
        <v>1</v>
      </c>
      <c r="E196" s="5">
        <v>69729.577916666676</v>
      </c>
      <c r="F196" s="5">
        <v>69729.577916666676</v>
      </c>
    </row>
    <row r="197" spans="1:6" x14ac:dyDescent="0.2">
      <c r="A197" t="s">
        <v>669</v>
      </c>
      <c r="B197" s="46">
        <v>21</v>
      </c>
      <c r="C197" s="5">
        <v>1309876.6057858884</v>
      </c>
      <c r="D197" s="5">
        <v>0</v>
      </c>
      <c r="E197" s="5">
        <v>0</v>
      </c>
      <c r="F197" s="5">
        <v>1960700</v>
      </c>
    </row>
    <row r="198" spans="1:6" x14ac:dyDescent="0.2">
      <c r="A198" t="s">
        <v>703</v>
      </c>
      <c r="B198"/>
      <c r="C198"/>
      <c r="D198"/>
      <c r="E198"/>
      <c r="F198"/>
    </row>
    <row r="199" spans="1:6" x14ac:dyDescent="0.2">
      <c r="A199" s="3">
        <v>45853</v>
      </c>
      <c r="B199" t="s">
        <v>704</v>
      </c>
      <c r="C199" t="s">
        <v>396</v>
      </c>
      <c r="D199" t="s">
        <v>12</v>
      </c>
      <c r="E199" t="s">
        <v>397</v>
      </c>
      <c r="F199" t="s">
        <v>398</v>
      </c>
    </row>
    <row r="200" spans="1:6" x14ac:dyDescent="0.2">
      <c r="A200" t="s">
        <v>22</v>
      </c>
      <c r="B200" t="s">
        <v>23</v>
      </c>
      <c r="C200"/>
      <c r="D200" s="4">
        <v>2</v>
      </c>
      <c r="E200" s="5">
        <v>109147.75150278295</v>
      </c>
      <c r="F200" s="5">
        <v>218295.5030055659</v>
      </c>
    </row>
    <row r="201" spans="1:6" x14ac:dyDescent="0.2">
      <c r="A201" s="3">
        <v>45853</v>
      </c>
      <c r="B201" t="s">
        <v>554</v>
      </c>
      <c r="C201" t="s">
        <v>394</v>
      </c>
      <c r="D201" t="s">
        <v>12</v>
      </c>
      <c r="E201" t="s">
        <v>186</v>
      </c>
      <c r="F201" t="s">
        <v>187</v>
      </c>
    </row>
    <row r="202" spans="1:6" x14ac:dyDescent="0.2">
      <c r="A202" t="s">
        <v>60</v>
      </c>
      <c r="B202" t="s">
        <v>61</v>
      </c>
      <c r="C202"/>
      <c r="D202" s="4">
        <v>2</v>
      </c>
      <c r="E202" s="5">
        <v>54638.814599999991</v>
      </c>
      <c r="F202" s="5">
        <v>109277.62919999998</v>
      </c>
    </row>
    <row r="203" spans="1:6" x14ac:dyDescent="0.2">
      <c r="A203" s="3">
        <v>45853</v>
      </c>
      <c r="B203" t="s">
        <v>705</v>
      </c>
      <c r="C203" t="s">
        <v>11</v>
      </c>
      <c r="D203" t="s">
        <v>12</v>
      </c>
      <c r="E203" t="s">
        <v>483</v>
      </c>
      <c r="F203" t="s">
        <v>484</v>
      </c>
    </row>
    <row r="204" spans="1:6" x14ac:dyDescent="0.2">
      <c r="A204" t="s">
        <v>392</v>
      </c>
      <c r="B204" t="s">
        <v>393</v>
      </c>
      <c r="C204"/>
      <c r="D204" s="4">
        <v>1</v>
      </c>
      <c r="E204" s="5">
        <v>96524.124000000011</v>
      </c>
      <c r="F204" s="5">
        <v>96524.124000000011</v>
      </c>
    </row>
    <row r="205" spans="1:6" x14ac:dyDescent="0.2">
      <c r="A205" t="s">
        <v>669</v>
      </c>
      <c r="B205" s="46">
        <v>13</v>
      </c>
      <c r="C205" s="5">
        <v>1143708.3725484805</v>
      </c>
      <c r="D205" s="5">
        <v>0</v>
      </c>
      <c r="E205" s="5">
        <v>0</v>
      </c>
      <c r="F205" s="5">
        <v>1600900</v>
      </c>
    </row>
    <row r="206" spans="1:6" x14ac:dyDescent="0.2">
      <c r="A206" t="s">
        <v>706</v>
      </c>
      <c r="B206"/>
      <c r="C206"/>
      <c r="D206"/>
      <c r="E206"/>
      <c r="F206"/>
    </row>
    <row r="207" spans="1:6" x14ac:dyDescent="0.2">
      <c r="A207" s="3">
        <v>45854</v>
      </c>
      <c r="B207" t="s">
        <v>651</v>
      </c>
      <c r="C207" t="s">
        <v>11</v>
      </c>
      <c r="D207" t="s">
        <v>12</v>
      </c>
      <c r="E207" t="s">
        <v>212</v>
      </c>
      <c r="F207" t="s">
        <v>213</v>
      </c>
    </row>
    <row r="208" spans="1:6" x14ac:dyDescent="0.2">
      <c r="A208" t="s">
        <v>431</v>
      </c>
      <c r="B208" t="s">
        <v>432</v>
      </c>
      <c r="C208"/>
      <c r="D208" s="4">
        <v>2</v>
      </c>
      <c r="E208" s="5">
        <v>68796</v>
      </c>
      <c r="F208" s="5">
        <v>137592</v>
      </c>
    </row>
    <row r="209" spans="1:6" x14ac:dyDescent="0.2">
      <c r="A209" t="s">
        <v>392</v>
      </c>
      <c r="B209" t="s">
        <v>393</v>
      </c>
      <c r="C209"/>
      <c r="D209" s="4">
        <v>3</v>
      </c>
      <c r="E209" s="5">
        <v>96524.124000000011</v>
      </c>
      <c r="F209" s="5">
        <v>289572.37199999997</v>
      </c>
    </row>
    <row r="210" spans="1:6" x14ac:dyDescent="0.2">
      <c r="A210" t="s">
        <v>669</v>
      </c>
      <c r="B210" s="46">
        <v>12</v>
      </c>
      <c r="C210" s="5">
        <v>953625.92780000006</v>
      </c>
      <c r="D210" s="5">
        <v>0</v>
      </c>
      <c r="E210" s="5">
        <v>0</v>
      </c>
      <c r="F210" s="5">
        <v>1433700</v>
      </c>
    </row>
    <row r="211" spans="1:6" x14ac:dyDescent="0.2">
      <c r="A211" t="s">
        <v>707</v>
      </c>
      <c r="B211"/>
      <c r="C211"/>
      <c r="D211"/>
      <c r="E211"/>
      <c r="F211"/>
    </row>
    <row r="212" spans="1:6" x14ac:dyDescent="0.2">
      <c r="A212" s="3">
        <v>45855</v>
      </c>
      <c r="B212" t="s">
        <v>708</v>
      </c>
      <c r="C212" t="s">
        <v>11</v>
      </c>
      <c r="D212" t="s">
        <v>12</v>
      </c>
      <c r="E212" t="s">
        <v>483</v>
      </c>
      <c r="F212" t="s">
        <v>484</v>
      </c>
    </row>
    <row r="213" spans="1:6" x14ac:dyDescent="0.2">
      <c r="A213" t="s">
        <v>392</v>
      </c>
      <c r="B213" t="s">
        <v>393</v>
      </c>
      <c r="C213"/>
      <c r="D213" s="4">
        <v>1</v>
      </c>
      <c r="E213" s="5">
        <v>96524.141999999993</v>
      </c>
      <c r="F213" s="5">
        <v>96524.141999999993</v>
      </c>
    </row>
    <row r="214" spans="1:6" x14ac:dyDescent="0.2">
      <c r="A214" s="3">
        <v>45855</v>
      </c>
      <c r="B214" t="s">
        <v>525</v>
      </c>
      <c r="C214" t="s">
        <v>11</v>
      </c>
      <c r="D214" t="s">
        <v>12</v>
      </c>
      <c r="E214" t="s">
        <v>298</v>
      </c>
      <c r="F214" t="s">
        <v>299</v>
      </c>
    </row>
    <row r="215" spans="1:6" x14ac:dyDescent="0.2">
      <c r="A215" t="s">
        <v>54</v>
      </c>
      <c r="B215" t="s">
        <v>55</v>
      </c>
      <c r="C215"/>
      <c r="D215" s="4">
        <v>1</v>
      </c>
      <c r="E215" s="5">
        <v>72972.846666666665</v>
      </c>
      <c r="F215" s="5">
        <v>72972.846666666665</v>
      </c>
    </row>
    <row r="216" spans="1:6" x14ac:dyDescent="0.2">
      <c r="A216" t="s">
        <v>16</v>
      </c>
      <c r="B216" t="s">
        <v>17</v>
      </c>
      <c r="C216"/>
      <c r="D216" s="4">
        <v>1</v>
      </c>
      <c r="E216" s="5">
        <v>117018.01</v>
      </c>
      <c r="F216" s="5">
        <v>117018.01</v>
      </c>
    </row>
    <row r="217" spans="1:6" x14ac:dyDescent="0.2">
      <c r="A217" t="s">
        <v>60</v>
      </c>
      <c r="B217" t="s">
        <v>61</v>
      </c>
      <c r="C217"/>
      <c r="D217" s="4">
        <v>1</v>
      </c>
      <c r="E217" s="5">
        <v>54638.6</v>
      </c>
      <c r="F217" s="5">
        <v>54638.6</v>
      </c>
    </row>
    <row r="218" spans="1:6" x14ac:dyDescent="0.2">
      <c r="A218" t="s">
        <v>38</v>
      </c>
      <c r="B218" t="s">
        <v>39</v>
      </c>
      <c r="C218"/>
      <c r="D218" s="4">
        <v>3</v>
      </c>
      <c r="E218" s="5">
        <v>72167.914666666664</v>
      </c>
      <c r="F218" s="5">
        <v>216503.74400000004</v>
      </c>
    </row>
    <row r="219" spans="1:6" x14ac:dyDescent="0.2">
      <c r="A219" s="3">
        <v>45855</v>
      </c>
      <c r="B219" t="s">
        <v>709</v>
      </c>
      <c r="C219" t="s">
        <v>11</v>
      </c>
      <c r="D219" t="s">
        <v>12</v>
      </c>
      <c r="E219" t="s">
        <v>216</v>
      </c>
      <c r="F219" t="s">
        <v>217</v>
      </c>
    </row>
    <row r="220" spans="1:6" x14ac:dyDescent="0.2">
      <c r="A220" t="s">
        <v>32</v>
      </c>
      <c r="B220" t="s">
        <v>33</v>
      </c>
      <c r="C220"/>
      <c r="D220" s="4">
        <v>1</v>
      </c>
      <c r="E220" s="5">
        <v>49318.75</v>
      </c>
      <c r="F220" s="5">
        <v>49318.75</v>
      </c>
    </row>
    <row r="221" spans="1:6" x14ac:dyDescent="0.2">
      <c r="A221" t="s">
        <v>16</v>
      </c>
      <c r="B221" t="s">
        <v>17</v>
      </c>
      <c r="C221"/>
      <c r="D221" s="4">
        <v>1</v>
      </c>
      <c r="E221" s="5">
        <v>117018.01</v>
      </c>
      <c r="F221" s="5">
        <v>117018.01</v>
      </c>
    </row>
    <row r="222" spans="1:6" x14ac:dyDescent="0.2">
      <c r="A222" t="s">
        <v>431</v>
      </c>
      <c r="B222" t="s">
        <v>432</v>
      </c>
      <c r="C222"/>
      <c r="D222" s="4">
        <v>2</v>
      </c>
      <c r="E222" s="5">
        <v>68796</v>
      </c>
      <c r="F222" s="5">
        <v>137592</v>
      </c>
    </row>
    <row r="223" spans="1:6" x14ac:dyDescent="0.2">
      <c r="A223" t="s">
        <v>44</v>
      </c>
      <c r="B223" t="s">
        <v>45</v>
      </c>
      <c r="C223"/>
      <c r="D223" s="4">
        <v>1</v>
      </c>
      <c r="E223" s="5">
        <v>45208.800000000003</v>
      </c>
      <c r="F223" s="5">
        <v>45208.800000000003</v>
      </c>
    </row>
    <row r="224" spans="1:6" x14ac:dyDescent="0.2">
      <c r="A224" s="3">
        <v>45855</v>
      </c>
      <c r="B224" t="s">
        <v>405</v>
      </c>
      <c r="C224" t="s">
        <v>11</v>
      </c>
      <c r="D224" t="s">
        <v>12</v>
      </c>
      <c r="E224" t="s">
        <v>285</v>
      </c>
      <c r="F224" t="s">
        <v>286</v>
      </c>
    </row>
    <row r="225" spans="1:6" x14ac:dyDescent="0.2">
      <c r="A225" t="s">
        <v>60</v>
      </c>
      <c r="B225" t="s">
        <v>61</v>
      </c>
      <c r="C225"/>
      <c r="D225" s="4">
        <v>1</v>
      </c>
      <c r="E225" s="5">
        <v>54638.6</v>
      </c>
      <c r="F225" s="5">
        <v>54638.6</v>
      </c>
    </row>
    <row r="226" spans="1:6" x14ac:dyDescent="0.2">
      <c r="A226" s="3">
        <v>45855</v>
      </c>
      <c r="B226" t="s">
        <v>555</v>
      </c>
      <c r="C226" t="s">
        <v>11</v>
      </c>
      <c r="D226" t="s">
        <v>12</v>
      </c>
      <c r="E226" t="s">
        <v>298</v>
      </c>
      <c r="F226" t="s">
        <v>299</v>
      </c>
    </row>
    <row r="227" spans="1:6" x14ac:dyDescent="0.2">
      <c r="A227" t="s">
        <v>431</v>
      </c>
      <c r="B227" t="s">
        <v>432</v>
      </c>
      <c r="C227"/>
      <c r="D227" s="4">
        <v>1</v>
      </c>
      <c r="E227" s="5">
        <v>68796</v>
      </c>
      <c r="F227" s="5">
        <v>68796</v>
      </c>
    </row>
    <row r="228" spans="1:6" x14ac:dyDescent="0.2">
      <c r="A228" t="s">
        <v>392</v>
      </c>
      <c r="B228" t="s">
        <v>393</v>
      </c>
      <c r="C228"/>
      <c r="D228" s="4">
        <v>1</v>
      </c>
      <c r="E228" s="5">
        <v>96524.141999999993</v>
      </c>
      <c r="F228" s="5">
        <v>96524.141999999993</v>
      </c>
    </row>
    <row r="229" spans="1:6" x14ac:dyDescent="0.2">
      <c r="A229" t="s">
        <v>54</v>
      </c>
      <c r="B229" t="s">
        <v>55</v>
      </c>
      <c r="C229"/>
      <c r="D229" s="4">
        <v>2</v>
      </c>
      <c r="E229" s="5">
        <v>72972.846666666665</v>
      </c>
      <c r="F229" s="5">
        <v>145945.69333333333</v>
      </c>
    </row>
    <row r="230" spans="1:6" x14ac:dyDescent="0.2">
      <c r="A230" t="s">
        <v>22</v>
      </c>
      <c r="B230" t="s">
        <v>23</v>
      </c>
      <c r="C230"/>
      <c r="D230" s="4">
        <v>1</v>
      </c>
      <c r="E230" s="5">
        <v>109147.72000000002</v>
      </c>
      <c r="F230" s="5">
        <v>109147.72000000002</v>
      </c>
    </row>
    <row r="231" spans="1:6" x14ac:dyDescent="0.2">
      <c r="A231" t="s">
        <v>16</v>
      </c>
      <c r="B231" t="s">
        <v>17</v>
      </c>
      <c r="C231"/>
      <c r="D231" s="4">
        <v>1</v>
      </c>
      <c r="E231" s="5">
        <v>117018.01</v>
      </c>
      <c r="F231" s="5">
        <v>117018.01</v>
      </c>
    </row>
    <row r="232" spans="1:6" x14ac:dyDescent="0.2">
      <c r="A232" s="3">
        <v>45855</v>
      </c>
      <c r="B232" t="s">
        <v>653</v>
      </c>
      <c r="C232" t="s">
        <v>11</v>
      </c>
      <c r="D232" t="s">
        <v>12</v>
      </c>
      <c r="E232" t="s">
        <v>174</v>
      </c>
      <c r="F232" t="s">
        <v>175</v>
      </c>
    </row>
    <row r="233" spans="1:6" x14ac:dyDescent="0.2">
      <c r="A233" t="s">
        <v>24</v>
      </c>
      <c r="B233" t="s">
        <v>25</v>
      </c>
      <c r="C233"/>
      <c r="D233" s="4">
        <v>1</v>
      </c>
      <c r="E233" s="5">
        <v>69729.631428571432</v>
      </c>
      <c r="F233" s="5">
        <v>69729.631428571432</v>
      </c>
    </row>
    <row r="234" spans="1:6" x14ac:dyDescent="0.2">
      <c r="A234" t="s">
        <v>16</v>
      </c>
      <c r="B234" t="s">
        <v>17</v>
      </c>
      <c r="C234"/>
      <c r="D234" s="4">
        <v>1</v>
      </c>
      <c r="E234" s="5">
        <v>117018.0404330357</v>
      </c>
      <c r="F234" s="5">
        <v>117018.0404330357</v>
      </c>
    </row>
    <row r="235" spans="1:6" x14ac:dyDescent="0.2">
      <c r="A235" t="s">
        <v>431</v>
      </c>
      <c r="B235" t="s">
        <v>432</v>
      </c>
      <c r="C235"/>
      <c r="D235" s="4">
        <v>1</v>
      </c>
      <c r="E235" s="5">
        <v>68796</v>
      </c>
      <c r="F235" s="5">
        <v>68796</v>
      </c>
    </row>
    <row r="236" spans="1:6" x14ac:dyDescent="0.2">
      <c r="A236" s="3">
        <v>45855</v>
      </c>
      <c r="B236" t="s">
        <v>710</v>
      </c>
      <c r="C236" t="s">
        <v>11</v>
      </c>
      <c r="D236" t="s">
        <v>12</v>
      </c>
      <c r="E236" t="s">
        <v>298</v>
      </c>
      <c r="F236" t="s">
        <v>299</v>
      </c>
    </row>
    <row r="237" spans="1:6" x14ac:dyDescent="0.2">
      <c r="A237" t="s">
        <v>54</v>
      </c>
      <c r="B237" t="s">
        <v>55</v>
      </c>
      <c r="C237"/>
      <c r="D237" s="4">
        <v>1</v>
      </c>
      <c r="E237" s="5">
        <v>72972.846666666665</v>
      </c>
      <c r="F237" s="5">
        <v>72972.846666666665</v>
      </c>
    </row>
    <row r="238" spans="1:6" x14ac:dyDescent="0.2">
      <c r="A238" t="s">
        <v>98</v>
      </c>
      <c r="B238" t="s">
        <v>99</v>
      </c>
      <c r="C238"/>
      <c r="D238" s="4">
        <v>1</v>
      </c>
      <c r="E238" s="5">
        <v>58378.239999999991</v>
      </c>
      <c r="F238" s="5">
        <v>58378.239999999991</v>
      </c>
    </row>
    <row r="239" spans="1:6" x14ac:dyDescent="0.2">
      <c r="A239" t="s">
        <v>16</v>
      </c>
      <c r="B239" t="s">
        <v>17</v>
      </c>
      <c r="C239"/>
      <c r="D239" s="4">
        <v>1</v>
      </c>
      <c r="E239" s="5">
        <v>117018.01</v>
      </c>
      <c r="F239" s="5">
        <v>117018.01</v>
      </c>
    </row>
    <row r="240" spans="1:6" x14ac:dyDescent="0.2">
      <c r="A240" t="s">
        <v>669</v>
      </c>
      <c r="B240" s="46">
        <v>25</v>
      </c>
      <c r="C240" s="5">
        <v>2002777.8365282738</v>
      </c>
      <c r="D240" s="5">
        <v>0</v>
      </c>
      <c r="E240" s="5">
        <v>0</v>
      </c>
      <c r="F240" s="5">
        <v>2872900</v>
      </c>
    </row>
    <row r="241" spans="1:6" x14ac:dyDescent="0.2">
      <c r="A241" t="s">
        <v>711</v>
      </c>
      <c r="B241"/>
      <c r="C241"/>
      <c r="D241"/>
      <c r="E241"/>
      <c r="F241"/>
    </row>
    <row r="242" spans="1:6" x14ac:dyDescent="0.2">
      <c r="A242" s="3">
        <v>45856</v>
      </c>
      <c r="B242" t="s">
        <v>428</v>
      </c>
      <c r="C242" t="s">
        <v>514</v>
      </c>
      <c r="D242" t="s">
        <v>12</v>
      </c>
      <c r="E242" t="s">
        <v>515</v>
      </c>
      <c r="F242" t="s">
        <v>516</v>
      </c>
    </row>
    <row r="243" spans="1:6" x14ac:dyDescent="0.2">
      <c r="A243" t="s">
        <v>493</v>
      </c>
      <c r="B243" t="s">
        <v>494</v>
      </c>
      <c r="C243"/>
      <c r="D243" s="4">
        <v>1</v>
      </c>
      <c r="E243" s="5">
        <v>24126.76</v>
      </c>
      <c r="F243" s="5">
        <v>24126.76</v>
      </c>
    </row>
    <row r="244" spans="1:6" x14ac:dyDescent="0.2">
      <c r="A244" t="s">
        <v>54</v>
      </c>
      <c r="B244" t="s">
        <v>55</v>
      </c>
      <c r="C244"/>
      <c r="D244" s="4">
        <v>1</v>
      </c>
      <c r="E244" s="5">
        <v>72972.846666666665</v>
      </c>
      <c r="F244" s="5">
        <v>72972.846666666665</v>
      </c>
    </row>
    <row r="245" spans="1:6" x14ac:dyDescent="0.2">
      <c r="A245" t="s">
        <v>32</v>
      </c>
      <c r="B245" t="s">
        <v>33</v>
      </c>
      <c r="C245"/>
      <c r="D245" s="4">
        <v>1</v>
      </c>
      <c r="E245" s="5">
        <v>49318.75</v>
      </c>
      <c r="F245" s="5">
        <v>49318.75</v>
      </c>
    </row>
    <row r="246" spans="1:6" x14ac:dyDescent="0.2">
      <c r="A246" t="s">
        <v>431</v>
      </c>
      <c r="B246" t="s">
        <v>432</v>
      </c>
      <c r="C246"/>
      <c r="D246" s="4">
        <v>1</v>
      </c>
      <c r="E246" s="5">
        <v>68796</v>
      </c>
      <c r="F246" s="5">
        <v>68796</v>
      </c>
    </row>
    <row r="247" spans="1:6" x14ac:dyDescent="0.2">
      <c r="A247" s="3">
        <v>45856</v>
      </c>
      <c r="B247" t="s">
        <v>351</v>
      </c>
      <c r="C247" t="s">
        <v>495</v>
      </c>
      <c r="D247" t="s">
        <v>12</v>
      </c>
      <c r="E247" t="s">
        <v>496</v>
      </c>
      <c r="F247" t="s">
        <v>497</v>
      </c>
    </row>
    <row r="248" spans="1:6" x14ac:dyDescent="0.2">
      <c r="A248" t="s">
        <v>392</v>
      </c>
      <c r="B248" t="s">
        <v>393</v>
      </c>
      <c r="C248"/>
      <c r="D248" s="4">
        <v>2</v>
      </c>
      <c r="E248" s="5">
        <v>96524.141999999993</v>
      </c>
      <c r="F248" s="5">
        <v>193048.28399999999</v>
      </c>
    </row>
    <row r="249" spans="1:6" x14ac:dyDescent="0.2">
      <c r="A249" t="s">
        <v>669</v>
      </c>
      <c r="B249" s="46">
        <v>6</v>
      </c>
      <c r="C249" s="5">
        <v>408262.64066666662</v>
      </c>
      <c r="D249" s="5">
        <v>0</v>
      </c>
      <c r="E249" s="5">
        <v>0</v>
      </c>
      <c r="F249" s="5">
        <v>612800</v>
      </c>
    </row>
    <row r="250" spans="1:6" x14ac:dyDescent="0.2">
      <c r="A250" t="s">
        <v>712</v>
      </c>
      <c r="B250"/>
      <c r="C250"/>
      <c r="D250"/>
      <c r="E250"/>
      <c r="F250"/>
    </row>
    <row r="251" spans="1:6" x14ac:dyDescent="0.2">
      <c r="A251" s="3">
        <v>45857</v>
      </c>
      <c r="B251" t="s">
        <v>521</v>
      </c>
      <c r="C251" t="s">
        <v>396</v>
      </c>
      <c r="D251" t="s">
        <v>12</v>
      </c>
      <c r="E251" t="s">
        <v>397</v>
      </c>
      <c r="F251" t="s">
        <v>398</v>
      </c>
    </row>
    <row r="252" spans="1:6" x14ac:dyDescent="0.2">
      <c r="A252" t="s">
        <v>32</v>
      </c>
      <c r="B252" t="s">
        <v>33</v>
      </c>
      <c r="C252"/>
      <c r="D252" s="4">
        <v>3</v>
      </c>
      <c r="E252" s="5">
        <v>45521.3</v>
      </c>
      <c r="F252" s="5">
        <v>136563.90000000002</v>
      </c>
    </row>
    <row r="253" spans="1:6" x14ac:dyDescent="0.2">
      <c r="A253" s="3">
        <v>45857</v>
      </c>
      <c r="B253" t="s">
        <v>548</v>
      </c>
      <c r="C253" t="s">
        <v>323</v>
      </c>
      <c r="D253" t="s">
        <v>12</v>
      </c>
      <c r="E253" t="s">
        <v>153</v>
      </c>
      <c r="F253" t="s">
        <v>154</v>
      </c>
    </row>
    <row r="254" spans="1:6" x14ac:dyDescent="0.2">
      <c r="A254" t="s">
        <v>32</v>
      </c>
      <c r="B254" t="s">
        <v>33</v>
      </c>
      <c r="C254"/>
      <c r="D254" s="4">
        <v>1</v>
      </c>
      <c r="E254" s="5">
        <v>45521.3</v>
      </c>
      <c r="F254" s="5">
        <v>45521.3</v>
      </c>
    </row>
    <row r="255" spans="1:6" x14ac:dyDescent="0.2">
      <c r="A255" t="s">
        <v>60</v>
      </c>
      <c r="B255" t="s">
        <v>61</v>
      </c>
      <c r="C255"/>
      <c r="D255" s="4">
        <v>2</v>
      </c>
      <c r="E255" s="5">
        <v>54638.730045584038</v>
      </c>
      <c r="F255" s="5">
        <v>109277.46009116808</v>
      </c>
    </row>
    <row r="256" spans="1:6" x14ac:dyDescent="0.2">
      <c r="A256" t="s">
        <v>24</v>
      </c>
      <c r="B256" t="s">
        <v>25</v>
      </c>
      <c r="C256"/>
      <c r="D256" s="4">
        <v>1</v>
      </c>
      <c r="E256" s="5">
        <v>69729.631428571432</v>
      </c>
      <c r="F256" s="5">
        <v>69729.631428571432</v>
      </c>
    </row>
    <row r="257" spans="1:6" x14ac:dyDescent="0.2">
      <c r="A257" t="s">
        <v>669</v>
      </c>
      <c r="B257" s="46">
        <v>11</v>
      </c>
      <c r="C257" s="5">
        <v>716980.06485307275</v>
      </c>
      <c r="D257" s="5">
        <v>0</v>
      </c>
      <c r="E257" s="5">
        <v>0</v>
      </c>
      <c r="F257" s="5">
        <v>1039100</v>
      </c>
    </row>
    <row r="258" spans="1:6" x14ac:dyDescent="0.2">
      <c r="A258" t="s">
        <v>713</v>
      </c>
      <c r="B258"/>
      <c r="C258"/>
      <c r="D258"/>
      <c r="E258"/>
      <c r="F258"/>
    </row>
    <row r="259" spans="1:6" x14ac:dyDescent="0.2">
      <c r="A259" s="3">
        <v>45859</v>
      </c>
      <c r="B259" t="s">
        <v>384</v>
      </c>
      <c r="C259" t="s">
        <v>11</v>
      </c>
      <c r="D259" t="s">
        <v>12</v>
      </c>
      <c r="E259" t="s">
        <v>248</v>
      </c>
      <c r="F259" t="s">
        <v>249</v>
      </c>
    </row>
    <row r="260" spans="1:6" x14ac:dyDescent="0.2">
      <c r="A260" t="s">
        <v>431</v>
      </c>
      <c r="B260" t="s">
        <v>432</v>
      </c>
      <c r="C260"/>
      <c r="D260" s="4">
        <v>1</v>
      </c>
      <c r="E260" s="5">
        <v>68796</v>
      </c>
      <c r="F260" s="5">
        <v>68796</v>
      </c>
    </row>
    <row r="261" spans="1:6" x14ac:dyDescent="0.2">
      <c r="A261" t="s">
        <v>669</v>
      </c>
      <c r="B261" s="46">
        <v>1</v>
      </c>
      <c r="C261" s="5">
        <v>68796</v>
      </c>
      <c r="D261" s="5">
        <v>0</v>
      </c>
      <c r="E261" s="5">
        <v>0</v>
      </c>
      <c r="F261" s="5">
        <v>100000</v>
      </c>
    </row>
    <row r="262" spans="1:6" x14ac:dyDescent="0.2">
      <c r="A262" t="s">
        <v>714</v>
      </c>
      <c r="B262"/>
      <c r="C262"/>
      <c r="D262"/>
      <c r="E262"/>
      <c r="F262"/>
    </row>
    <row r="263" spans="1:6" x14ac:dyDescent="0.2">
      <c r="A263" s="3">
        <v>45860</v>
      </c>
      <c r="B263" t="s">
        <v>715</v>
      </c>
      <c r="C263" t="s">
        <v>11</v>
      </c>
      <c r="D263" t="s">
        <v>12</v>
      </c>
      <c r="E263" t="s">
        <v>212</v>
      </c>
      <c r="F263" t="s">
        <v>213</v>
      </c>
    </row>
    <row r="264" spans="1:6" x14ac:dyDescent="0.2">
      <c r="A264" t="s">
        <v>98</v>
      </c>
      <c r="B264" t="s">
        <v>99</v>
      </c>
      <c r="C264"/>
      <c r="D264" s="4">
        <v>2</v>
      </c>
      <c r="E264" s="5">
        <v>52540.49</v>
      </c>
      <c r="F264" s="5">
        <v>105080.98</v>
      </c>
    </row>
    <row r="265" spans="1:6" x14ac:dyDescent="0.2">
      <c r="A265" t="s">
        <v>669</v>
      </c>
      <c r="B265" s="46">
        <v>2</v>
      </c>
      <c r="C265" s="5">
        <v>105080.98</v>
      </c>
      <c r="D265" s="5">
        <v>0</v>
      </c>
      <c r="E265" s="5">
        <v>0</v>
      </c>
      <c r="F265" s="5">
        <v>164000</v>
      </c>
    </row>
    <row r="266" spans="1:6" x14ac:dyDescent="0.2">
      <c r="A266" t="s">
        <v>716</v>
      </c>
      <c r="B266"/>
      <c r="C266"/>
      <c r="D266"/>
      <c r="E266"/>
      <c r="F266"/>
    </row>
    <row r="267" spans="1:6" x14ac:dyDescent="0.2">
      <c r="A267" s="3">
        <v>45861</v>
      </c>
      <c r="B267" t="s">
        <v>499</v>
      </c>
      <c r="C267" t="s">
        <v>344</v>
      </c>
      <c r="D267" t="s">
        <v>12</v>
      </c>
      <c r="E267" t="s">
        <v>190</v>
      </c>
      <c r="F267" t="s">
        <v>191</v>
      </c>
    </row>
    <row r="268" spans="1:6" x14ac:dyDescent="0.2">
      <c r="A268" t="s">
        <v>392</v>
      </c>
      <c r="B268" t="s">
        <v>393</v>
      </c>
      <c r="C268"/>
      <c r="D268" s="4">
        <v>2</v>
      </c>
      <c r="E268" s="5">
        <v>104985.53744897958</v>
      </c>
      <c r="F268" s="5">
        <v>209971.07489795916</v>
      </c>
    </row>
    <row r="269" spans="1:6" x14ac:dyDescent="0.2">
      <c r="A269" t="s">
        <v>16</v>
      </c>
      <c r="B269" t="s">
        <v>17</v>
      </c>
      <c r="C269"/>
      <c r="D269" s="4">
        <v>1</v>
      </c>
      <c r="E269" s="5">
        <v>117018.08599999998</v>
      </c>
      <c r="F269" s="5">
        <v>117018.08599999998</v>
      </c>
    </row>
    <row r="270" spans="1:6" x14ac:dyDescent="0.2">
      <c r="A270" s="3">
        <v>45861</v>
      </c>
      <c r="B270" t="s">
        <v>363</v>
      </c>
      <c r="C270" t="s">
        <v>514</v>
      </c>
      <c r="D270" t="s">
        <v>12</v>
      </c>
      <c r="E270" t="s">
        <v>515</v>
      </c>
      <c r="F270" t="s">
        <v>516</v>
      </c>
    </row>
    <row r="271" spans="1:6" x14ac:dyDescent="0.2">
      <c r="A271" t="s">
        <v>392</v>
      </c>
      <c r="B271" t="s">
        <v>393</v>
      </c>
      <c r="C271"/>
      <c r="D271" s="4">
        <v>2</v>
      </c>
      <c r="E271" s="5">
        <v>104985.53744897958</v>
      </c>
      <c r="F271" s="5">
        <v>209971.07489795916</v>
      </c>
    </row>
    <row r="272" spans="1:6" x14ac:dyDescent="0.2">
      <c r="A272" t="s">
        <v>24</v>
      </c>
      <c r="B272" t="s">
        <v>25</v>
      </c>
      <c r="C272"/>
      <c r="D272" s="4">
        <v>1</v>
      </c>
      <c r="E272" s="5">
        <v>62756.69</v>
      </c>
      <c r="F272" s="5">
        <v>62756.69</v>
      </c>
    </row>
    <row r="273" spans="1:6" x14ac:dyDescent="0.2">
      <c r="A273" t="s">
        <v>431</v>
      </c>
      <c r="B273" t="s">
        <v>432</v>
      </c>
      <c r="C273"/>
      <c r="D273" s="4">
        <v>1</v>
      </c>
      <c r="E273" s="5">
        <v>68796</v>
      </c>
      <c r="F273" s="5">
        <v>68796</v>
      </c>
    </row>
    <row r="274" spans="1:6" x14ac:dyDescent="0.2">
      <c r="A274" s="3">
        <v>45861</v>
      </c>
      <c r="B274" t="s">
        <v>442</v>
      </c>
      <c r="C274" t="s">
        <v>717</v>
      </c>
      <c r="D274" t="s">
        <v>12</v>
      </c>
      <c r="E274" t="s">
        <v>277</v>
      </c>
      <c r="F274" t="s">
        <v>278</v>
      </c>
    </row>
    <row r="275" spans="1:6" x14ac:dyDescent="0.2">
      <c r="A275" t="s">
        <v>493</v>
      </c>
      <c r="B275" t="s">
        <v>494</v>
      </c>
      <c r="C275"/>
      <c r="D275" s="4">
        <v>1</v>
      </c>
      <c r="E275" s="5">
        <v>24126.76</v>
      </c>
      <c r="F275" s="5">
        <v>24126.76</v>
      </c>
    </row>
    <row r="276" spans="1:6" x14ac:dyDescent="0.2">
      <c r="A276" s="3">
        <v>45861</v>
      </c>
      <c r="B276" t="s">
        <v>718</v>
      </c>
      <c r="C276" t="s">
        <v>368</v>
      </c>
      <c r="D276" t="s">
        <v>12</v>
      </c>
      <c r="E276" t="s">
        <v>27</v>
      </c>
      <c r="F276" t="s">
        <v>28</v>
      </c>
    </row>
    <row r="277" spans="1:6" x14ac:dyDescent="0.2">
      <c r="A277" t="s">
        <v>392</v>
      </c>
      <c r="B277" t="s">
        <v>393</v>
      </c>
      <c r="C277"/>
      <c r="D277" s="4">
        <v>2</v>
      </c>
      <c r="E277" s="5">
        <v>104985.53744897958</v>
      </c>
      <c r="F277" s="5">
        <v>209971.07489795916</v>
      </c>
    </row>
    <row r="278" spans="1:6" x14ac:dyDescent="0.2">
      <c r="A278" s="3">
        <v>45861</v>
      </c>
      <c r="B278" t="s">
        <v>193</v>
      </c>
      <c r="C278" t="s">
        <v>717</v>
      </c>
      <c r="D278" t="s">
        <v>12</v>
      </c>
      <c r="E278" t="s">
        <v>277</v>
      </c>
      <c r="F278" t="s">
        <v>278</v>
      </c>
    </row>
    <row r="279" spans="1:6" x14ac:dyDescent="0.2">
      <c r="A279" t="s">
        <v>32</v>
      </c>
      <c r="B279" t="s">
        <v>33</v>
      </c>
      <c r="C279"/>
      <c r="D279" s="4">
        <v>3</v>
      </c>
      <c r="E279" s="5">
        <v>49318.87</v>
      </c>
      <c r="F279" s="5">
        <v>147956.61000000002</v>
      </c>
    </row>
    <row r="280" spans="1:6" x14ac:dyDescent="0.2">
      <c r="A280" t="s">
        <v>392</v>
      </c>
      <c r="B280" t="s">
        <v>393</v>
      </c>
      <c r="C280"/>
      <c r="D280" s="4">
        <v>1</v>
      </c>
      <c r="E280" s="5">
        <v>104985.53744897958</v>
      </c>
      <c r="F280" s="5">
        <v>104985.53744897958</v>
      </c>
    </row>
    <row r="281" spans="1:6" x14ac:dyDescent="0.2">
      <c r="A281" s="3">
        <v>45861</v>
      </c>
      <c r="B281" t="s">
        <v>719</v>
      </c>
      <c r="C281" t="s">
        <v>11</v>
      </c>
      <c r="D281" t="s">
        <v>12</v>
      </c>
      <c r="E281" t="s">
        <v>27</v>
      </c>
      <c r="F281" t="s">
        <v>28</v>
      </c>
    </row>
    <row r="282" spans="1:6" x14ac:dyDescent="0.2">
      <c r="A282" t="s">
        <v>60</v>
      </c>
      <c r="B282" t="s">
        <v>61</v>
      </c>
      <c r="C282"/>
      <c r="D282" s="4">
        <v>1</v>
      </c>
      <c r="E282" s="5">
        <v>54638.667999999991</v>
      </c>
      <c r="F282" s="5">
        <v>54638.667999999991</v>
      </c>
    </row>
    <row r="283" spans="1:6" x14ac:dyDescent="0.2">
      <c r="A283" s="3">
        <v>45861</v>
      </c>
      <c r="B283" t="s">
        <v>255</v>
      </c>
      <c r="C283" t="s">
        <v>574</v>
      </c>
      <c r="D283" t="s">
        <v>12</v>
      </c>
      <c r="E283" t="s">
        <v>544</v>
      </c>
      <c r="F283" t="s">
        <v>545</v>
      </c>
    </row>
    <row r="284" spans="1:6" x14ac:dyDescent="0.2">
      <c r="A284" t="s">
        <v>431</v>
      </c>
      <c r="B284" t="s">
        <v>432</v>
      </c>
      <c r="C284"/>
      <c r="D284" s="4">
        <v>1</v>
      </c>
      <c r="E284" s="5">
        <v>68796</v>
      </c>
      <c r="F284" s="5">
        <v>68796</v>
      </c>
    </row>
    <row r="285" spans="1:6" x14ac:dyDescent="0.2">
      <c r="A285" t="s">
        <v>22</v>
      </c>
      <c r="B285" t="s">
        <v>23</v>
      </c>
      <c r="C285"/>
      <c r="D285" s="4">
        <v>1</v>
      </c>
      <c r="E285" s="5">
        <v>109147.73410975057</v>
      </c>
      <c r="F285" s="5">
        <v>109147.73410975057</v>
      </c>
    </row>
    <row r="286" spans="1:6" x14ac:dyDescent="0.2">
      <c r="A286" t="s">
        <v>669</v>
      </c>
      <c r="B286" s="46">
        <v>17</v>
      </c>
      <c r="C286" s="5">
        <v>1388135.3102526076</v>
      </c>
      <c r="D286" s="5">
        <v>0</v>
      </c>
      <c r="E286" s="5">
        <v>0</v>
      </c>
      <c r="F286" s="5">
        <v>1986200</v>
      </c>
    </row>
    <row r="287" spans="1:6" x14ac:dyDescent="0.2">
      <c r="A287" t="s">
        <v>720</v>
      </c>
      <c r="B287"/>
      <c r="C287"/>
      <c r="D287"/>
      <c r="E287"/>
      <c r="F287"/>
    </row>
    <row r="288" spans="1:6" x14ac:dyDescent="0.2">
      <c r="A288" s="3">
        <v>45862</v>
      </c>
      <c r="B288" t="s">
        <v>721</v>
      </c>
      <c r="C288" t="s">
        <v>366</v>
      </c>
      <c r="D288" t="s">
        <v>12</v>
      </c>
      <c r="E288" t="s">
        <v>165</v>
      </c>
      <c r="F288" t="s">
        <v>166</v>
      </c>
    </row>
    <row r="289" spans="1:6" x14ac:dyDescent="0.2">
      <c r="A289" t="s">
        <v>16</v>
      </c>
      <c r="B289" t="s">
        <v>17</v>
      </c>
      <c r="C289"/>
      <c r="D289" s="4">
        <v>1</v>
      </c>
      <c r="E289" s="5">
        <v>117017.91273437499</v>
      </c>
      <c r="F289" s="5">
        <v>117017.91273437499</v>
      </c>
    </row>
    <row r="290" spans="1:6" x14ac:dyDescent="0.2">
      <c r="A290" t="s">
        <v>431</v>
      </c>
      <c r="B290" t="s">
        <v>432</v>
      </c>
      <c r="C290"/>
      <c r="D290" s="4">
        <v>1</v>
      </c>
      <c r="E290" s="5">
        <v>67874.625</v>
      </c>
      <c r="F290" s="5">
        <v>67874.625</v>
      </c>
    </row>
    <row r="291" spans="1:6" x14ac:dyDescent="0.2">
      <c r="A291" t="s">
        <v>669</v>
      </c>
      <c r="B291" s="46">
        <v>2</v>
      </c>
      <c r="C291" s="5">
        <v>184892.53773437499</v>
      </c>
      <c r="D291" s="5">
        <v>0</v>
      </c>
      <c r="E291" s="5">
        <v>0</v>
      </c>
      <c r="F291" s="5">
        <v>262900</v>
      </c>
    </row>
    <row r="292" spans="1:6" x14ac:dyDescent="0.2">
      <c r="A292" t="s">
        <v>722</v>
      </c>
      <c r="B292"/>
      <c r="C292"/>
      <c r="D292"/>
      <c r="E292"/>
      <c r="F292"/>
    </row>
    <row r="293" spans="1:6" x14ac:dyDescent="0.2">
      <c r="A293" s="3">
        <v>45863</v>
      </c>
      <c r="B293" t="s">
        <v>340</v>
      </c>
      <c r="C293" t="s">
        <v>438</v>
      </c>
      <c r="D293" t="s">
        <v>12</v>
      </c>
      <c r="E293" t="s">
        <v>88</v>
      </c>
      <c r="F293" t="s">
        <v>89</v>
      </c>
    </row>
    <row r="294" spans="1:6" x14ac:dyDescent="0.2">
      <c r="A294" t="s">
        <v>392</v>
      </c>
      <c r="B294" t="s">
        <v>393</v>
      </c>
      <c r="C294"/>
      <c r="D294" s="4">
        <v>2</v>
      </c>
      <c r="E294" s="5">
        <v>109686.21</v>
      </c>
      <c r="F294" s="5">
        <v>219372.42</v>
      </c>
    </row>
    <row r="295" spans="1:6" x14ac:dyDescent="0.2">
      <c r="A295" s="3">
        <v>45863</v>
      </c>
      <c r="B295" t="s">
        <v>723</v>
      </c>
      <c r="C295" t="s">
        <v>647</v>
      </c>
      <c r="D295" t="s">
        <v>12</v>
      </c>
      <c r="E295" t="s">
        <v>101</v>
      </c>
      <c r="F295" t="s">
        <v>102</v>
      </c>
    </row>
    <row r="296" spans="1:6" x14ac:dyDescent="0.2">
      <c r="A296" t="s">
        <v>60</v>
      </c>
      <c r="B296" t="s">
        <v>61</v>
      </c>
      <c r="C296"/>
      <c r="D296" s="4">
        <v>2</v>
      </c>
      <c r="E296" s="5">
        <v>54638.725976562499</v>
      </c>
      <c r="F296" s="5">
        <v>109277.451953125</v>
      </c>
    </row>
    <row r="297" spans="1:6" x14ac:dyDescent="0.2">
      <c r="A297" t="s">
        <v>431</v>
      </c>
      <c r="B297" t="s">
        <v>432</v>
      </c>
      <c r="C297"/>
      <c r="D297" s="4">
        <v>1</v>
      </c>
      <c r="E297" s="5">
        <v>68796</v>
      </c>
      <c r="F297" s="5">
        <v>68796</v>
      </c>
    </row>
    <row r="298" spans="1:6" x14ac:dyDescent="0.2">
      <c r="A298" t="s">
        <v>32</v>
      </c>
      <c r="B298" t="s">
        <v>33</v>
      </c>
      <c r="C298"/>
      <c r="D298" s="4">
        <v>1</v>
      </c>
      <c r="E298" s="5">
        <v>49318.855000000003</v>
      </c>
      <c r="F298" s="5">
        <v>49318.855000000003</v>
      </c>
    </row>
    <row r="299" spans="1:6" x14ac:dyDescent="0.2">
      <c r="A299" t="s">
        <v>669</v>
      </c>
      <c r="B299" s="46">
        <v>6</v>
      </c>
      <c r="C299" s="5">
        <v>446764.72695312498</v>
      </c>
      <c r="D299" s="5">
        <v>0</v>
      </c>
      <c r="E299" s="5">
        <v>0</v>
      </c>
      <c r="F299" s="5">
        <v>620700</v>
      </c>
    </row>
    <row r="300" spans="1:6" x14ac:dyDescent="0.2">
      <c r="A300" t="s">
        <v>724</v>
      </c>
      <c r="B300"/>
      <c r="C300"/>
      <c r="D300"/>
      <c r="E300"/>
      <c r="F300"/>
    </row>
    <row r="301" spans="1:6" x14ac:dyDescent="0.2">
      <c r="A301" s="3">
        <v>45864</v>
      </c>
      <c r="B301" t="s">
        <v>725</v>
      </c>
      <c r="C301" t="s">
        <v>726</v>
      </c>
      <c r="D301" t="s">
        <v>12</v>
      </c>
      <c r="E301" t="s">
        <v>390</v>
      </c>
      <c r="F301" t="s">
        <v>391</v>
      </c>
    </row>
    <row r="302" spans="1:6" x14ac:dyDescent="0.2">
      <c r="A302" t="s">
        <v>16</v>
      </c>
      <c r="B302" t="s">
        <v>17</v>
      </c>
      <c r="C302"/>
      <c r="D302" s="4">
        <v>1</v>
      </c>
      <c r="E302" s="5">
        <v>117017.98070857141</v>
      </c>
      <c r="F302" s="5">
        <v>117017.98070857141</v>
      </c>
    </row>
    <row r="303" spans="1:6" x14ac:dyDescent="0.2">
      <c r="A303" t="s">
        <v>431</v>
      </c>
      <c r="B303" t="s">
        <v>432</v>
      </c>
      <c r="C303"/>
      <c r="D303" s="4">
        <v>3</v>
      </c>
      <c r="E303" s="5">
        <v>68796</v>
      </c>
      <c r="F303" s="5">
        <v>206388</v>
      </c>
    </row>
    <row r="304" spans="1:6" x14ac:dyDescent="0.2">
      <c r="A304" s="3">
        <v>45864</v>
      </c>
      <c r="B304" t="s">
        <v>521</v>
      </c>
      <c r="C304" t="s">
        <v>11</v>
      </c>
      <c r="D304" t="s">
        <v>12</v>
      </c>
      <c r="E304" t="s">
        <v>19</v>
      </c>
      <c r="F304" t="s">
        <v>20</v>
      </c>
    </row>
    <row r="305" spans="1:6" x14ac:dyDescent="0.2">
      <c r="A305" t="s">
        <v>32</v>
      </c>
      <c r="B305" t="s">
        <v>33</v>
      </c>
      <c r="C305"/>
      <c r="D305" s="4">
        <v>1</v>
      </c>
      <c r="E305" s="5">
        <v>49318.855000000003</v>
      </c>
      <c r="F305" s="5">
        <v>49318.855000000003</v>
      </c>
    </row>
    <row r="306" spans="1:6" x14ac:dyDescent="0.2">
      <c r="A306" t="s">
        <v>60</v>
      </c>
      <c r="B306" t="s">
        <v>61</v>
      </c>
      <c r="C306"/>
      <c r="D306" s="4">
        <v>3</v>
      </c>
      <c r="E306" s="5">
        <v>54638.725976562499</v>
      </c>
      <c r="F306" s="5">
        <v>163916.17792968749</v>
      </c>
    </row>
    <row r="307" spans="1:6" x14ac:dyDescent="0.2">
      <c r="A307" t="s">
        <v>669</v>
      </c>
      <c r="B307" s="46">
        <v>8</v>
      </c>
      <c r="C307" s="5">
        <v>536641.01363825891</v>
      </c>
      <c r="D307" s="5">
        <v>0</v>
      </c>
      <c r="E307" s="5">
        <v>0</v>
      </c>
      <c r="F307" s="5">
        <v>762500</v>
      </c>
    </row>
    <row r="308" spans="1:6" x14ac:dyDescent="0.2">
      <c r="A308" t="s">
        <v>727</v>
      </c>
      <c r="B308"/>
      <c r="C308"/>
      <c r="D308"/>
      <c r="E308"/>
      <c r="F308"/>
    </row>
    <row r="309" spans="1:6" x14ac:dyDescent="0.2">
      <c r="A309" t="s">
        <v>669</v>
      </c>
      <c r="B309" s="46">
        <v>7</v>
      </c>
      <c r="C309" s="5">
        <v>595139.67510227684</v>
      </c>
      <c r="D309" s="5">
        <v>0</v>
      </c>
      <c r="E309" s="5">
        <v>0</v>
      </c>
      <c r="F309" s="5">
        <v>851500</v>
      </c>
    </row>
    <row r="310" spans="1:6" x14ac:dyDescent="0.2">
      <c r="A310" t="s">
        <v>728</v>
      </c>
      <c r="B310"/>
      <c r="C310"/>
      <c r="D310"/>
      <c r="E310"/>
      <c r="F310"/>
    </row>
    <row r="311" spans="1:6" x14ac:dyDescent="0.2">
      <c r="A311" s="3">
        <v>45866</v>
      </c>
      <c r="B311" t="s">
        <v>79</v>
      </c>
      <c r="C311" t="s">
        <v>334</v>
      </c>
      <c r="D311" t="s">
        <v>12</v>
      </c>
      <c r="E311" t="s">
        <v>117</v>
      </c>
      <c r="F311" t="s">
        <v>335</v>
      </c>
    </row>
    <row r="312" spans="1:6" x14ac:dyDescent="0.2">
      <c r="A312" t="s">
        <v>22</v>
      </c>
      <c r="B312" t="s">
        <v>23</v>
      </c>
      <c r="C312"/>
      <c r="D312" s="4">
        <v>1</v>
      </c>
      <c r="E312" s="5">
        <v>109147.75518518517</v>
      </c>
      <c r="F312" s="5">
        <v>109147.75518518517</v>
      </c>
    </row>
    <row r="313" spans="1:6" x14ac:dyDescent="0.2">
      <c r="A313" t="s">
        <v>98</v>
      </c>
      <c r="B313" t="s">
        <v>99</v>
      </c>
      <c r="C313"/>
      <c r="D313" s="4">
        <v>3</v>
      </c>
      <c r="E313" s="5">
        <v>52540.49</v>
      </c>
      <c r="F313" s="5">
        <v>157621.47</v>
      </c>
    </row>
    <row r="314" spans="1:6" x14ac:dyDescent="0.2">
      <c r="A314" t="s">
        <v>493</v>
      </c>
      <c r="B314" t="s">
        <v>494</v>
      </c>
      <c r="C314"/>
      <c r="D314" s="4">
        <v>1</v>
      </c>
      <c r="E314" s="5">
        <v>23891.447299329404</v>
      </c>
      <c r="F314" s="5">
        <v>23891.447299329404</v>
      </c>
    </row>
    <row r="315" spans="1:6" x14ac:dyDescent="0.2">
      <c r="A315" s="3">
        <v>45866</v>
      </c>
      <c r="B315" t="s">
        <v>729</v>
      </c>
      <c r="C315" t="s">
        <v>407</v>
      </c>
      <c r="D315" t="s">
        <v>12</v>
      </c>
      <c r="E315" t="s">
        <v>228</v>
      </c>
      <c r="F315" t="s">
        <v>229</v>
      </c>
    </row>
    <row r="316" spans="1:6" x14ac:dyDescent="0.2">
      <c r="A316" t="s">
        <v>60</v>
      </c>
      <c r="B316" t="s">
        <v>61</v>
      </c>
      <c r="C316"/>
      <c r="D316" s="4">
        <v>1</v>
      </c>
      <c r="E316" s="5">
        <v>54638.645178571431</v>
      </c>
      <c r="F316" s="5">
        <v>54638.645178571431</v>
      </c>
    </row>
    <row r="317" spans="1:6" x14ac:dyDescent="0.2">
      <c r="A317" t="s">
        <v>431</v>
      </c>
      <c r="B317" t="s">
        <v>432</v>
      </c>
      <c r="C317"/>
      <c r="D317" s="4">
        <v>2</v>
      </c>
      <c r="E317" s="5">
        <v>68796</v>
      </c>
      <c r="F317" s="5">
        <v>137592</v>
      </c>
    </row>
    <row r="318" spans="1:6" x14ac:dyDescent="0.2">
      <c r="A318" t="s">
        <v>493</v>
      </c>
      <c r="B318" t="s">
        <v>494</v>
      </c>
      <c r="C318"/>
      <c r="D318" s="4">
        <v>1</v>
      </c>
      <c r="E318" s="5">
        <v>23891.447299329404</v>
      </c>
      <c r="F318" s="5">
        <v>23891.447299329404</v>
      </c>
    </row>
    <row r="319" spans="1:6" x14ac:dyDescent="0.2">
      <c r="A319" t="s">
        <v>392</v>
      </c>
      <c r="B319" t="s">
        <v>393</v>
      </c>
      <c r="C319"/>
      <c r="D319" s="4">
        <v>1</v>
      </c>
      <c r="E319" s="5">
        <v>96524.261999999988</v>
      </c>
      <c r="F319" s="5">
        <v>96524.261999999988</v>
      </c>
    </row>
    <row r="320" spans="1:6" x14ac:dyDescent="0.2">
      <c r="A320" t="s">
        <v>16</v>
      </c>
      <c r="B320" t="s">
        <v>17</v>
      </c>
      <c r="C320"/>
      <c r="D320" s="4">
        <v>3</v>
      </c>
      <c r="E320" s="5">
        <v>117017.96874999999</v>
      </c>
      <c r="F320" s="5">
        <v>351053.90624999994</v>
      </c>
    </row>
    <row r="321" spans="1:6" x14ac:dyDescent="0.2">
      <c r="A321" s="3">
        <v>45866</v>
      </c>
      <c r="B321" t="s">
        <v>384</v>
      </c>
      <c r="C321" t="s">
        <v>423</v>
      </c>
      <c r="D321" t="s">
        <v>12</v>
      </c>
      <c r="E321" t="s">
        <v>68</v>
      </c>
      <c r="F321" t="s">
        <v>69</v>
      </c>
    </row>
    <row r="322" spans="1:6" x14ac:dyDescent="0.2">
      <c r="A322" t="s">
        <v>60</v>
      </c>
      <c r="B322" t="s">
        <v>61</v>
      </c>
      <c r="C322"/>
      <c r="D322" s="4">
        <v>1</v>
      </c>
      <c r="E322" s="5">
        <v>54638.645178571431</v>
      </c>
      <c r="F322" s="5">
        <v>54638.645178571431</v>
      </c>
    </row>
    <row r="323" spans="1:6" x14ac:dyDescent="0.2">
      <c r="A323" s="3">
        <v>45866</v>
      </c>
      <c r="B323" t="s">
        <v>255</v>
      </c>
      <c r="C323" t="s">
        <v>421</v>
      </c>
      <c r="D323" t="s">
        <v>12</v>
      </c>
      <c r="E323" t="s">
        <v>76</v>
      </c>
      <c r="F323" t="s">
        <v>77</v>
      </c>
    </row>
    <row r="324" spans="1:6" x14ac:dyDescent="0.2">
      <c r="A324" t="s">
        <v>38</v>
      </c>
      <c r="B324" t="s">
        <v>39</v>
      </c>
      <c r="C324"/>
      <c r="D324" s="4">
        <v>1</v>
      </c>
      <c r="E324" s="5">
        <v>72167.943925729443</v>
      </c>
      <c r="F324" s="5">
        <v>72167.943925729443</v>
      </c>
    </row>
    <row r="325" spans="1:6" x14ac:dyDescent="0.2">
      <c r="A325" s="3">
        <v>45866</v>
      </c>
      <c r="B325" t="s">
        <v>292</v>
      </c>
      <c r="C325" t="s">
        <v>370</v>
      </c>
      <c r="D325" t="s">
        <v>12</v>
      </c>
      <c r="E325" t="s">
        <v>181</v>
      </c>
      <c r="F325" t="s">
        <v>182</v>
      </c>
    </row>
    <row r="326" spans="1:6" x14ac:dyDescent="0.2">
      <c r="A326" t="s">
        <v>22</v>
      </c>
      <c r="B326" t="s">
        <v>23</v>
      </c>
      <c r="C326"/>
      <c r="D326" s="4">
        <v>1</v>
      </c>
      <c r="E326" s="5">
        <v>109147.75518518517</v>
      </c>
      <c r="F326" s="5">
        <v>109147.75518518517</v>
      </c>
    </row>
    <row r="327" spans="1:6" x14ac:dyDescent="0.2">
      <c r="A327" s="3">
        <v>45866</v>
      </c>
      <c r="B327" t="s">
        <v>626</v>
      </c>
      <c r="C327" t="s">
        <v>11</v>
      </c>
      <c r="D327" t="s">
        <v>12</v>
      </c>
      <c r="E327" t="s">
        <v>27</v>
      </c>
      <c r="F327" t="s">
        <v>28</v>
      </c>
    </row>
    <row r="328" spans="1:6" x14ac:dyDescent="0.2">
      <c r="A328" t="s">
        <v>22</v>
      </c>
      <c r="B328" t="s">
        <v>23</v>
      </c>
      <c r="C328"/>
      <c r="D328" s="4">
        <v>1</v>
      </c>
      <c r="E328" s="5">
        <v>109147.75414285716</v>
      </c>
      <c r="F328" s="5">
        <v>109147.75414285716</v>
      </c>
    </row>
    <row r="329" spans="1:6" x14ac:dyDescent="0.2">
      <c r="A329" t="s">
        <v>32</v>
      </c>
      <c r="B329" t="s">
        <v>33</v>
      </c>
      <c r="C329"/>
      <c r="D329" s="4">
        <v>1</v>
      </c>
      <c r="E329" s="5">
        <v>49219.713214285715</v>
      </c>
      <c r="F329" s="5">
        <v>49219.713214285715</v>
      </c>
    </row>
    <row r="330" spans="1:6" x14ac:dyDescent="0.2">
      <c r="A330" t="s">
        <v>669</v>
      </c>
      <c r="B330" s="46">
        <v>26</v>
      </c>
      <c r="C330" s="5">
        <v>2043703.6833590441</v>
      </c>
      <c r="D330" s="5">
        <v>0</v>
      </c>
      <c r="E330" s="5">
        <v>0</v>
      </c>
      <c r="F330" s="5">
        <v>2948500</v>
      </c>
    </row>
    <row r="331" spans="1:6" x14ac:dyDescent="0.2">
      <c r="A331" t="s">
        <v>730</v>
      </c>
      <c r="B331"/>
      <c r="C331"/>
      <c r="D331"/>
      <c r="E331"/>
      <c r="F331"/>
    </row>
    <row r="332" spans="1:6" x14ac:dyDescent="0.2">
      <c r="A332" s="3">
        <v>45867</v>
      </c>
      <c r="B332" t="s">
        <v>731</v>
      </c>
      <c r="C332" t="s">
        <v>11</v>
      </c>
      <c r="D332" t="s">
        <v>12</v>
      </c>
      <c r="E332" t="s">
        <v>378</v>
      </c>
      <c r="F332" t="s">
        <v>379</v>
      </c>
    </row>
    <row r="333" spans="1:6" x14ac:dyDescent="0.2">
      <c r="A333" t="s">
        <v>54</v>
      </c>
      <c r="B333" t="s">
        <v>55</v>
      </c>
      <c r="C333"/>
      <c r="D333" s="4">
        <v>1</v>
      </c>
      <c r="E333" s="5">
        <v>72972.78857142858</v>
      </c>
      <c r="F333" s="5">
        <v>72972.78857142858</v>
      </c>
    </row>
    <row r="334" spans="1:6" x14ac:dyDescent="0.2">
      <c r="A334" s="3">
        <v>45867</v>
      </c>
      <c r="B334" t="s">
        <v>732</v>
      </c>
      <c r="C334" t="s">
        <v>334</v>
      </c>
      <c r="D334" t="s">
        <v>12</v>
      </c>
      <c r="E334" t="s">
        <v>117</v>
      </c>
      <c r="F334" t="s">
        <v>335</v>
      </c>
    </row>
    <row r="335" spans="1:6" x14ac:dyDescent="0.2">
      <c r="A335" t="s">
        <v>431</v>
      </c>
      <c r="B335" t="s">
        <v>432</v>
      </c>
      <c r="C335"/>
      <c r="D335" s="4">
        <v>2</v>
      </c>
      <c r="E335" s="5">
        <v>68796</v>
      </c>
      <c r="F335" s="5">
        <v>137592</v>
      </c>
    </row>
    <row r="336" spans="1:6" x14ac:dyDescent="0.2">
      <c r="A336" s="3">
        <v>45867</v>
      </c>
      <c r="B336" t="s">
        <v>733</v>
      </c>
      <c r="C336" t="s">
        <v>323</v>
      </c>
      <c r="D336" t="s">
        <v>12</v>
      </c>
      <c r="E336" t="s">
        <v>153</v>
      </c>
      <c r="F336" t="s">
        <v>154</v>
      </c>
    </row>
    <row r="337" spans="1:6" x14ac:dyDescent="0.2">
      <c r="A337" t="s">
        <v>24</v>
      </c>
      <c r="B337" t="s">
        <v>25</v>
      </c>
      <c r="C337"/>
      <c r="D337" s="4">
        <v>1</v>
      </c>
      <c r="E337" s="5">
        <v>69729.5</v>
      </c>
      <c r="F337" s="5">
        <v>69729.5</v>
      </c>
    </row>
    <row r="338" spans="1:6" x14ac:dyDescent="0.2">
      <c r="A338" t="s">
        <v>38</v>
      </c>
      <c r="B338" t="s">
        <v>39</v>
      </c>
      <c r="C338"/>
      <c r="D338" s="4">
        <v>2</v>
      </c>
      <c r="E338" s="5">
        <v>72167.943925729443</v>
      </c>
      <c r="F338" s="5">
        <v>144335.88785145889</v>
      </c>
    </row>
    <row r="339" spans="1:6" x14ac:dyDescent="0.2">
      <c r="A339" t="s">
        <v>54</v>
      </c>
      <c r="B339" t="s">
        <v>55</v>
      </c>
      <c r="C339"/>
      <c r="D339" s="4">
        <v>3</v>
      </c>
      <c r="E339" s="5">
        <v>72972.78857142858</v>
      </c>
      <c r="F339" s="5">
        <v>218918.36571428576</v>
      </c>
    </row>
    <row r="340" spans="1:6" x14ac:dyDescent="0.2">
      <c r="A340" t="s">
        <v>44</v>
      </c>
      <c r="B340" t="s">
        <v>45</v>
      </c>
      <c r="C340"/>
      <c r="D340" s="4">
        <v>1</v>
      </c>
      <c r="E340" s="5">
        <v>45208.800000000003</v>
      </c>
      <c r="F340" s="5">
        <v>45208.800000000003</v>
      </c>
    </row>
    <row r="341" spans="1:6" x14ac:dyDescent="0.2">
      <c r="A341" s="3">
        <v>45867</v>
      </c>
      <c r="B341" t="s">
        <v>734</v>
      </c>
      <c r="C341" t="s">
        <v>11</v>
      </c>
      <c r="D341" t="s">
        <v>12</v>
      </c>
      <c r="E341" t="s">
        <v>694</v>
      </c>
      <c r="F341" t="s">
        <v>695</v>
      </c>
    </row>
    <row r="342" spans="1:6" x14ac:dyDescent="0.2">
      <c r="A342" t="s">
        <v>16</v>
      </c>
      <c r="B342" t="s">
        <v>17</v>
      </c>
      <c r="C342"/>
      <c r="D342" s="4">
        <v>2</v>
      </c>
      <c r="E342" s="5">
        <v>117017.96874999999</v>
      </c>
      <c r="F342" s="5">
        <v>234035.93749999997</v>
      </c>
    </row>
    <row r="343" spans="1:6" x14ac:dyDescent="0.2">
      <c r="A343" t="s">
        <v>669</v>
      </c>
      <c r="B343" s="46">
        <v>12</v>
      </c>
      <c r="C343" s="5">
        <v>922793.27963717317</v>
      </c>
      <c r="D343" s="5">
        <v>0</v>
      </c>
      <c r="E343" s="5">
        <v>0</v>
      </c>
      <c r="F343" s="5">
        <v>1332600</v>
      </c>
    </row>
    <row r="344" spans="1:6" x14ac:dyDescent="0.2">
      <c r="A344" t="s">
        <v>735</v>
      </c>
      <c r="B344"/>
      <c r="C344"/>
      <c r="D344"/>
      <c r="E344"/>
      <c r="F344"/>
    </row>
    <row r="345" spans="1:6" x14ac:dyDescent="0.2">
      <c r="A345" s="3">
        <v>45868</v>
      </c>
      <c r="B345" t="s">
        <v>696</v>
      </c>
      <c r="C345" t="s">
        <v>420</v>
      </c>
      <c r="D345" t="s">
        <v>12</v>
      </c>
      <c r="E345" t="s">
        <v>329</v>
      </c>
      <c r="F345" t="s">
        <v>330</v>
      </c>
    </row>
    <row r="346" spans="1:6" x14ac:dyDescent="0.2">
      <c r="A346" t="s">
        <v>32</v>
      </c>
      <c r="B346" t="s">
        <v>33</v>
      </c>
      <c r="C346"/>
      <c r="D346" s="4">
        <v>4</v>
      </c>
      <c r="E346" s="5">
        <v>49938.03</v>
      </c>
      <c r="F346" s="5">
        <v>199752.12</v>
      </c>
    </row>
    <row r="347" spans="1:6" x14ac:dyDescent="0.2">
      <c r="A347" t="s">
        <v>392</v>
      </c>
      <c r="B347" t="s">
        <v>393</v>
      </c>
      <c r="C347"/>
      <c r="D347" s="4">
        <v>2</v>
      </c>
      <c r="E347" s="5">
        <v>97499.08222222222</v>
      </c>
      <c r="F347" s="5">
        <v>194998.16444444444</v>
      </c>
    </row>
    <row r="348" spans="1:6" x14ac:dyDescent="0.2">
      <c r="A348" t="s">
        <v>403</v>
      </c>
      <c r="B348" t="s">
        <v>404</v>
      </c>
      <c r="C348"/>
      <c r="D348" s="4">
        <v>3</v>
      </c>
      <c r="E348" s="5">
        <v>105361.14000000001</v>
      </c>
      <c r="F348" s="5">
        <v>316083.42000000004</v>
      </c>
    </row>
    <row r="349" spans="1:6" x14ac:dyDescent="0.2">
      <c r="A349" s="3">
        <v>45868</v>
      </c>
      <c r="B349" t="s">
        <v>691</v>
      </c>
      <c r="C349" t="s">
        <v>420</v>
      </c>
      <c r="D349" t="s">
        <v>12</v>
      </c>
      <c r="E349" t="s">
        <v>329</v>
      </c>
      <c r="F349" t="s">
        <v>330</v>
      </c>
    </row>
    <row r="350" spans="1:6" x14ac:dyDescent="0.2">
      <c r="A350" t="s">
        <v>54</v>
      </c>
      <c r="B350" t="s">
        <v>55</v>
      </c>
      <c r="C350"/>
      <c r="D350" s="4">
        <v>2</v>
      </c>
      <c r="E350" s="5">
        <v>72972.740000000005</v>
      </c>
      <c r="F350" s="5">
        <v>145945.48000000001</v>
      </c>
    </row>
    <row r="351" spans="1:6" x14ac:dyDescent="0.2">
      <c r="A351" t="s">
        <v>24</v>
      </c>
      <c r="B351" t="s">
        <v>25</v>
      </c>
      <c r="C351"/>
      <c r="D351" s="4">
        <v>1</v>
      </c>
      <c r="E351" s="5">
        <v>69729.618333333332</v>
      </c>
      <c r="F351" s="5">
        <v>69729.618333333332</v>
      </c>
    </row>
    <row r="352" spans="1:6" x14ac:dyDescent="0.2">
      <c r="A352" t="s">
        <v>16</v>
      </c>
      <c r="B352" t="s">
        <v>17</v>
      </c>
      <c r="C352"/>
      <c r="D352" s="4">
        <v>1</v>
      </c>
      <c r="E352" s="5">
        <v>117017.9</v>
      </c>
      <c r="F352" s="5">
        <v>117017.9</v>
      </c>
    </row>
    <row r="353" spans="1:6" x14ac:dyDescent="0.2">
      <c r="A353" t="s">
        <v>60</v>
      </c>
      <c r="B353" t="s">
        <v>61</v>
      </c>
      <c r="C353"/>
      <c r="D353" s="4">
        <v>4</v>
      </c>
      <c r="E353" s="5">
        <v>54638.77</v>
      </c>
      <c r="F353" s="5">
        <v>218555.08</v>
      </c>
    </row>
    <row r="354" spans="1:6" x14ac:dyDescent="0.2">
      <c r="A354" s="3">
        <v>45868</v>
      </c>
      <c r="B354" t="s">
        <v>79</v>
      </c>
      <c r="C354" t="s">
        <v>571</v>
      </c>
      <c r="D354" t="s">
        <v>12</v>
      </c>
      <c r="E354" t="s">
        <v>425</v>
      </c>
      <c r="F354" t="s">
        <v>426</v>
      </c>
    </row>
    <row r="355" spans="1:6" x14ac:dyDescent="0.2">
      <c r="A355" t="s">
        <v>60</v>
      </c>
      <c r="B355" t="s">
        <v>61</v>
      </c>
      <c r="C355"/>
      <c r="D355" s="4">
        <v>2</v>
      </c>
      <c r="E355" s="5">
        <v>54638.77</v>
      </c>
      <c r="F355" s="5">
        <v>109277.54</v>
      </c>
    </row>
    <row r="356" spans="1:6" x14ac:dyDescent="0.2">
      <c r="A356" s="3">
        <v>45868</v>
      </c>
      <c r="B356" t="s">
        <v>736</v>
      </c>
      <c r="C356" t="s">
        <v>364</v>
      </c>
      <c r="D356" t="s">
        <v>12</v>
      </c>
      <c r="E356" t="s">
        <v>212</v>
      </c>
      <c r="F356" t="s">
        <v>213</v>
      </c>
    </row>
    <row r="357" spans="1:6" x14ac:dyDescent="0.2">
      <c r="A357" t="s">
        <v>38</v>
      </c>
      <c r="B357" t="s">
        <v>39</v>
      </c>
      <c r="C357"/>
      <c r="D357" s="4">
        <v>1</v>
      </c>
      <c r="E357" s="5">
        <v>72167.981111111119</v>
      </c>
      <c r="F357" s="5">
        <v>72167.981111111119</v>
      </c>
    </row>
    <row r="358" spans="1:6" x14ac:dyDescent="0.2">
      <c r="A358" t="s">
        <v>669</v>
      </c>
      <c r="B358" s="46">
        <v>25</v>
      </c>
      <c r="C358" s="5">
        <v>1869924.6822222224</v>
      </c>
      <c r="D358" s="5">
        <v>0</v>
      </c>
      <c r="E358" s="5">
        <v>0</v>
      </c>
      <c r="F358" s="5">
        <v>2692200</v>
      </c>
    </row>
    <row r="359" spans="1:6" x14ac:dyDescent="0.2">
      <c r="A359" t="s">
        <v>737</v>
      </c>
      <c r="B359"/>
      <c r="C359"/>
      <c r="D359"/>
      <c r="E359"/>
      <c r="F359"/>
    </row>
    <row r="360" spans="1:6" x14ac:dyDescent="0.2">
      <c r="A360" s="3">
        <v>45869</v>
      </c>
      <c r="B360" t="s">
        <v>361</v>
      </c>
      <c r="C360" t="s">
        <v>629</v>
      </c>
      <c r="D360" t="s">
        <v>12</v>
      </c>
      <c r="E360" t="s">
        <v>138</v>
      </c>
      <c r="F360" t="s">
        <v>139</v>
      </c>
    </row>
    <row r="361" spans="1:6" x14ac:dyDescent="0.2">
      <c r="A361" t="s">
        <v>22</v>
      </c>
      <c r="B361" t="s">
        <v>23</v>
      </c>
      <c r="C361"/>
      <c r="D361" s="4">
        <v>1</v>
      </c>
      <c r="E361" s="5">
        <v>109147.88</v>
      </c>
      <c r="F361" s="5">
        <v>109147.88</v>
      </c>
    </row>
    <row r="362" spans="1:6" x14ac:dyDescent="0.2">
      <c r="A362" t="s">
        <v>392</v>
      </c>
      <c r="B362" t="s">
        <v>393</v>
      </c>
      <c r="C362"/>
      <c r="D362" s="4">
        <v>1</v>
      </c>
      <c r="E362" s="5">
        <v>97499.08222222222</v>
      </c>
      <c r="F362" s="5">
        <v>97499.08222222222</v>
      </c>
    </row>
    <row r="363" spans="1:6" x14ac:dyDescent="0.2">
      <c r="A363" t="s">
        <v>44</v>
      </c>
      <c r="B363" t="s">
        <v>45</v>
      </c>
      <c r="C363"/>
      <c r="D363" s="4">
        <v>1</v>
      </c>
      <c r="E363" s="5">
        <v>45208.7</v>
      </c>
      <c r="F363" s="5">
        <v>45208.7</v>
      </c>
    </row>
    <row r="364" spans="1:6" x14ac:dyDescent="0.2">
      <c r="A364" t="s">
        <v>32</v>
      </c>
      <c r="B364" t="s">
        <v>33</v>
      </c>
      <c r="C364"/>
      <c r="D364" s="4">
        <v>1</v>
      </c>
      <c r="E364" s="5">
        <v>49938.03</v>
      </c>
      <c r="F364" s="5">
        <v>49938.03</v>
      </c>
    </row>
    <row r="365" spans="1:6" x14ac:dyDescent="0.2">
      <c r="A365" t="s">
        <v>54</v>
      </c>
      <c r="B365" t="s">
        <v>55</v>
      </c>
      <c r="C365"/>
      <c r="D365" s="4">
        <v>3</v>
      </c>
      <c r="E365" s="5">
        <v>72972.740000000005</v>
      </c>
      <c r="F365" s="5">
        <v>218918.22000000003</v>
      </c>
    </row>
    <row r="366" spans="1:6" x14ac:dyDescent="0.2">
      <c r="A366" t="s">
        <v>60</v>
      </c>
      <c r="B366" t="s">
        <v>61</v>
      </c>
      <c r="C366"/>
      <c r="D366" s="4">
        <v>2</v>
      </c>
      <c r="E366" s="5">
        <v>54638.77</v>
      </c>
      <c r="F366" s="5">
        <v>109277.54</v>
      </c>
    </row>
    <row r="367" spans="1:6" x14ac:dyDescent="0.2">
      <c r="A367" t="s">
        <v>669</v>
      </c>
      <c r="B367" s="46">
        <v>9</v>
      </c>
      <c r="C367" s="5">
        <v>629989.45222222223</v>
      </c>
      <c r="D367" s="5">
        <v>0</v>
      </c>
      <c r="E367" s="5">
        <v>0</v>
      </c>
      <c r="F367" s="5">
        <v>911500</v>
      </c>
    </row>
    <row r="368" spans="1:6" x14ac:dyDescent="0.2">
      <c r="A368" t="s">
        <v>738</v>
      </c>
      <c r="B368" s="46">
        <v>393</v>
      </c>
      <c r="C368" s="5">
        <v>29271938.34144941</v>
      </c>
      <c r="D368" s="5">
        <v>0</v>
      </c>
      <c r="E368" s="5">
        <v>0</v>
      </c>
      <c r="F368" s="5">
        <v>42287200</v>
      </c>
    </row>
    <row r="369" spans="1:7" x14ac:dyDescent="0.2">
      <c r="A369" t="s">
        <v>739</v>
      </c>
      <c r="B369" s="5">
        <v>1</v>
      </c>
      <c r="C369"/>
      <c r="D369"/>
      <c r="E369"/>
      <c r="F369"/>
    </row>
    <row r="374" spans="1:7" x14ac:dyDescent="0.2">
      <c r="A374" s="24" t="s">
        <v>301</v>
      </c>
      <c r="B374" s="24" t="s">
        <v>302</v>
      </c>
      <c r="C374" s="24" t="s">
        <v>303</v>
      </c>
      <c r="D374" s="24" t="s">
        <v>304</v>
      </c>
      <c r="E374" s="24" t="s">
        <v>305</v>
      </c>
      <c r="F374" s="24" t="s">
        <v>306</v>
      </c>
      <c r="G374" s="25" t="s">
        <v>307</v>
      </c>
    </row>
    <row r="375" spans="1:7" x14ac:dyDescent="0.2">
      <c r="A375" s="34" t="s">
        <v>38</v>
      </c>
      <c r="B375" s="34" t="s">
        <v>39</v>
      </c>
      <c r="C375" s="56">
        <f t="shared" ref="C375:C388" si="0">+SUMIF($A$1:$A$369,A375,$D$1:$D$369)</f>
        <v>17</v>
      </c>
      <c r="D375" s="36">
        <v>66822.209000000003</v>
      </c>
      <c r="E375" s="36">
        <f t="shared" ref="E375:E388" si="1">+D375*C375</f>
        <v>1135977.5530000001</v>
      </c>
      <c r="F375" s="57">
        <f t="shared" ref="F375:F388" si="2">+E375*8%</f>
        <v>90878.204240000006</v>
      </c>
      <c r="G375" s="58">
        <f t="shared" ref="G375:G388" si="3">+E375+F375</f>
        <v>1226855.7572400002</v>
      </c>
    </row>
    <row r="376" spans="1:7" x14ac:dyDescent="0.2">
      <c r="A376" s="34" t="s">
        <v>16</v>
      </c>
      <c r="B376" s="34" t="s">
        <v>17</v>
      </c>
      <c r="C376" s="56">
        <f t="shared" si="0"/>
        <v>18</v>
      </c>
      <c r="D376" s="36">
        <v>108350.05899999999</v>
      </c>
      <c r="E376" s="36">
        <f t="shared" si="1"/>
        <v>1950301.0619999999</v>
      </c>
      <c r="F376" s="57">
        <f t="shared" si="2"/>
        <v>156024.08496000001</v>
      </c>
      <c r="G376" s="58">
        <f t="shared" si="3"/>
        <v>2106325.14696</v>
      </c>
    </row>
    <row r="377" spans="1:7" x14ac:dyDescent="0.2">
      <c r="A377" s="34" t="s">
        <v>60</v>
      </c>
      <c r="B377" s="34" t="s">
        <v>61</v>
      </c>
      <c r="C377" s="56">
        <f t="shared" si="0"/>
        <v>39</v>
      </c>
      <c r="D377" s="36">
        <v>50591.45</v>
      </c>
      <c r="E377" s="36">
        <f t="shared" si="1"/>
        <v>1973066.5499999998</v>
      </c>
      <c r="F377" s="57">
        <f t="shared" si="2"/>
        <v>157845.32399999999</v>
      </c>
      <c r="G377" s="58">
        <f t="shared" si="3"/>
        <v>2130911.8739999998</v>
      </c>
    </row>
    <row r="378" spans="1:7" x14ac:dyDescent="0.2">
      <c r="A378" s="34" t="s">
        <v>403</v>
      </c>
      <c r="B378" s="34" t="s">
        <v>404</v>
      </c>
      <c r="C378" s="56">
        <f t="shared" si="0"/>
        <v>17</v>
      </c>
      <c r="D378" s="36">
        <v>97556.67</v>
      </c>
      <c r="E378" s="36">
        <f t="shared" si="1"/>
        <v>1658463.39</v>
      </c>
      <c r="F378" s="57">
        <f t="shared" si="2"/>
        <v>132677.07120000001</v>
      </c>
      <c r="G378" s="58">
        <f t="shared" si="3"/>
        <v>1791140.4611999998</v>
      </c>
    </row>
    <row r="379" spans="1:7" x14ac:dyDescent="0.2">
      <c r="A379" s="34" t="s">
        <v>22</v>
      </c>
      <c r="B379" s="34" t="s">
        <v>23</v>
      </c>
      <c r="C379" s="56">
        <f t="shared" si="0"/>
        <v>27</v>
      </c>
      <c r="D379" s="36">
        <v>80850.222999999998</v>
      </c>
      <c r="E379" s="36">
        <f t="shared" si="1"/>
        <v>2182956.0209999997</v>
      </c>
      <c r="F379" s="57">
        <f t="shared" si="2"/>
        <v>174636.48167999997</v>
      </c>
      <c r="G379" s="58">
        <f t="shared" si="3"/>
        <v>2357592.5026799999</v>
      </c>
    </row>
    <row r="380" spans="1:7" x14ac:dyDescent="0.2">
      <c r="A380" s="34" t="s">
        <v>32</v>
      </c>
      <c r="B380" s="34" t="s">
        <v>33</v>
      </c>
      <c r="C380" s="56">
        <f t="shared" si="0"/>
        <v>35</v>
      </c>
      <c r="D380" s="36">
        <v>45665.62</v>
      </c>
      <c r="E380" s="36">
        <f t="shared" si="1"/>
        <v>1598296.7000000002</v>
      </c>
      <c r="F380" s="57">
        <f t="shared" si="2"/>
        <v>127863.73600000002</v>
      </c>
      <c r="G380" s="58">
        <f t="shared" si="3"/>
        <v>1726160.4360000002</v>
      </c>
    </row>
    <row r="381" spans="1:7" x14ac:dyDescent="0.2">
      <c r="A381" s="34" t="s">
        <v>44</v>
      </c>
      <c r="B381" s="34" t="s">
        <v>45</v>
      </c>
      <c r="C381" s="56">
        <f t="shared" si="0"/>
        <v>18</v>
      </c>
      <c r="D381" s="36">
        <v>41860</v>
      </c>
      <c r="E381" s="36">
        <f t="shared" si="1"/>
        <v>753480</v>
      </c>
      <c r="F381" s="57">
        <f t="shared" si="2"/>
        <v>60278.400000000001</v>
      </c>
      <c r="G381" s="58">
        <f t="shared" si="3"/>
        <v>813758.4</v>
      </c>
    </row>
    <row r="382" spans="1:7" x14ac:dyDescent="0.2">
      <c r="A382" s="34" t="s">
        <v>98</v>
      </c>
      <c r="B382" s="34" t="s">
        <v>99</v>
      </c>
      <c r="C382" s="56">
        <f t="shared" si="0"/>
        <v>9</v>
      </c>
      <c r="D382" s="36">
        <v>54054</v>
      </c>
      <c r="E382" s="36">
        <f t="shared" si="1"/>
        <v>486486</v>
      </c>
      <c r="F382" s="57">
        <f t="shared" si="2"/>
        <v>38918.879999999997</v>
      </c>
      <c r="G382" s="58">
        <f t="shared" si="3"/>
        <v>525404.88</v>
      </c>
    </row>
    <row r="383" spans="1:7" x14ac:dyDescent="0.2">
      <c r="A383" s="34" t="s">
        <v>30</v>
      </c>
      <c r="B383" s="34" t="s">
        <v>31</v>
      </c>
      <c r="C383" s="56">
        <f t="shared" si="0"/>
        <v>1</v>
      </c>
      <c r="D383" s="36">
        <v>55556</v>
      </c>
      <c r="E383" s="36">
        <f t="shared" si="1"/>
        <v>55556</v>
      </c>
      <c r="F383" s="57">
        <f t="shared" si="2"/>
        <v>4444.4800000000005</v>
      </c>
      <c r="G383" s="58">
        <f t="shared" si="3"/>
        <v>60000.480000000003</v>
      </c>
    </row>
    <row r="384" spans="1:7" x14ac:dyDescent="0.2">
      <c r="A384" s="34" t="s">
        <v>24</v>
      </c>
      <c r="B384" s="34" t="s">
        <v>25</v>
      </c>
      <c r="C384" s="56">
        <f t="shared" si="0"/>
        <v>20</v>
      </c>
      <c r="D384" s="36">
        <v>64565</v>
      </c>
      <c r="E384" s="36">
        <f t="shared" si="1"/>
        <v>1291300</v>
      </c>
      <c r="F384" s="57">
        <f t="shared" si="2"/>
        <v>103304</v>
      </c>
      <c r="G384" s="58">
        <f t="shared" si="3"/>
        <v>1394604</v>
      </c>
    </row>
    <row r="385" spans="1:7" x14ac:dyDescent="0.2">
      <c r="A385" s="34" t="s">
        <v>54</v>
      </c>
      <c r="B385" s="34" t="s">
        <v>55</v>
      </c>
      <c r="C385" s="56">
        <f t="shared" si="0"/>
        <v>34</v>
      </c>
      <c r="D385" s="36">
        <v>67568</v>
      </c>
      <c r="E385" s="36">
        <f t="shared" si="1"/>
        <v>2297312</v>
      </c>
      <c r="F385" s="57">
        <f t="shared" si="2"/>
        <v>183784.95999999999</v>
      </c>
      <c r="G385" s="58">
        <f t="shared" si="3"/>
        <v>2481096.96</v>
      </c>
    </row>
    <row r="386" spans="1:7" x14ac:dyDescent="0.2">
      <c r="A386" s="34" t="s">
        <v>493</v>
      </c>
      <c r="B386" s="34" t="s">
        <v>494</v>
      </c>
      <c r="C386" s="56">
        <f t="shared" si="0"/>
        <v>21</v>
      </c>
      <c r="D386" s="36">
        <v>22339.623</v>
      </c>
      <c r="E386" s="36">
        <f t="shared" si="1"/>
        <v>469132.08299999998</v>
      </c>
      <c r="F386" s="57">
        <f t="shared" si="2"/>
        <v>37530.566639999997</v>
      </c>
      <c r="G386" s="58">
        <f t="shared" si="3"/>
        <v>506662.64963999996</v>
      </c>
    </row>
    <row r="387" spans="1:7" x14ac:dyDescent="0.2">
      <c r="A387" s="34" t="s">
        <v>431</v>
      </c>
      <c r="B387" s="34" t="s">
        <v>432</v>
      </c>
      <c r="C387" s="56">
        <f t="shared" si="0"/>
        <v>42</v>
      </c>
      <c r="D387" s="36">
        <v>54145.120000000003</v>
      </c>
      <c r="E387" s="36">
        <f t="shared" si="1"/>
        <v>2274095.04</v>
      </c>
      <c r="F387" s="57">
        <f t="shared" si="2"/>
        <v>181927.60320000001</v>
      </c>
      <c r="G387" s="58">
        <f t="shared" si="3"/>
        <v>2456022.6431999998</v>
      </c>
    </row>
    <row r="388" spans="1:7" x14ac:dyDescent="0.2">
      <c r="A388" s="34" t="s">
        <v>392</v>
      </c>
      <c r="B388" s="34" t="s">
        <v>393</v>
      </c>
      <c r="C388" s="56">
        <f t="shared" si="0"/>
        <v>40</v>
      </c>
      <c r="D388" s="36">
        <v>101561.307</v>
      </c>
      <c r="E388" s="36">
        <f t="shared" si="1"/>
        <v>4062452.2800000003</v>
      </c>
      <c r="F388" s="57">
        <f t="shared" si="2"/>
        <v>324996.18240000005</v>
      </c>
      <c r="G388" s="58">
        <f t="shared" si="3"/>
        <v>4387448.4624000005</v>
      </c>
    </row>
    <row r="389" spans="1:7" x14ac:dyDescent="0.2">
      <c r="A389" s="87" t="s">
        <v>740</v>
      </c>
      <c r="B389" s="87"/>
      <c r="C389" s="32">
        <f t="shared" ref="C389:G389" si="4">SUM(C374:C388)</f>
        <v>338</v>
      </c>
      <c r="D389" s="32"/>
      <c r="E389" s="32">
        <f t="shared" si="4"/>
        <v>22188874.679000001</v>
      </c>
      <c r="F389" s="32">
        <f t="shared" si="4"/>
        <v>1775109.9743200003</v>
      </c>
      <c r="G389" s="38">
        <f t="shared" si="4"/>
        <v>23963984.653320003</v>
      </c>
    </row>
  </sheetData>
  <mergeCells count="1">
    <mergeCell ref="A389:B38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T02 chốt lần 1</vt:lpstr>
      <vt:lpstr>XT T2 để lại</vt:lpstr>
      <vt:lpstr>T03 chốt lần 1</vt:lpstr>
      <vt:lpstr>XT T3 để lại</vt:lpstr>
      <vt:lpstr>XT T5 chốt lần 1</vt:lpstr>
      <vt:lpstr>XT T05 để lại</vt:lpstr>
      <vt:lpstr>XT T6 chốt lần 1</vt:lpstr>
      <vt:lpstr>XT T6 để lại</vt:lpstr>
      <vt:lpstr>XT T07 chốt lần 1</vt:lpstr>
      <vt:lpstr>XT T7 để lại</vt:lpstr>
      <vt:lpstr>XT T08 chốt lần 1</vt:lpstr>
      <vt:lpstr>XT T08 để lại</vt:lpstr>
      <vt:lpstr>XT T09 chốt lần 1</vt:lpstr>
      <vt:lpstr>XT T9 để lại</vt:lpstr>
      <vt:lpstr>XT T10 chốt lần 1</vt:lpstr>
      <vt:lpstr>XT T10 để lại</vt:lpstr>
      <vt:lpstr>XT T11 chốt lần 1</vt:lpstr>
      <vt:lpstr>XT T11 để lại</vt:lpstr>
      <vt:lpstr>XT T12 chốt lần 1</vt:lpstr>
      <vt:lpstr>XT T12 để lại</vt:lpstr>
      <vt:lpstr>Tổng XT còn lại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(Từ đầu ngày 01/02/2025 đến cuối ngày 28/02/2025)</dc:title>
  <dc:creator>Crystal Decisions</dc:creator>
  <dc:description>Powered by Crystal</dc:description>
  <cp:lastModifiedBy>Admin</cp:lastModifiedBy>
  <dcterms:created xsi:type="dcterms:W3CDTF">2026-02-23T08:23:58Z</dcterms:created>
  <dcterms:modified xsi:type="dcterms:W3CDTF">2026-04-18T07:23:27Z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8790428422E0417DA1BF71143F4100F6_12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r8>0</vt:r8>
  </property>
</Properties>
</file>