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0" yWindow="0" windowWidth="20460" windowHeight="7500"/>
  </bookViews>
  <sheets>
    <sheet name="Tổng Hợp" sheetId="2" r:id="rId1"/>
    <sheet name="Chi Tiết Hàng Bán" sheetId="5" r:id="rId2"/>
    <sheet name="Hàng trả" sheetId="6" r:id="rId3"/>
  </sheets>
  <definedNames>
    <definedName name="_xlnm._FilterDatabase" localSheetId="1" hidden="1">'Chi Tiết Hàng Bán'!$A$1:$I$119</definedName>
    <definedName name="_xlnm._FilterDatabase" localSheetId="2" hidden="1">'Hàng trả'!$A$1:$I$3</definedName>
  </definedNames>
  <calcPr calcId="162913"/>
</workbook>
</file>

<file path=xl/calcChain.xml><?xml version="1.0" encoding="utf-8"?>
<calcChain xmlns="http://schemas.openxmlformats.org/spreadsheetml/2006/main">
  <c r="J6" i="2" l="1"/>
  <c r="J7" i="2" s="1"/>
  <c r="L5" i="2"/>
  <c r="L4" i="2"/>
  <c r="L6" i="2" l="1"/>
  <c r="J9" i="2" s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 l="1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E12" i="2" l="1"/>
  <c r="G2" i="6"/>
  <c r="G3" i="6" s="1"/>
  <c r="G121" i="5" l="1"/>
  <c r="F121" i="5"/>
  <c r="H2" i="5" l="1"/>
  <c r="D6" i="2" l="1"/>
  <c r="G15" i="2" l="1"/>
  <c r="H119" i="5"/>
  <c r="F9" i="2" l="1"/>
  <c r="G16" i="2" s="1"/>
  <c r="C6" i="2" l="1"/>
</calcChain>
</file>

<file path=xl/comments1.xml><?xml version="1.0" encoding="utf-8"?>
<comments xmlns="http://schemas.openxmlformats.org/spreadsheetml/2006/main">
  <authors>
    <author>Admin</author>
  </authors>
  <commentList>
    <comment ref="J7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CKTT 3%</t>
        </r>
      </text>
    </comment>
  </commentList>
</comments>
</file>

<file path=xl/sharedStrings.xml><?xml version="1.0" encoding="utf-8"?>
<sst xmlns="http://schemas.openxmlformats.org/spreadsheetml/2006/main" count="396" uniqueCount="217">
  <si>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</si>
  <si>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</si>
  <si>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</si>
  <si>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</si>
  <si>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</si>
  <si>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</si>
  <si>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</si>
  <si>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</si>
  <si>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</si>
  <si>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</si>
  <si>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</si>
  <si>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</si>
  <si>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</si>
  <si>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</si>
  <si>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</si>
  <si>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</si>
  <si>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</si>
  <si>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</si>
  <si>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</si>
  <si>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</si>
  <si>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</si>
  <si>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</si>
  <si>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</si>
  <si>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</si>
  <si>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Hàng trả</t>
  </si>
  <si>
    <t>Tổng hàng trả</t>
  </si>
  <si>
    <t>Số tiền chưa thuế</t>
  </si>
  <si>
    <t>Tmart01051 71. Quầy Hưng Yên</t>
  </si>
  <si>
    <t>Tmart01003 30. Quầy Ecohome2</t>
  </si>
  <si>
    <t>Tmart01011 35. Quầy tầng 5 tòa GEMEK, KĐT Lê Trọng Tấn</t>
  </si>
  <si>
    <t>Tmart01012 36. Quầy CT2 Xuân Mai, Tô Hiệu</t>
  </si>
  <si>
    <t>Tmart01023 00. Quầy 39 Cầu Diễn</t>
  </si>
  <si>
    <t>Tmart01027 120. Quầy Xốm 2</t>
  </si>
  <si>
    <t>Tmart01029 49. Nơ 6A, Linh Đàm</t>
  </si>
  <si>
    <t>Tmart01032 52. Quầy Vĩnh Quỳnh</t>
  </si>
  <si>
    <t>Tmart01041 61. Quầy Định Công, Số 1 Trần Nguyên Đán</t>
  </si>
  <si>
    <t>Tmart01047 67. Quầy Trần Thủ Độ</t>
  </si>
  <si>
    <t>Tmart01048 68. Quầy 32T ĐN-A KĐT Golden An Khánh</t>
  </si>
  <si>
    <t>Tmart01049 69. Quầy 59 Xuân La, Tây Hồ, HN</t>
  </si>
  <si>
    <t>Tmart01061 81. Quầy Victory 2</t>
  </si>
  <si>
    <t>Tmart01062 82. Quầy H3.2 FLC Đại Mỗ</t>
  </si>
  <si>
    <t>Tmart01063 83. Tmart Tòa N02, Ecohome3</t>
  </si>
  <si>
    <t>Tmart01065 84. Quầy Tecco Tứ Hiệp</t>
  </si>
  <si>
    <t>Tmart01071 90. Quầy Đại Thanh 2</t>
  </si>
  <si>
    <t>Tmart01072 91. Quầy 96 Vĩnh Hưng</t>
  </si>
  <si>
    <t>Tmart01075 94. 282 Xuân Đỉnh</t>
  </si>
  <si>
    <t>Tmart01078 96. Quầy Ecohome 1</t>
  </si>
  <si>
    <t>Tmart01079 51. Quầy 885 Tam Trinh</t>
  </si>
  <si>
    <t>Tmart01080 99. Quầy Roman Tố Hữu</t>
  </si>
  <si>
    <t>Tmart01081 100. Quầy Trâu Quỳ, Gia Lâm</t>
  </si>
  <si>
    <t>Tmart01085 104. Quầy 44 Triều Khúc</t>
  </si>
  <si>
    <t>Tmart01089 108. Quầy Licogi 13</t>
  </si>
  <si>
    <t>Tmart03001 119 Quầy Yên Xá</t>
  </si>
  <si>
    <t>Tmart03003 122. Quầy TECCO Diamond</t>
  </si>
  <si>
    <t>Tmart03006 125. Quầy MIPEC Kiến Hưng</t>
  </si>
  <si>
    <t>Tmart00357 01. Quầy 72 Lĩnh Nam</t>
  </si>
  <si>
    <t>Tmart00619 04. Quầy N3B2 Trần Bình</t>
  </si>
  <si>
    <t>Tmart00984 17. Quầy 184 Đại Từ</t>
  </si>
  <si>
    <t>Tmart00988 19. Quầy Resco Cổ Nhuế</t>
  </si>
  <si>
    <t>Tmart00992 22. Quầy CT3 KĐT Văn Khê</t>
  </si>
  <si>
    <t>Tmart00995 25. Quầy CT2 - KĐT Xala</t>
  </si>
  <si>
    <t>Tmart03002 121. Quầy HH4B Linh Đàm</t>
  </si>
  <si>
    <t>Tmart03004  123. Quầy 282 Nguyễn Huy Tưởng</t>
  </si>
  <si>
    <t>Tmart00994 24. Quầy Victory Thăng Long</t>
  </si>
  <si>
    <t>Tmart01088 107. Quầy Ruby City Phúc Lợi</t>
  </si>
  <si>
    <t>Tmart00722 09. Quầy Sóc Sơn</t>
  </si>
  <si>
    <t>Tmart00980  15. Quầy 9B Nguyễn Cảnh Dị-KĐT Đại Kim</t>
  </si>
  <si>
    <t>Tmart01021 42. Quầy Ecolife, 58 Tố Hữu</t>
  </si>
  <si>
    <t>Tmart01017 39. Quầy 112 Âu Cơ</t>
  </si>
  <si>
    <t>Tmart01073 92. Quầy Lê Văn Thiêm</t>
  </si>
  <si>
    <t>Tmart01074 93. Quầy 112 Tân Khai</t>
  </si>
  <si>
    <t>Tmart01087 106. Quầy CT3B Nam Cường, Cổ Nhuế</t>
  </si>
  <si>
    <t>Tmart01010 34. Quầy tòa HH2A, KĐT The Spark Dương Nội</t>
  </si>
  <si>
    <t>Tmart01025 45. Quầy 20 Đức Diễn</t>
  </si>
  <si>
    <t>Tmart00993  23. Quầy CT1 Ngô Thì Nhậm, Hà Đông</t>
  </si>
  <si>
    <t>Tmart00989 20. Quầy Tân Tây Đô</t>
  </si>
  <si>
    <t>Tmart01090  109. Quầy Trần Thủ Độ 2, tòa South Building Pháp Vân - Tứ Hiệp</t>
  </si>
  <si>
    <t>Tiền -VAT</t>
  </si>
  <si>
    <t>VAT</t>
  </si>
  <si>
    <t>+VAT</t>
  </si>
  <si>
    <t>DS</t>
  </si>
  <si>
    <t>Tmart01019 40. Quầy 19T6 Kiến Hưng</t>
  </si>
  <si>
    <t>Tmart01000 28. Quầy 485 Vũ Tông Phan</t>
  </si>
  <si>
    <t>Tmart00928 12. Quầy CT12B Kim Văn - Kim Lũ</t>
  </si>
  <si>
    <t>Tmart01083 102. Quầy Đại Thanh 3, CT8A</t>
  </si>
  <si>
    <t>Tmart00999 27. Quầy 62 Thanh Liệt (658 Kim Giang mới)</t>
  </si>
  <si>
    <t>Tmart03005  124. Quầy 180 Cổ Nhuế</t>
  </si>
  <si>
    <t>Tmart01070 89. quầy No5 Golden Time, Ecohome 4</t>
  </si>
  <si>
    <t>Tmart01096 1096. Nhà máy Canon Thăng Long</t>
  </si>
  <si>
    <t>Tmart01001 29. Quầy tòa K-KĐT Dương Nội</t>
  </si>
  <si>
    <t>Tmart01084 103. Quầy Kosmo</t>
  </si>
  <si>
    <t>TỔNG TIỀN THANH TOÁN</t>
  </si>
  <si>
    <t>THEO DÕI CÔNG NỢ / CTY T - MARTSTORES - 31/07/2024</t>
  </si>
  <si>
    <t>Bảng kê hóa đơn tháng 07.2024</t>
  </si>
  <si>
    <t>00032061</t>
  </si>
  <si>
    <t>00032062</t>
  </si>
  <si>
    <t>00032066</t>
  </si>
  <si>
    <t>00032068</t>
  </si>
  <si>
    <t>00032215</t>
  </si>
  <si>
    <t>00032251</t>
  </si>
  <si>
    <t>00032324</t>
  </si>
  <si>
    <t>00032341</t>
  </si>
  <si>
    <t>00032342</t>
  </si>
  <si>
    <t>00032343</t>
  </si>
  <si>
    <t>00032344</t>
  </si>
  <si>
    <t>00032345</t>
  </si>
  <si>
    <t>00032351</t>
  </si>
  <si>
    <t>00032356</t>
  </si>
  <si>
    <t>00032357</t>
  </si>
  <si>
    <t>00032358</t>
  </si>
  <si>
    <t>00033203</t>
  </si>
  <si>
    <t>00033204</t>
  </si>
  <si>
    <t>00033205</t>
  </si>
  <si>
    <t>00033426</t>
  </si>
  <si>
    <t>00033427</t>
  </si>
  <si>
    <t>00033428</t>
  </si>
  <si>
    <t>00033429</t>
  </si>
  <si>
    <t>00033430</t>
  </si>
  <si>
    <t>00033431</t>
  </si>
  <si>
    <t>00033432</t>
  </si>
  <si>
    <t>00033433</t>
  </si>
  <si>
    <t>00033434</t>
  </si>
  <si>
    <t>00033436</t>
  </si>
  <si>
    <t>00033459</t>
  </si>
  <si>
    <t>00033644</t>
  </si>
  <si>
    <t>00033771</t>
  </si>
  <si>
    <t>00033904</t>
  </si>
  <si>
    <t>00033906</t>
  </si>
  <si>
    <t>00033962</t>
  </si>
  <si>
    <t>00033963</t>
  </si>
  <si>
    <t>00034003</t>
  </si>
  <si>
    <t>00034097</t>
  </si>
  <si>
    <t>00034098</t>
  </si>
  <si>
    <t>00034099</t>
  </si>
  <si>
    <t>00034100</t>
  </si>
  <si>
    <t>00034101</t>
  </si>
  <si>
    <t>00034102</t>
  </si>
  <si>
    <t>00034103</t>
  </si>
  <si>
    <t>00034104</t>
  </si>
  <si>
    <t>00034106</t>
  </si>
  <si>
    <t>00034107</t>
  </si>
  <si>
    <t>00034108</t>
  </si>
  <si>
    <t>00034109</t>
  </si>
  <si>
    <t>00034110</t>
  </si>
  <si>
    <t>00034111</t>
  </si>
  <si>
    <t>00034112</t>
  </si>
  <si>
    <t>00034113</t>
  </si>
  <si>
    <t>00034115</t>
  </si>
  <si>
    <t>00034116</t>
  </si>
  <si>
    <t>00034128</t>
  </si>
  <si>
    <t>00034129</t>
  </si>
  <si>
    <t>00034130</t>
  </si>
  <si>
    <t>00034142</t>
  </si>
  <si>
    <t>00034165</t>
  </si>
  <si>
    <t>00034882</t>
  </si>
  <si>
    <t>00035061</t>
  </si>
  <si>
    <t>00035082</t>
  </si>
  <si>
    <t>00035299</t>
  </si>
  <si>
    <t>00035444</t>
  </si>
  <si>
    <t>00035453</t>
  </si>
  <si>
    <t>00035454</t>
  </si>
  <si>
    <t>00035455</t>
  </si>
  <si>
    <t>00035456</t>
  </si>
  <si>
    <t>00035457</t>
  </si>
  <si>
    <t>00035458</t>
  </si>
  <si>
    <t>00035460</t>
  </si>
  <si>
    <t>00035461</t>
  </si>
  <si>
    <t>00035480</t>
  </si>
  <si>
    <t>00035538</t>
  </si>
  <si>
    <t>00035539</t>
  </si>
  <si>
    <t>00035540</t>
  </si>
  <si>
    <t>00035541</t>
  </si>
  <si>
    <t>00035542</t>
  </si>
  <si>
    <t>00035543</t>
  </si>
  <si>
    <t>00035544</t>
  </si>
  <si>
    <t>00035545</t>
  </si>
  <si>
    <t>00035546</t>
  </si>
  <si>
    <t>00035547</t>
  </si>
  <si>
    <t>00035548</t>
  </si>
  <si>
    <t>00035549</t>
  </si>
  <si>
    <t>00035550</t>
  </si>
  <si>
    <t>00035551</t>
  </si>
  <si>
    <t>00035552</t>
  </si>
  <si>
    <t>00035553</t>
  </si>
  <si>
    <t>00035554</t>
  </si>
  <si>
    <t>00035555</t>
  </si>
  <si>
    <t>00035556</t>
  </si>
  <si>
    <t>00035557</t>
  </si>
  <si>
    <t>00035558</t>
  </si>
  <si>
    <t>00035559</t>
  </si>
  <si>
    <t>00035560</t>
  </si>
  <si>
    <t>00035561</t>
  </si>
  <si>
    <t>00035562</t>
  </si>
  <si>
    <t>00035563</t>
  </si>
  <si>
    <t>00035564</t>
  </si>
  <si>
    <t>00035565</t>
  </si>
  <si>
    <t>00035566</t>
  </si>
  <si>
    <t>00035567</t>
  </si>
  <si>
    <t>00035568</t>
  </si>
  <si>
    <t>00035569</t>
  </si>
  <si>
    <t>00035570</t>
  </si>
  <si>
    <t>00035571</t>
  </si>
  <si>
    <t>00035572</t>
  </si>
  <si>
    <t>00036335</t>
  </si>
  <si>
    <t>00036380</t>
  </si>
  <si>
    <t>00036910</t>
  </si>
  <si>
    <t>00036942</t>
  </si>
  <si>
    <t>00037019</t>
  </si>
  <si>
    <t>00037085</t>
  </si>
  <si>
    <t>00037100</t>
  </si>
  <si>
    <t>00038592</t>
  </si>
  <si>
    <t>Tmart01046 66. Quầy 47 Tân Xuân, Bắc Từ Liêm, HN</t>
  </si>
  <si>
    <t>Tmart01067 86. Quầy Nơ 4A Linh Đàm , KM GÀ MUỐI 500G X20 % TỪ NGÀY 5-7 ĐẾN 31-7</t>
  </si>
  <si>
    <t>Tmart00983 16. Quầy Xala, tòa nhà Hemisco, Xala</t>
  </si>
  <si>
    <t>Tmart01097 116. Quầy Iris Garden</t>
  </si>
  <si>
    <t>Tmart03008 127. Quầy VOV ,  CK CỐ ĐỊNH  9 % + KM GÀ MUỐI 500G X 20 % + Đơn khai trương ck 10% ( THỨ 5 GIAO HÀNG)</t>
  </si>
  <si>
    <t>00000980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</si>
</sst>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4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0" fontId="0" fillId="0" borderId="0" xfId="0" quotePrefix="1"/>
    <xf numFmtId="43" fontId="5" fillId="0" borderId="0" xfId="1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1" applyNumberFormat="1" applyFont="1" applyAlignment="1">
      <alignment horizontal="lef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I16" sqref="I16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8" width="9" customWidth="1"/>
    <col min="9" max="9" width="12.5703125" bestFit="1" customWidth="1"/>
    <col min="10" max="10" width="16.85546875" style="47" bestFit="1" customWidth="1"/>
    <col min="11" max="11" width="13.28515625" style="47" bestFit="1" customWidth="1"/>
    <col min="12" max="12" width="14" bestFit="1" customWidth="1"/>
  </cols>
  <sheetData>
    <row r="1" spans="1:12" ht="19.5" x14ac:dyDescent="0.3">
      <c r="A1" s="56" t="s">
        <v>92</v>
      </c>
      <c r="B1" s="56"/>
      <c r="C1" s="56"/>
      <c r="D1" s="56"/>
      <c r="E1" s="56"/>
      <c r="F1" s="56"/>
      <c r="G1" s="56"/>
    </row>
    <row r="2" spans="1:12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19</v>
      </c>
      <c r="G2" s="2" t="s">
        <v>17</v>
      </c>
      <c r="H2" s="4"/>
      <c r="I2" s="4"/>
      <c r="J2" s="48"/>
    </row>
    <row r="3" spans="1:12" ht="15.75" x14ac:dyDescent="0.25">
      <c r="A3" s="5"/>
      <c r="B3" s="6" t="s">
        <v>7</v>
      </c>
      <c r="C3" s="57">
        <v>163820664</v>
      </c>
      <c r="D3" s="58"/>
      <c r="E3" s="6"/>
      <c r="F3" s="6"/>
      <c r="G3" s="6"/>
      <c r="H3" s="51"/>
      <c r="I3" s="4"/>
      <c r="J3" s="48" t="s">
        <v>77</v>
      </c>
      <c r="K3" s="47" t="s">
        <v>78</v>
      </c>
      <c r="L3" s="49" t="s">
        <v>79</v>
      </c>
    </row>
    <row r="4" spans="1:12" ht="15.75" x14ac:dyDescent="0.25">
      <c r="A4" s="7"/>
      <c r="B4" s="8" t="s">
        <v>93</v>
      </c>
      <c r="C4" s="9">
        <v>113120136</v>
      </c>
      <c r="D4" s="9">
        <v>9049609</v>
      </c>
      <c r="E4" s="9"/>
      <c r="F4" s="10"/>
      <c r="G4" s="10"/>
      <c r="I4" t="s">
        <v>80</v>
      </c>
      <c r="J4" s="48">
        <v>113120136</v>
      </c>
      <c r="K4" s="48">
        <v>9049609</v>
      </c>
      <c r="L4" s="48">
        <f>+J4+K4</f>
        <v>122169745</v>
      </c>
    </row>
    <row r="5" spans="1:12" ht="15.75" x14ac:dyDescent="0.25">
      <c r="A5" s="13"/>
      <c r="B5" s="14"/>
      <c r="C5" s="9"/>
      <c r="D5" s="9"/>
      <c r="E5" s="11"/>
      <c r="F5" s="10"/>
      <c r="G5" s="12"/>
      <c r="I5" t="s">
        <v>24</v>
      </c>
      <c r="J5" s="48">
        <v>9528090</v>
      </c>
      <c r="K5" s="48">
        <v>762247</v>
      </c>
      <c r="L5" s="48">
        <f>+J5+K5</f>
        <v>10290337</v>
      </c>
    </row>
    <row r="6" spans="1:12" ht="15.75" x14ac:dyDescent="0.25">
      <c r="A6" s="59" t="s">
        <v>8</v>
      </c>
      <c r="B6" s="60"/>
      <c r="C6" s="15">
        <f>SUM(C4:C5)</f>
        <v>113120136</v>
      </c>
      <c r="D6" s="15">
        <f>SUM(D4:D5)</f>
        <v>9049609</v>
      </c>
      <c r="E6" s="16"/>
      <c r="F6" s="17"/>
      <c r="G6" s="18"/>
      <c r="J6" s="48">
        <f>+J4-J5</f>
        <v>103592046</v>
      </c>
      <c r="K6" s="48"/>
      <c r="L6" s="48">
        <f>+L4-L5</f>
        <v>111879408</v>
      </c>
    </row>
    <row r="7" spans="1:12" ht="15.75" x14ac:dyDescent="0.25">
      <c r="A7" s="7"/>
      <c r="B7" s="14" t="s">
        <v>19</v>
      </c>
      <c r="C7" s="9"/>
      <c r="D7" s="9"/>
      <c r="E7" s="9"/>
      <c r="F7" s="10">
        <v>4075075</v>
      </c>
      <c r="G7" s="12"/>
      <c r="J7" s="50">
        <f>3%*J6</f>
        <v>3107761.38</v>
      </c>
      <c r="K7" s="48"/>
      <c r="L7" s="48"/>
    </row>
    <row r="8" spans="1:12" ht="15.75" x14ac:dyDescent="0.25">
      <c r="A8" s="7"/>
      <c r="B8" s="14"/>
      <c r="C8" s="9"/>
      <c r="D8" s="9"/>
      <c r="E8" s="9"/>
      <c r="F8" s="10"/>
      <c r="G8" s="12"/>
      <c r="J8" s="48"/>
      <c r="K8" s="48"/>
      <c r="L8" s="48"/>
    </row>
    <row r="9" spans="1:12" ht="15.75" x14ac:dyDescent="0.25">
      <c r="A9" s="59" t="s">
        <v>18</v>
      </c>
      <c r="B9" s="60"/>
      <c r="C9" s="15"/>
      <c r="D9" s="15"/>
      <c r="E9" s="15"/>
      <c r="F9" s="15">
        <f>SUM(F7:F8)</f>
        <v>4075075</v>
      </c>
      <c r="G9" s="18"/>
      <c r="J9" s="48">
        <f>+L6-J7</f>
        <v>108771646.62</v>
      </c>
      <c r="K9" s="52" t="s">
        <v>91</v>
      </c>
      <c r="L9" s="48"/>
    </row>
    <row r="10" spans="1:12" ht="15.75" x14ac:dyDescent="0.25">
      <c r="A10" s="7"/>
      <c r="B10" s="14" t="s">
        <v>24</v>
      </c>
      <c r="C10" s="9"/>
      <c r="D10" s="9"/>
      <c r="E10" s="9">
        <v>17117982</v>
      </c>
      <c r="F10" s="10"/>
      <c r="G10" s="12"/>
      <c r="J10" s="48"/>
      <c r="K10" s="48"/>
      <c r="L10" s="48"/>
    </row>
    <row r="11" spans="1:12" ht="15.75" x14ac:dyDescent="0.25">
      <c r="A11" s="7"/>
      <c r="B11" s="14"/>
      <c r="C11" s="9"/>
      <c r="D11" s="9"/>
      <c r="E11" s="9"/>
      <c r="F11" s="10"/>
      <c r="G11" s="12"/>
      <c r="J11" s="48"/>
      <c r="K11" s="48"/>
      <c r="L11" s="48"/>
    </row>
    <row r="12" spans="1:12" ht="15.75" x14ac:dyDescent="0.25">
      <c r="A12" s="59" t="s">
        <v>25</v>
      </c>
      <c r="B12" s="60"/>
      <c r="C12" s="15"/>
      <c r="D12" s="15"/>
      <c r="E12" s="15">
        <f>SUM(E10:E11)</f>
        <v>17117982</v>
      </c>
      <c r="F12" s="15"/>
      <c r="G12" s="18"/>
      <c r="J12" s="48"/>
      <c r="K12" s="48"/>
      <c r="L12" s="48"/>
    </row>
    <row r="13" spans="1:12" ht="15.75" x14ac:dyDescent="0.25">
      <c r="A13" s="7"/>
      <c r="B13" s="8" t="s">
        <v>20</v>
      </c>
      <c r="C13" s="9"/>
      <c r="D13" s="9"/>
      <c r="E13" s="9"/>
      <c r="F13" s="10"/>
      <c r="G13" s="10">
        <v>142627624</v>
      </c>
      <c r="J13" s="48"/>
      <c r="K13" s="48"/>
      <c r="L13" s="48"/>
    </row>
    <row r="14" spans="1:12" ht="15.75" x14ac:dyDescent="0.25">
      <c r="A14" s="13"/>
      <c r="B14" s="14"/>
      <c r="C14" s="9"/>
      <c r="D14" s="9"/>
      <c r="E14" s="9"/>
      <c r="F14" s="10"/>
      <c r="G14" s="10"/>
      <c r="J14" s="48"/>
      <c r="K14" s="48"/>
      <c r="L14" s="48"/>
    </row>
    <row r="15" spans="1:12" ht="15.75" x14ac:dyDescent="0.25">
      <c r="A15" s="59" t="s">
        <v>9</v>
      </c>
      <c r="B15" s="60"/>
      <c r="C15" s="19"/>
      <c r="D15" s="19"/>
      <c r="E15" s="16"/>
      <c r="F15" s="18"/>
      <c r="G15" s="20">
        <f>SUM(G13:G14)</f>
        <v>142627624</v>
      </c>
      <c r="J15" s="48"/>
      <c r="K15" s="48"/>
      <c r="L15" s="48"/>
    </row>
    <row r="16" spans="1:12" ht="15.75" x14ac:dyDescent="0.25">
      <c r="A16" s="53" t="s">
        <v>10</v>
      </c>
      <c r="B16" s="54"/>
      <c r="C16" s="54"/>
      <c r="D16" s="54"/>
      <c r="E16" s="54"/>
      <c r="F16" s="55"/>
      <c r="G16" s="21">
        <f>+C3+C6+D6-F9-E12-G15</f>
        <v>122169728</v>
      </c>
      <c r="J16" s="48"/>
      <c r="K16" s="48"/>
      <c r="L16" s="48"/>
    </row>
    <row r="17" spans="1:5" ht="15.75" x14ac:dyDescent="0.25">
      <c r="A17" s="22"/>
      <c r="B17" s="23"/>
      <c r="C17" s="24"/>
      <c r="D17" s="24"/>
      <c r="E17" s="25"/>
    </row>
    <row r="18" spans="1:5" ht="15.75" x14ac:dyDescent="0.25">
      <c r="A18" s="22"/>
      <c r="B18" s="23"/>
      <c r="C18" s="24"/>
      <c r="D18" s="24"/>
      <c r="E18" s="25"/>
    </row>
    <row r="19" spans="1:5" ht="15.75" x14ac:dyDescent="0.25">
      <c r="A19" s="22"/>
      <c r="B19" s="23"/>
      <c r="C19" s="24"/>
      <c r="D19" s="24"/>
      <c r="E19" s="25"/>
    </row>
    <row r="20" spans="1:5" ht="15.75" x14ac:dyDescent="0.25">
      <c r="A20" s="26"/>
      <c r="C20" s="27"/>
      <c r="D20" s="27"/>
      <c r="E20" s="28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workbookViewId="0">
      <pane ySplit="1" topLeftCell="A111" activePane="bottomLeft" state="frozen"/>
      <selection pane="bottomLeft" activeCell="A118" sqref="A118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5" width="47.85546875" style="32" customWidth="1"/>
    <col min="6" max="8" width="18.5703125" style="32" customWidth="1"/>
    <col min="9" max="9" width="15.28515625" style="43" customWidth="1"/>
    <col min="10" max="10" width="11.7109375" style="32" customWidth="1"/>
    <col min="11" max="16384" width="9.140625" style="32"/>
  </cols>
  <sheetData>
    <row r="1" spans="1:9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22</v>
      </c>
      <c r="F1" s="29" t="s">
        <v>13</v>
      </c>
      <c r="G1" s="29" t="s">
        <v>0</v>
      </c>
      <c r="H1" s="29" t="s">
        <v>14</v>
      </c>
      <c r="I1" s="31" t="s">
        <v>15</v>
      </c>
    </row>
    <row r="2" spans="1:9" ht="24.75" customHeight="1" x14ac:dyDescent="0.2">
      <c r="A2" s="33">
        <v>1</v>
      </c>
      <c r="B2" s="34" t="s">
        <v>94</v>
      </c>
      <c r="C2" s="44">
        <v>45474</v>
      </c>
      <c r="D2" s="35" t="s">
        <v>21</v>
      </c>
      <c r="E2" s="35" t="s">
        <v>85</v>
      </c>
      <c r="F2" s="36">
        <v>2353022</v>
      </c>
      <c r="G2" s="36">
        <v>188242</v>
      </c>
      <c r="H2" s="36">
        <f>+F2+G2</f>
        <v>2541264</v>
      </c>
      <c r="I2" s="37"/>
    </row>
    <row r="3" spans="1:9" ht="24.75" customHeight="1" x14ac:dyDescent="0.2">
      <c r="A3" s="33">
        <v>2</v>
      </c>
      <c r="B3" s="34" t="s">
        <v>95</v>
      </c>
      <c r="C3" s="44">
        <v>45474</v>
      </c>
      <c r="D3" s="35" t="s">
        <v>21</v>
      </c>
      <c r="E3" s="35" t="s">
        <v>88</v>
      </c>
      <c r="F3" s="36">
        <v>1678850</v>
      </c>
      <c r="G3" s="36">
        <v>134308</v>
      </c>
      <c r="H3" s="36">
        <f t="shared" ref="H3:H66" si="0">+F3+G3</f>
        <v>1813158</v>
      </c>
      <c r="I3" s="37"/>
    </row>
    <row r="4" spans="1:9" ht="24.75" customHeight="1" x14ac:dyDescent="0.2">
      <c r="A4" s="33">
        <v>3</v>
      </c>
      <c r="B4" s="34" t="s">
        <v>96</v>
      </c>
      <c r="C4" s="44">
        <v>45474</v>
      </c>
      <c r="D4" s="35" t="s">
        <v>21</v>
      </c>
      <c r="E4" s="35" t="s">
        <v>61</v>
      </c>
      <c r="F4" s="36">
        <v>1010628</v>
      </c>
      <c r="G4" s="36">
        <v>80850</v>
      </c>
      <c r="H4" s="36">
        <f t="shared" si="0"/>
        <v>1091478</v>
      </c>
      <c r="I4" s="37"/>
    </row>
    <row r="5" spans="1:9" ht="24.75" customHeight="1" x14ac:dyDescent="0.2">
      <c r="A5" s="33">
        <v>4</v>
      </c>
      <c r="B5" s="34" t="s">
        <v>97</v>
      </c>
      <c r="C5" s="44">
        <v>45474</v>
      </c>
      <c r="D5" s="35" t="s">
        <v>21</v>
      </c>
      <c r="E5" s="35" t="s">
        <v>65</v>
      </c>
      <c r="F5" s="36">
        <v>956993</v>
      </c>
      <c r="G5" s="36">
        <v>76559</v>
      </c>
      <c r="H5" s="36">
        <f t="shared" si="0"/>
        <v>1033552</v>
      </c>
      <c r="I5" s="37"/>
    </row>
    <row r="6" spans="1:9" ht="24.75" customHeight="1" x14ac:dyDescent="0.2">
      <c r="A6" s="33">
        <v>5</v>
      </c>
      <c r="B6" s="34" t="s">
        <v>98</v>
      </c>
      <c r="C6" s="44">
        <v>45475</v>
      </c>
      <c r="D6" s="35" t="s">
        <v>21</v>
      </c>
      <c r="E6" s="35" t="s">
        <v>66</v>
      </c>
      <c r="F6" s="36">
        <v>334111</v>
      </c>
      <c r="G6" s="36">
        <v>26729</v>
      </c>
      <c r="H6" s="36">
        <f t="shared" si="0"/>
        <v>360840</v>
      </c>
      <c r="I6" s="37"/>
    </row>
    <row r="7" spans="1:9" ht="24.75" customHeight="1" x14ac:dyDescent="0.2">
      <c r="A7" s="33">
        <v>6</v>
      </c>
      <c r="B7" s="34" t="s">
        <v>99</v>
      </c>
      <c r="C7" s="44">
        <v>45475</v>
      </c>
      <c r="D7" s="35" t="s">
        <v>21</v>
      </c>
      <c r="E7" s="35" t="s">
        <v>63</v>
      </c>
      <c r="F7" s="36">
        <v>794661</v>
      </c>
      <c r="G7" s="36">
        <v>63573</v>
      </c>
      <c r="H7" s="36">
        <f t="shared" si="0"/>
        <v>858234</v>
      </c>
      <c r="I7" s="37"/>
    </row>
    <row r="8" spans="1:9" ht="24.75" customHeight="1" x14ac:dyDescent="0.2">
      <c r="A8" s="33">
        <v>7</v>
      </c>
      <c r="B8" s="34" t="s">
        <v>100</v>
      </c>
      <c r="C8" s="44">
        <v>45476</v>
      </c>
      <c r="D8" s="35" t="s">
        <v>21</v>
      </c>
      <c r="E8" s="35" t="s">
        <v>68</v>
      </c>
      <c r="F8" s="36">
        <v>267289</v>
      </c>
      <c r="G8" s="36">
        <v>21383</v>
      </c>
      <c r="H8" s="36">
        <f t="shared" si="0"/>
        <v>288672</v>
      </c>
      <c r="I8" s="37"/>
    </row>
    <row r="9" spans="1:9" ht="24.75" customHeight="1" x14ac:dyDescent="0.2">
      <c r="A9" s="33">
        <v>8</v>
      </c>
      <c r="B9" s="34" t="s">
        <v>101</v>
      </c>
      <c r="C9" s="44">
        <v>45476</v>
      </c>
      <c r="D9" s="35" t="s">
        <v>21</v>
      </c>
      <c r="E9" s="35" t="s">
        <v>83</v>
      </c>
      <c r="F9" s="36">
        <v>2439856</v>
      </c>
      <c r="G9" s="36">
        <v>195188</v>
      </c>
      <c r="H9" s="36">
        <f t="shared" si="0"/>
        <v>2635044</v>
      </c>
      <c r="I9" s="37"/>
    </row>
    <row r="10" spans="1:9" ht="24.75" customHeight="1" x14ac:dyDescent="0.2">
      <c r="A10" s="33">
        <v>9</v>
      </c>
      <c r="B10" s="34" t="s">
        <v>102</v>
      </c>
      <c r="C10" s="44">
        <v>45476</v>
      </c>
      <c r="D10" s="35" t="s">
        <v>21</v>
      </c>
      <c r="E10" s="35" t="s">
        <v>70</v>
      </c>
      <c r="F10" s="36">
        <v>1010628</v>
      </c>
      <c r="G10" s="36">
        <v>80850</v>
      </c>
      <c r="H10" s="36">
        <f t="shared" si="0"/>
        <v>1091478</v>
      </c>
      <c r="I10" s="37"/>
    </row>
    <row r="11" spans="1:9" ht="24.75" customHeight="1" x14ac:dyDescent="0.2">
      <c r="A11" s="33">
        <v>10</v>
      </c>
      <c r="B11" s="34" t="s">
        <v>103</v>
      </c>
      <c r="C11" s="44">
        <v>45476</v>
      </c>
      <c r="D11" s="35" t="s">
        <v>21</v>
      </c>
      <c r="E11" s="35" t="s">
        <v>30</v>
      </c>
      <c r="F11" s="36">
        <v>334111</v>
      </c>
      <c r="G11" s="36">
        <v>26729</v>
      </c>
      <c r="H11" s="36">
        <f t="shared" si="0"/>
        <v>360840</v>
      </c>
      <c r="I11" s="37"/>
    </row>
    <row r="12" spans="1:9" ht="24.75" customHeight="1" x14ac:dyDescent="0.2">
      <c r="A12" s="33">
        <v>11</v>
      </c>
      <c r="B12" s="34" t="s">
        <v>104</v>
      </c>
      <c r="C12" s="44">
        <v>45476</v>
      </c>
      <c r="D12" s="35" t="s">
        <v>21</v>
      </c>
      <c r="E12" s="35" t="s">
        <v>89</v>
      </c>
      <c r="F12" s="36">
        <v>974728</v>
      </c>
      <c r="G12" s="36">
        <v>77978</v>
      </c>
      <c r="H12" s="36">
        <f t="shared" si="0"/>
        <v>1052706</v>
      </c>
      <c r="I12" s="37"/>
    </row>
    <row r="13" spans="1:9" ht="24.75" customHeight="1" x14ac:dyDescent="0.2">
      <c r="A13" s="33">
        <v>12</v>
      </c>
      <c r="B13" s="34" t="s">
        <v>105</v>
      </c>
      <c r="C13" s="44">
        <v>45476</v>
      </c>
      <c r="D13" s="35" t="s">
        <v>21</v>
      </c>
      <c r="E13" s="35" t="s">
        <v>39</v>
      </c>
      <c r="F13" s="36">
        <v>570477</v>
      </c>
      <c r="G13" s="36">
        <v>45638</v>
      </c>
      <c r="H13" s="36">
        <f t="shared" si="0"/>
        <v>616115</v>
      </c>
      <c r="I13" s="37"/>
    </row>
    <row r="14" spans="1:9" ht="24.75" customHeight="1" x14ac:dyDescent="0.2">
      <c r="A14" s="33">
        <v>13</v>
      </c>
      <c r="B14" s="34" t="s">
        <v>106</v>
      </c>
      <c r="C14" s="44">
        <v>45476</v>
      </c>
      <c r="D14" s="35" t="s">
        <v>21</v>
      </c>
      <c r="E14" s="35" t="s">
        <v>64</v>
      </c>
      <c r="F14" s="36">
        <v>1240908</v>
      </c>
      <c r="G14" s="36">
        <v>99273</v>
      </c>
      <c r="H14" s="36">
        <f t="shared" si="0"/>
        <v>1340181</v>
      </c>
      <c r="I14" s="37"/>
    </row>
    <row r="15" spans="1:9" ht="24.75" customHeight="1" x14ac:dyDescent="0.2">
      <c r="A15" s="33">
        <v>14</v>
      </c>
      <c r="B15" s="34" t="s">
        <v>107</v>
      </c>
      <c r="C15" s="44">
        <v>45476</v>
      </c>
      <c r="D15" s="35" t="s">
        <v>21</v>
      </c>
      <c r="E15" s="35" t="s">
        <v>32</v>
      </c>
      <c r="F15" s="36">
        <v>861863</v>
      </c>
      <c r="G15" s="36">
        <v>68949</v>
      </c>
      <c r="H15" s="36">
        <f t="shared" si="0"/>
        <v>930812</v>
      </c>
      <c r="I15" s="37"/>
    </row>
    <row r="16" spans="1:9" ht="24.75" customHeight="1" x14ac:dyDescent="0.2">
      <c r="A16" s="33">
        <v>15</v>
      </c>
      <c r="B16" s="34" t="s">
        <v>108</v>
      </c>
      <c r="C16" s="44">
        <v>45476</v>
      </c>
      <c r="D16" s="35" t="s">
        <v>21</v>
      </c>
      <c r="E16" s="35" t="s">
        <v>29</v>
      </c>
      <c r="F16" s="36">
        <v>1121790</v>
      </c>
      <c r="G16" s="36">
        <v>89743</v>
      </c>
      <c r="H16" s="36">
        <f t="shared" si="0"/>
        <v>1211533</v>
      </c>
      <c r="I16" s="37"/>
    </row>
    <row r="17" spans="1:9" ht="24.75" customHeight="1" x14ac:dyDescent="0.2">
      <c r="A17" s="33">
        <v>16</v>
      </c>
      <c r="B17" s="34" t="s">
        <v>109</v>
      </c>
      <c r="C17" s="44">
        <v>45476</v>
      </c>
      <c r="D17" s="35" t="s">
        <v>21</v>
      </c>
      <c r="E17" s="35" t="s">
        <v>60</v>
      </c>
      <c r="F17" s="36">
        <v>550811</v>
      </c>
      <c r="G17" s="36">
        <v>44065</v>
      </c>
      <c r="H17" s="36">
        <f t="shared" si="0"/>
        <v>594876</v>
      </c>
      <c r="I17" s="37"/>
    </row>
    <row r="18" spans="1:9" ht="24.75" customHeight="1" x14ac:dyDescent="0.2">
      <c r="A18" s="33">
        <v>17</v>
      </c>
      <c r="B18" s="34" t="s">
        <v>110</v>
      </c>
      <c r="C18" s="44">
        <v>45477</v>
      </c>
      <c r="D18" s="35" t="s">
        <v>21</v>
      </c>
      <c r="E18" s="35" t="s">
        <v>36</v>
      </c>
      <c r="F18" s="36">
        <v>964968</v>
      </c>
      <c r="G18" s="36">
        <v>77197</v>
      </c>
      <c r="H18" s="36">
        <f t="shared" si="0"/>
        <v>1042165</v>
      </c>
      <c r="I18" s="37"/>
    </row>
    <row r="19" spans="1:9" ht="24.75" customHeight="1" x14ac:dyDescent="0.2">
      <c r="A19" s="33">
        <v>18</v>
      </c>
      <c r="B19" s="34" t="s">
        <v>111</v>
      </c>
      <c r="C19" s="44">
        <v>45477</v>
      </c>
      <c r="D19" s="35" t="s">
        <v>21</v>
      </c>
      <c r="E19" s="35" t="s">
        <v>48</v>
      </c>
      <c r="F19" s="36">
        <v>568373</v>
      </c>
      <c r="G19" s="36">
        <v>45470</v>
      </c>
      <c r="H19" s="36">
        <f t="shared" si="0"/>
        <v>613843</v>
      </c>
      <c r="I19" s="37"/>
    </row>
    <row r="20" spans="1:9" ht="24.75" customHeight="1" x14ac:dyDescent="0.2">
      <c r="A20" s="33">
        <v>19</v>
      </c>
      <c r="B20" s="34" t="s">
        <v>112</v>
      </c>
      <c r="C20" s="44">
        <v>45477</v>
      </c>
      <c r="D20" s="35" t="s">
        <v>21</v>
      </c>
      <c r="E20" s="35" t="s">
        <v>42</v>
      </c>
      <c r="F20" s="36">
        <v>858344</v>
      </c>
      <c r="G20" s="36">
        <v>68668</v>
      </c>
      <c r="H20" s="36">
        <f t="shared" si="0"/>
        <v>927012</v>
      </c>
      <c r="I20" s="37"/>
    </row>
    <row r="21" spans="1:9" ht="24.75" customHeight="1" x14ac:dyDescent="0.2">
      <c r="A21" s="33">
        <v>20</v>
      </c>
      <c r="B21" s="34" t="s">
        <v>113</v>
      </c>
      <c r="C21" s="44">
        <v>45478</v>
      </c>
      <c r="D21" s="35" t="s">
        <v>21</v>
      </c>
      <c r="E21" s="35" t="s">
        <v>35</v>
      </c>
      <c r="F21" s="36">
        <v>947662</v>
      </c>
      <c r="G21" s="36">
        <v>75813</v>
      </c>
      <c r="H21" s="36">
        <f t="shared" si="0"/>
        <v>1023475</v>
      </c>
      <c r="I21" s="37"/>
    </row>
    <row r="22" spans="1:9" ht="24.75" customHeight="1" x14ac:dyDescent="0.2">
      <c r="A22" s="33">
        <v>21</v>
      </c>
      <c r="B22" s="34" t="s">
        <v>114</v>
      </c>
      <c r="C22" s="44">
        <v>45478</v>
      </c>
      <c r="D22" s="35" t="s">
        <v>21</v>
      </c>
      <c r="E22" s="35" t="s">
        <v>65</v>
      </c>
      <c r="F22" s="36">
        <v>808502</v>
      </c>
      <c r="G22" s="36">
        <v>64680</v>
      </c>
      <c r="H22" s="36">
        <f t="shared" si="0"/>
        <v>873182</v>
      </c>
      <c r="I22" s="37"/>
    </row>
    <row r="23" spans="1:9" ht="24.75" customHeight="1" x14ac:dyDescent="0.2">
      <c r="A23" s="33">
        <v>22</v>
      </c>
      <c r="B23" s="34" t="s">
        <v>115</v>
      </c>
      <c r="C23" s="44">
        <v>45478</v>
      </c>
      <c r="D23" s="35" t="s">
        <v>21</v>
      </c>
      <c r="E23" s="35" t="s">
        <v>58</v>
      </c>
      <c r="F23" s="36">
        <v>509840</v>
      </c>
      <c r="G23" s="36">
        <v>40787</v>
      </c>
      <c r="H23" s="36">
        <f t="shared" si="0"/>
        <v>550627</v>
      </c>
      <c r="I23" s="37"/>
    </row>
    <row r="24" spans="1:9" ht="24.75" customHeight="1" x14ac:dyDescent="0.2">
      <c r="A24" s="33">
        <v>23</v>
      </c>
      <c r="B24" s="34" t="s">
        <v>116</v>
      </c>
      <c r="C24" s="44">
        <v>45478</v>
      </c>
      <c r="D24" s="35" t="s">
        <v>21</v>
      </c>
      <c r="E24" s="35" t="s">
        <v>211</v>
      </c>
      <c r="F24" s="36">
        <v>592895</v>
      </c>
      <c r="G24" s="36">
        <v>47432</v>
      </c>
      <c r="H24" s="36">
        <f t="shared" si="0"/>
        <v>640327</v>
      </c>
      <c r="I24" s="37"/>
    </row>
    <row r="25" spans="1:9" ht="24.75" customHeight="1" x14ac:dyDescent="0.2">
      <c r="A25" s="33">
        <v>24</v>
      </c>
      <c r="B25" s="34" t="s">
        <v>117</v>
      </c>
      <c r="C25" s="44">
        <v>45478</v>
      </c>
      <c r="D25" s="35" t="s">
        <v>21</v>
      </c>
      <c r="E25" s="35" t="s">
        <v>37</v>
      </c>
      <c r="F25" s="36">
        <v>404251</v>
      </c>
      <c r="G25" s="36">
        <v>32340</v>
      </c>
      <c r="H25" s="36">
        <f t="shared" si="0"/>
        <v>436591</v>
      </c>
      <c r="I25" s="37"/>
    </row>
    <row r="26" spans="1:9" ht="24.75" customHeight="1" x14ac:dyDescent="0.2">
      <c r="A26" s="33">
        <v>25</v>
      </c>
      <c r="B26" s="34" t="s">
        <v>118</v>
      </c>
      <c r="C26" s="44">
        <v>45478</v>
      </c>
      <c r="D26" s="35" t="s">
        <v>21</v>
      </c>
      <c r="E26" s="35" t="s">
        <v>41</v>
      </c>
      <c r="F26" s="36">
        <v>1130234</v>
      </c>
      <c r="G26" s="36">
        <v>90419</v>
      </c>
      <c r="H26" s="36">
        <f t="shared" si="0"/>
        <v>1220653</v>
      </c>
      <c r="I26" s="37"/>
    </row>
    <row r="27" spans="1:9" ht="24.75" customHeight="1" x14ac:dyDescent="0.2">
      <c r="A27" s="33">
        <v>26</v>
      </c>
      <c r="B27" s="34" t="s">
        <v>119</v>
      </c>
      <c r="C27" s="44">
        <v>45478</v>
      </c>
      <c r="D27" s="35" t="s">
        <v>21</v>
      </c>
      <c r="E27" s="35" t="s">
        <v>45</v>
      </c>
      <c r="F27" s="36">
        <v>940224</v>
      </c>
      <c r="G27" s="36">
        <v>75218</v>
      </c>
      <c r="H27" s="36">
        <f t="shared" si="0"/>
        <v>1015442</v>
      </c>
      <c r="I27" s="37"/>
    </row>
    <row r="28" spans="1:9" ht="24.75" customHeight="1" x14ac:dyDescent="0.2">
      <c r="A28" s="33">
        <v>27</v>
      </c>
      <c r="B28" s="34" t="s">
        <v>120</v>
      </c>
      <c r="C28" s="44">
        <v>45478</v>
      </c>
      <c r="D28" s="35" t="s">
        <v>21</v>
      </c>
      <c r="E28" s="35" t="s">
        <v>46</v>
      </c>
      <c r="F28" s="36">
        <v>955062</v>
      </c>
      <c r="G28" s="36">
        <v>76405</v>
      </c>
      <c r="H28" s="36">
        <f t="shared" si="0"/>
        <v>1031467</v>
      </c>
      <c r="I28" s="37"/>
    </row>
    <row r="29" spans="1:9" ht="24.75" customHeight="1" x14ac:dyDescent="0.2">
      <c r="A29" s="33">
        <v>28</v>
      </c>
      <c r="B29" s="34" t="s">
        <v>121</v>
      </c>
      <c r="C29" s="44">
        <v>45478</v>
      </c>
      <c r="D29" s="35" t="s">
        <v>21</v>
      </c>
      <c r="E29" s="35" t="s">
        <v>71</v>
      </c>
      <c r="F29" s="36">
        <v>704671</v>
      </c>
      <c r="G29" s="36">
        <v>56374</v>
      </c>
      <c r="H29" s="36">
        <f t="shared" si="0"/>
        <v>761045</v>
      </c>
      <c r="I29" s="37"/>
    </row>
    <row r="30" spans="1:9" ht="24.75" customHeight="1" x14ac:dyDescent="0.2">
      <c r="A30" s="33">
        <v>29</v>
      </c>
      <c r="B30" s="34" t="s">
        <v>122</v>
      </c>
      <c r="C30" s="44">
        <v>45478</v>
      </c>
      <c r="D30" s="35" t="s">
        <v>21</v>
      </c>
      <c r="E30" s="35" t="s">
        <v>50</v>
      </c>
      <c r="F30" s="36">
        <v>404251</v>
      </c>
      <c r="G30" s="36">
        <v>32340</v>
      </c>
      <c r="H30" s="36">
        <f t="shared" si="0"/>
        <v>436591</v>
      </c>
      <c r="I30" s="37"/>
    </row>
    <row r="31" spans="1:9" ht="24.75" customHeight="1" x14ac:dyDescent="0.2">
      <c r="A31" s="33">
        <v>30</v>
      </c>
      <c r="B31" s="34" t="s">
        <v>123</v>
      </c>
      <c r="C31" s="44">
        <v>45478</v>
      </c>
      <c r="D31" s="35" t="s">
        <v>21</v>
      </c>
      <c r="E31" s="35" t="s">
        <v>84</v>
      </c>
      <c r="F31" s="36">
        <v>1430607</v>
      </c>
      <c r="G31" s="36">
        <v>114449</v>
      </c>
      <c r="H31" s="36">
        <f t="shared" si="0"/>
        <v>1545056</v>
      </c>
      <c r="I31" s="37"/>
    </row>
    <row r="32" spans="1:9" ht="24.75" customHeight="1" x14ac:dyDescent="0.2">
      <c r="A32" s="33">
        <v>31</v>
      </c>
      <c r="B32" s="34" t="s">
        <v>124</v>
      </c>
      <c r="C32" s="44">
        <v>45478</v>
      </c>
      <c r="D32" s="35" t="s">
        <v>21</v>
      </c>
      <c r="E32" s="35" t="s">
        <v>23</v>
      </c>
      <c r="F32" s="36">
        <v>635912</v>
      </c>
      <c r="G32" s="36">
        <v>50873</v>
      </c>
      <c r="H32" s="36">
        <f t="shared" si="0"/>
        <v>686785</v>
      </c>
      <c r="I32" s="37"/>
    </row>
    <row r="33" spans="1:9" ht="24.75" customHeight="1" x14ac:dyDescent="0.2">
      <c r="A33" s="33">
        <v>32</v>
      </c>
      <c r="B33" s="34" t="s">
        <v>125</v>
      </c>
      <c r="C33" s="44">
        <v>45481</v>
      </c>
      <c r="D33" s="35" t="s">
        <v>21</v>
      </c>
      <c r="E33" s="35" t="s">
        <v>84</v>
      </c>
      <c r="F33" s="36">
        <v>1502218</v>
      </c>
      <c r="G33" s="36">
        <v>120177</v>
      </c>
      <c r="H33" s="36">
        <f t="shared" si="0"/>
        <v>1622395</v>
      </c>
      <c r="I33" s="37"/>
    </row>
    <row r="34" spans="1:9" ht="24.75" customHeight="1" x14ac:dyDescent="0.2">
      <c r="A34" s="33">
        <v>33</v>
      </c>
      <c r="B34" s="34" t="s">
        <v>126</v>
      </c>
      <c r="C34" s="44">
        <v>45482</v>
      </c>
      <c r="D34" s="35" t="s">
        <v>21</v>
      </c>
      <c r="E34" s="35" t="s">
        <v>43</v>
      </c>
      <c r="F34" s="36">
        <v>334111</v>
      </c>
      <c r="G34" s="36">
        <v>26729</v>
      </c>
      <c r="H34" s="36">
        <f t="shared" si="0"/>
        <v>360840</v>
      </c>
      <c r="I34" s="37"/>
    </row>
    <row r="35" spans="1:9" ht="24.75" customHeight="1" x14ac:dyDescent="0.2">
      <c r="A35" s="33">
        <v>34</v>
      </c>
      <c r="B35" s="34" t="s">
        <v>127</v>
      </c>
      <c r="C35" s="44">
        <v>45482</v>
      </c>
      <c r="D35" s="35" t="s">
        <v>21</v>
      </c>
      <c r="E35" s="35" t="s">
        <v>212</v>
      </c>
      <c r="F35" s="36">
        <v>1476724</v>
      </c>
      <c r="G35" s="36">
        <v>118138</v>
      </c>
      <c r="H35" s="36">
        <f t="shared" si="0"/>
        <v>1594862</v>
      </c>
      <c r="I35" s="37"/>
    </row>
    <row r="36" spans="1:9" ht="24.75" customHeight="1" x14ac:dyDescent="0.2">
      <c r="A36" s="33">
        <v>35</v>
      </c>
      <c r="B36" s="34" t="s">
        <v>128</v>
      </c>
      <c r="C36" s="44">
        <v>45482</v>
      </c>
      <c r="D36" s="35" t="s">
        <v>21</v>
      </c>
      <c r="E36" s="35" t="s">
        <v>34</v>
      </c>
      <c r="F36" s="36">
        <v>1165186</v>
      </c>
      <c r="G36" s="36">
        <v>93215</v>
      </c>
      <c r="H36" s="36">
        <f t="shared" si="0"/>
        <v>1258401</v>
      </c>
      <c r="I36" s="37"/>
    </row>
    <row r="37" spans="1:9" ht="24.75" customHeight="1" x14ac:dyDescent="0.2">
      <c r="A37" s="33">
        <v>36</v>
      </c>
      <c r="B37" s="34" t="s">
        <v>129</v>
      </c>
      <c r="C37" s="44">
        <v>45482</v>
      </c>
      <c r="D37" s="35" t="s">
        <v>21</v>
      </c>
      <c r="E37" s="35" t="s">
        <v>38</v>
      </c>
      <c r="F37" s="36">
        <v>1072473</v>
      </c>
      <c r="G37" s="36">
        <v>85798</v>
      </c>
      <c r="H37" s="36">
        <f t="shared" si="0"/>
        <v>1158271</v>
      </c>
      <c r="I37" s="37"/>
    </row>
    <row r="38" spans="1:9" ht="24.75" customHeight="1" x14ac:dyDescent="0.2">
      <c r="A38" s="33">
        <v>37</v>
      </c>
      <c r="B38" s="34" t="s">
        <v>130</v>
      </c>
      <c r="C38" s="44">
        <v>45483</v>
      </c>
      <c r="D38" s="35" t="s">
        <v>21</v>
      </c>
      <c r="E38" s="35" t="s">
        <v>85</v>
      </c>
      <c r="F38" s="36">
        <v>1017802</v>
      </c>
      <c r="G38" s="36">
        <v>81424</v>
      </c>
      <c r="H38" s="36">
        <f t="shared" si="0"/>
        <v>1099226</v>
      </c>
      <c r="I38" s="37"/>
    </row>
    <row r="39" spans="1:9" ht="24.75" customHeight="1" x14ac:dyDescent="0.2">
      <c r="A39" s="33">
        <v>38</v>
      </c>
      <c r="B39" s="34" t="s">
        <v>131</v>
      </c>
      <c r="C39" s="44">
        <v>45483</v>
      </c>
      <c r="D39" s="35" t="s">
        <v>21</v>
      </c>
      <c r="E39" s="35" t="s">
        <v>61</v>
      </c>
      <c r="F39" s="36">
        <v>1610369</v>
      </c>
      <c r="G39" s="36">
        <v>128830</v>
      </c>
      <c r="H39" s="36">
        <f t="shared" si="0"/>
        <v>1739199</v>
      </c>
      <c r="I39" s="37"/>
    </row>
    <row r="40" spans="1:9" ht="24.75" customHeight="1" x14ac:dyDescent="0.2">
      <c r="A40" s="33">
        <v>39</v>
      </c>
      <c r="B40" s="34" t="s">
        <v>132</v>
      </c>
      <c r="C40" s="44">
        <v>45483</v>
      </c>
      <c r="D40" s="35" t="s">
        <v>21</v>
      </c>
      <c r="E40" s="35" t="s">
        <v>83</v>
      </c>
      <c r="F40" s="36">
        <v>1336444</v>
      </c>
      <c r="G40" s="36">
        <v>106916</v>
      </c>
      <c r="H40" s="36">
        <f t="shared" si="0"/>
        <v>1443360</v>
      </c>
      <c r="I40" s="37"/>
    </row>
    <row r="41" spans="1:9" ht="24.75" customHeight="1" x14ac:dyDescent="0.2">
      <c r="A41" s="33">
        <v>40</v>
      </c>
      <c r="B41" s="34" t="s">
        <v>133</v>
      </c>
      <c r="C41" s="44">
        <v>45483</v>
      </c>
      <c r="D41" s="35" t="s">
        <v>21</v>
      </c>
      <c r="E41" s="35" t="s">
        <v>66</v>
      </c>
      <c r="F41" s="36">
        <v>484653</v>
      </c>
      <c r="G41" s="36">
        <v>38772</v>
      </c>
      <c r="H41" s="36">
        <f t="shared" si="0"/>
        <v>523425</v>
      </c>
      <c r="I41" s="37"/>
    </row>
    <row r="42" spans="1:9" ht="24.75" customHeight="1" x14ac:dyDescent="0.2">
      <c r="A42" s="33">
        <v>41</v>
      </c>
      <c r="B42" s="34" t="s">
        <v>134</v>
      </c>
      <c r="C42" s="44">
        <v>45483</v>
      </c>
      <c r="D42" s="35" t="s">
        <v>21</v>
      </c>
      <c r="E42" s="35" t="s">
        <v>47</v>
      </c>
      <c r="F42" s="36">
        <v>888904</v>
      </c>
      <c r="G42" s="36">
        <v>71112</v>
      </c>
      <c r="H42" s="36">
        <f t="shared" si="0"/>
        <v>960016</v>
      </c>
      <c r="I42" s="37"/>
    </row>
    <row r="43" spans="1:9" ht="24.75" customHeight="1" x14ac:dyDescent="0.2">
      <c r="A43" s="33">
        <v>42</v>
      </c>
      <c r="B43" s="34" t="s">
        <v>135</v>
      </c>
      <c r="C43" s="44">
        <v>45483</v>
      </c>
      <c r="D43" s="35" t="s">
        <v>21</v>
      </c>
      <c r="E43" s="35" t="s">
        <v>33</v>
      </c>
      <c r="F43" s="36">
        <v>794026</v>
      </c>
      <c r="G43" s="36">
        <v>63522</v>
      </c>
      <c r="H43" s="36">
        <f t="shared" si="0"/>
        <v>857548</v>
      </c>
      <c r="I43" s="37"/>
    </row>
    <row r="44" spans="1:9" ht="24.75" customHeight="1" x14ac:dyDescent="0.2">
      <c r="A44" s="33">
        <v>43</v>
      </c>
      <c r="B44" s="34" t="s">
        <v>136</v>
      </c>
      <c r="C44" s="44">
        <v>45483</v>
      </c>
      <c r="D44" s="35" t="s">
        <v>21</v>
      </c>
      <c r="E44" s="35" t="s">
        <v>35</v>
      </c>
      <c r="F44" s="36">
        <v>1069155</v>
      </c>
      <c r="G44" s="36">
        <v>85532</v>
      </c>
      <c r="H44" s="36">
        <f t="shared" si="0"/>
        <v>1154687</v>
      </c>
      <c r="I44" s="37"/>
    </row>
    <row r="45" spans="1:9" ht="24.75" customHeight="1" x14ac:dyDescent="0.2">
      <c r="A45" s="33">
        <v>44</v>
      </c>
      <c r="B45" s="34" t="s">
        <v>137</v>
      </c>
      <c r="C45" s="44">
        <v>45483</v>
      </c>
      <c r="D45" s="35" t="s">
        <v>21</v>
      </c>
      <c r="E45" s="35" t="s">
        <v>59</v>
      </c>
      <c r="F45" s="36">
        <v>713175</v>
      </c>
      <c r="G45" s="36">
        <v>57054</v>
      </c>
      <c r="H45" s="36">
        <f t="shared" si="0"/>
        <v>770229</v>
      </c>
      <c r="I45" s="37"/>
    </row>
    <row r="46" spans="1:9" ht="24.75" customHeight="1" x14ac:dyDescent="0.2">
      <c r="A46" s="33">
        <v>45</v>
      </c>
      <c r="B46" s="34" t="s">
        <v>138</v>
      </c>
      <c r="C46" s="44">
        <v>45483</v>
      </c>
      <c r="D46" s="35" t="s">
        <v>21</v>
      </c>
      <c r="E46" s="35" t="s">
        <v>58</v>
      </c>
      <c r="F46" s="36">
        <v>872010</v>
      </c>
      <c r="G46" s="36">
        <v>69761</v>
      </c>
      <c r="H46" s="36">
        <f t="shared" si="0"/>
        <v>941771</v>
      </c>
      <c r="I46" s="37"/>
    </row>
    <row r="47" spans="1:9" ht="24.75" customHeight="1" x14ac:dyDescent="0.2">
      <c r="A47" s="33">
        <v>46</v>
      </c>
      <c r="B47" s="34" t="s">
        <v>139</v>
      </c>
      <c r="C47" s="44">
        <v>45483</v>
      </c>
      <c r="D47" s="35" t="s">
        <v>21</v>
      </c>
      <c r="E47" s="35" t="s">
        <v>48</v>
      </c>
      <c r="F47" s="36">
        <v>963567</v>
      </c>
      <c r="G47" s="36">
        <v>77085</v>
      </c>
      <c r="H47" s="36">
        <f t="shared" si="0"/>
        <v>1040652</v>
      </c>
      <c r="I47" s="37"/>
    </row>
    <row r="48" spans="1:9" ht="24.75" customHeight="1" x14ac:dyDescent="0.2">
      <c r="A48" s="33">
        <v>47</v>
      </c>
      <c r="B48" s="34" t="s">
        <v>140</v>
      </c>
      <c r="C48" s="44">
        <v>45483</v>
      </c>
      <c r="D48" s="35" t="s">
        <v>21</v>
      </c>
      <c r="E48" s="35" t="s">
        <v>87</v>
      </c>
      <c r="F48" s="36">
        <v>617633</v>
      </c>
      <c r="G48" s="36">
        <v>49411</v>
      </c>
      <c r="H48" s="36">
        <f t="shared" si="0"/>
        <v>667044</v>
      </c>
      <c r="I48" s="37"/>
    </row>
    <row r="49" spans="1:9" ht="24.75" customHeight="1" x14ac:dyDescent="0.2">
      <c r="A49" s="33">
        <v>48</v>
      </c>
      <c r="B49" s="34" t="s">
        <v>141</v>
      </c>
      <c r="C49" s="44">
        <v>45483</v>
      </c>
      <c r="D49" s="35" t="s">
        <v>21</v>
      </c>
      <c r="E49" s="35" t="s">
        <v>37</v>
      </c>
      <c r="F49" s="36">
        <v>1882069</v>
      </c>
      <c r="G49" s="36">
        <v>150566</v>
      </c>
      <c r="H49" s="36">
        <f t="shared" si="0"/>
        <v>2032635</v>
      </c>
      <c r="I49" s="37"/>
    </row>
    <row r="50" spans="1:9" ht="24.75" customHeight="1" x14ac:dyDescent="0.2">
      <c r="A50" s="33">
        <v>49</v>
      </c>
      <c r="B50" s="34" t="s">
        <v>142</v>
      </c>
      <c r="C50" s="44">
        <v>45483</v>
      </c>
      <c r="D50" s="35" t="s">
        <v>21</v>
      </c>
      <c r="E50" s="35" t="s">
        <v>32</v>
      </c>
      <c r="F50" s="36">
        <v>868689</v>
      </c>
      <c r="G50" s="36">
        <v>69495</v>
      </c>
      <c r="H50" s="36">
        <f t="shared" si="0"/>
        <v>938184</v>
      </c>
      <c r="I50" s="37"/>
    </row>
    <row r="51" spans="1:9" ht="24.75" customHeight="1" x14ac:dyDescent="0.2">
      <c r="A51" s="33">
        <v>50</v>
      </c>
      <c r="B51" s="34" t="s">
        <v>143</v>
      </c>
      <c r="C51" s="44">
        <v>45483</v>
      </c>
      <c r="D51" s="35" t="s">
        <v>21</v>
      </c>
      <c r="E51" s="35" t="s">
        <v>31</v>
      </c>
      <c r="F51" s="36">
        <v>1403436</v>
      </c>
      <c r="G51" s="36">
        <v>112275</v>
      </c>
      <c r="H51" s="36">
        <f t="shared" si="0"/>
        <v>1515711</v>
      </c>
      <c r="I51" s="37"/>
    </row>
    <row r="52" spans="1:9" ht="24.75" customHeight="1" x14ac:dyDescent="0.2">
      <c r="A52" s="33">
        <v>51</v>
      </c>
      <c r="B52" s="34" t="s">
        <v>144</v>
      </c>
      <c r="C52" s="44">
        <v>45483</v>
      </c>
      <c r="D52" s="35" t="s">
        <v>21</v>
      </c>
      <c r="E52" s="35" t="s">
        <v>67</v>
      </c>
      <c r="F52" s="36">
        <v>660158</v>
      </c>
      <c r="G52" s="36">
        <v>52813</v>
      </c>
      <c r="H52" s="36">
        <f t="shared" si="0"/>
        <v>712971</v>
      </c>
      <c r="I52" s="37"/>
    </row>
    <row r="53" spans="1:9" ht="24.75" customHeight="1" x14ac:dyDescent="0.2">
      <c r="A53" s="33">
        <v>52</v>
      </c>
      <c r="B53" s="34" t="s">
        <v>145</v>
      </c>
      <c r="C53" s="44">
        <v>45483</v>
      </c>
      <c r="D53" s="35" t="s">
        <v>21</v>
      </c>
      <c r="E53" s="35" t="s">
        <v>81</v>
      </c>
      <c r="F53" s="36">
        <v>534578</v>
      </c>
      <c r="G53" s="36">
        <v>42766</v>
      </c>
      <c r="H53" s="36">
        <f t="shared" si="0"/>
        <v>577344</v>
      </c>
      <c r="I53" s="37"/>
    </row>
    <row r="54" spans="1:9" ht="24.75" customHeight="1" x14ac:dyDescent="0.2">
      <c r="A54" s="33">
        <v>53</v>
      </c>
      <c r="B54" s="34" t="s">
        <v>146</v>
      </c>
      <c r="C54" s="44">
        <v>45483</v>
      </c>
      <c r="D54" s="35" t="s">
        <v>21</v>
      </c>
      <c r="E54" s="35" t="s">
        <v>30</v>
      </c>
      <c r="F54" s="36">
        <v>1072473</v>
      </c>
      <c r="G54" s="36">
        <v>85798</v>
      </c>
      <c r="H54" s="36">
        <f t="shared" si="0"/>
        <v>1158271</v>
      </c>
      <c r="I54" s="37"/>
    </row>
    <row r="55" spans="1:9" ht="24.75" customHeight="1" x14ac:dyDescent="0.2">
      <c r="A55" s="33">
        <v>54</v>
      </c>
      <c r="B55" s="34" t="s">
        <v>147</v>
      </c>
      <c r="C55" s="44">
        <v>45483</v>
      </c>
      <c r="D55" s="35" t="s">
        <v>21</v>
      </c>
      <c r="E55" s="35" t="s">
        <v>69</v>
      </c>
      <c r="F55" s="36">
        <v>1114943</v>
      </c>
      <c r="G55" s="36">
        <v>89195</v>
      </c>
      <c r="H55" s="36">
        <f t="shared" si="0"/>
        <v>1204138</v>
      </c>
      <c r="I55" s="37"/>
    </row>
    <row r="56" spans="1:9" ht="24.75" customHeight="1" x14ac:dyDescent="0.2">
      <c r="A56" s="33">
        <v>55</v>
      </c>
      <c r="B56" s="34" t="s">
        <v>148</v>
      </c>
      <c r="C56" s="44">
        <v>45483</v>
      </c>
      <c r="D56" s="35" t="s">
        <v>21</v>
      </c>
      <c r="E56" s="35" t="s">
        <v>88</v>
      </c>
      <c r="F56" s="36">
        <v>1546864</v>
      </c>
      <c r="G56" s="36">
        <v>123749</v>
      </c>
      <c r="H56" s="36">
        <f t="shared" si="0"/>
        <v>1670613</v>
      </c>
      <c r="I56" s="37"/>
    </row>
    <row r="57" spans="1:9" ht="24.75" customHeight="1" x14ac:dyDescent="0.2">
      <c r="A57" s="33">
        <v>56</v>
      </c>
      <c r="B57" s="34" t="s">
        <v>149</v>
      </c>
      <c r="C57" s="44">
        <v>45483</v>
      </c>
      <c r="D57" s="35" t="s">
        <v>21</v>
      </c>
      <c r="E57" s="35" t="s">
        <v>42</v>
      </c>
      <c r="F57" s="36">
        <v>871217</v>
      </c>
      <c r="G57" s="36">
        <v>69697</v>
      </c>
      <c r="H57" s="36">
        <f t="shared" si="0"/>
        <v>940914</v>
      </c>
      <c r="I57" s="37"/>
    </row>
    <row r="58" spans="1:9" ht="24.75" customHeight="1" x14ac:dyDescent="0.2">
      <c r="A58" s="33">
        <v>57</v>
      </c>
      <c r="B58" s="34" t="s">
        <v>150</v>
      </c>
      <c r="C58" s="44">
        <v>45483</v>
      </c>
      <c r="D58" s="35" t="s">
        <v>21</v>
      </c>
      <c r="E58" s="35" t="s">
        <v>68</v>
      </c>
      <c r="F58" s="36">
        <v>509840</v>
      </c>
      <c r="G58" s="36">
        <v>40787</v>
      </c>
      <c r="H58" s="36">
        <f t="shared" si="0"/>
        <v>550627</v>
      </c>
      <c r="I58" s="37"/>
    </row>
    <row r="59" spans="1:9" ht="24.75" customHeight="1" x14ac:dyDescent="0.2">
      <c r="A59" s="33">
        <v>58</v>
      </c>
      <c r="B59" s="34" t="s">
        <v>151</v>
      </c>
      <c r="C59" s="44">
        <v>45483</v>
      </c>
      <c r="D59" s="35" t="s">
        <v>21</v>
      </c>
      <c r="E59" s="35" t="s">
        <v>36</v>
      </c>
      <c r="F59" s="36">
        <v>1877657</v>
      </c>
      <c r="G59" s="36">
        <v>150213</v>
      </c>
      <c r="H59" s="36">
        <f t="shared" si="0"/>
        <v>2027870</v>
      </c>
      <c r="I59" s="37"/>
    </row>
    <row r="60" spans="1:9" ht="24.75" customHeight="1" x14ac:dyDescent="0.2">
      <c r="A60" s="33">
        <v>59</v>
      </c>
      <c r="B60" s="34" t="s">
        <v>152</v>
      </c>
      <c r="C60" s="44">
        <v>45483</v>
      </c>
      <c r="D60" s="35" t="s">
        <v>21</v>
      </c>
      <c r="E60" s="35" t="s">
        <v>51</v>
      </c>
      <c r="F60" s="36">
        <v>1250604</v>
      </c>
      <c r="G60" s="36">
        <v>100048</v>
      </c>
      <c r="H60" s="36">
        <f t="shared" si="0"/>
        <v>1350652</v>
      </c>
      <c r="I60" s="37"/>
    </row>
    <row r="61" spans="1:9" ht="24.75" customHeight="1" x14ac:dyDescent="0.2">
      <c r="A61" s="33">
        <v>60</v>
      </c>
      <c r="B61" s="34" t="s">
        <v>153</v>
      </c>
      <c r="C61" s="44">
        <v>45484</v>
      </c>
      <c r="D61" s="35" t="s">
        <v>21</v>
      </c>
      <c r="E61" s="35" t="s">
        <v>56</v>
      </c>
      <c r="F61" s="36">
        <v>1555882</v>
      </c>
      <c r="G61" s="36">
        <v>124471</v>
      </c>
      <c r="H61" s="36">
        <f t="shared" si="0"/>
        <v>1680353</v>
      </c>
      <c r="I61" s="37"/>
    </row>
    <row r="62" spans="1:9" ht="24.75" customHeight="1" x14ac:dyDescent="0.2">
      <c r="A62" s="33">
        <v>61</v>
      </c>
      <c r="B62" s="34" t="s">
        <v>154</v>
      </c>
      <c r="C62" s="44">
        <v>45484</v>
      </c>
      <c r="D62" s="35" t="s">
        <v>21</v>
      </c>
      <c r="E62" s="35" t="s">
        <v>49</v>
      </c>
      <c r="F62" s="36">
        <v>1009906</v>
      </c>
      <c r="G62" s="36">
        <v>80792</v>
      </c>
      <c r="H62" s="36">
        <f t="shared" si="0"/>
        <v>1090698</v>
      </c>
      <c r="I62" s="37"/>
    </row>
    <row r="63" spans="1:9" ht="24.75" customHeight="1" x14ac:dyDescent="0.2">
      <c r="A63" s="33">
        <v>62</v>
      </c>
      <c r="B63" s="34" t="s">
        <v>155</v>
      </c>
      <c r="C63" s="44">
        <v>45484</v>
      </c>
      <c r="D63" s="35" t="s">
        <v>21</v>
      </c>
      <c r="E63" s="35" t="s">
        <v>73</v>
      </c>
      <c r="F63" s="36">
        <v>1444300</v>
      </c>
      <c r="G63" s="36">
        <v>115544</v>
      </c>
      <c r="H63" s="36">
        <f t="shared" si="0"/>
        <v>1559844</v>
      </c>
      <c r="I63" s="37"/>
    </row>
    <row r="64" spans="1:9" ht="24.75" customHeight="1" x14ac:dyDescent="0.2">
      <c r="A64" s="33">
        <v>63</v>
      </c>
      <c r="B64" s="34" t="s">
        <v>156</v>
      </c>
      <c r="C64" s="44">
        <v>45485</v>
      </c>
      <c r="D64" s="35" t="s">
        <v>21</v>
      </c>
      <c r="E64" s="35" t="s">
        <v>27</v>
      </c>
      <c r="F64" s="36">
        <v>2267303</v>
      </c>
      <c r="G64" s="36">
        <v>181384</v>
      </c>
      <c r="H64" s="36">
        <f t="shared" si="0"/>
        <v>2448687</v>
      </c>
      <c r="I64" s="37"/>
    </row>
    <row r="65" spans="1:9" ht="24.75" customHeight="1" x14ac:dyDescent="0.2">
      <c r="A65" s="33">
        <v>64</v>
      </c>
      <c r="B65" s="34" t="s">
        <v>157</v>
      </c>
      <c r="C65" s="44">
        <v>45488</v>
      </c>
      <c r="D65" s="35" t="s">
        <v>21</v>
      </c>
      <c r="E65" s="35" t="s">
        <v>44</v>
      </c>
      <c r="F65" s="36">
        <v>1319601</v>
      </c>
      <c r="G65" s="36">
        <v>105568</v>
      </c>
      <c r="H65" s="36">
        <f t="shared" si="0"/>
        <v>1425169</v>
      </c>
      <c r="I65" s="37"/>
    </row>
    <row r="66" spans="1:9" ht="24.75" customHeight="1" x14ac:dyDescent="0.2">
      <c r="A66" s="33">
        <v>65</v>
      </c>
      <c r="B66" s="34" t="s">
        <v>158</v>
      </c>
      <c r="C66" s="44">
        <v>45489</v>
      </c>
      <c r="D66" s="35" t="s">
        <v>21</v>
      </c>
      <c r="E66" s="35" t="s">
        <v>84</v>
      </c>
      <c r="F66" s="36">
        <v>2032522</v>
      </c>
      <c r="G66" s="36">
        <v>162602</v>
      </c>
      <c r="H66" s="36">
        <f t="shared" si="0"/>
        <v>2195124</v>
      </c>
      <c r="I66" s="37"/>
    </row>
    <row r="67" spans="1:9" ht="24.75" customHeight="1" x14ac:dyDescent="0.2">
      <c r="A67" s="33">
        <v>66</v>
      </c>
      <c r="B67" s="34" t="s">
        <v>159</v>
      </c>
      <c r="C67" s="44">
        <v>45489</v>
      </c>
      <c r="D67" s="35" t="s">
        <v>21</v>
      </c>
      <c r="E67" s="35" t="s">
        <v>72</v>
      </c>
      <c r="F67" s="36">
        <v>404251</v>
      </c>
      <c r="G67" s="36">
        <v>32340</v>
      </c>
      <c r="H67" s="36">
        <f t="shared" ref="H67:H100" si="1">+F67+G67</f>
        <v>436591</v>
      </c>
      <c r="I67" s="37"/>
    </row>
    <row r="68" spans="1:9" ht="24.75" customHeight="1" x14ac:dyDescent="0.2">
      <c r="A68" s="33">
        <v>67</v>
      </c>
      <c r="B68" s="34" t="s">
        <v>160</v>
      </c>
      <c r="C68" s="44">
        <v>45489</v>
      </c>
      <c r="D68" s="35" t="s">
        <v>21</v>
      </c>
      <c r="E68" s="35" t="s">
        <v>68</v>
      </c>
      <c r="F68" s="36">
        <v>209300</v>
      </c>
      <c r="G68" s="36">
        <v>16744</v>
      </c>
      <c r="H68" s="36">
        <f t="shared" si="1"/>
        <v>226044</v>
      </c>
      <c r="I68" s="37"/>
    </row>
    <row r="69" spans="1:9" ht="24.75" customHeight="1" x14ac:dyDescent="0.2">
      <c r="A69" s="33">
        <v>68</v>
      </c>
      <c r="B69" s="34" t="s">
        <v>161</v>
      </c>
      <c r="C69" s="44">
        <v>45489</v>
      </c>
      <c r="D69" s="35" t="s">
        <v>21</v>
      </c>
      <c r="E69" s="35" t="s">
        <v>81</v>
      </c>
      <c r="F69" s="36">
        <v>404251</v>
      </c>
      <c r="G69" s="36">
        <v>32340</v>
      </c>
      <c r="H69" s="36">
        <f t="shared" si="1"/>
        <v>436591</v>
      </c>
      <c r="I69" s="37"/>
    </row>
    <row r="70" spans="1:9" ht="24.75" customHeight="1" x14ac:dyDescent="0.2">
      <c r="A70" s="33">
        <v>69</v>
      </c>
      <c r="B70" s="34" t="s">
        <v>162</v>
      </c>
      <c r="C70" s="44">
        <v>45489</v>
      </c>
      <c r="D70" s="35" t="s">
        <v>21</v>
      </c>
      <c r="E70" s="35" t="s">
        <v>69</v>
      </c>
      <c r="F70" s="36">
        <v>193693</v>
      </c>
      <c r="G70" s="36">
        <v>15495</v>
      </c>
      <c r="H70" s="36">
        <f t="shared" si="1"/>
        <v>209188</v>
      </c>
      <c r="I70" s="37"/>
    </row>
    <row r="71" spans="1:9" ht="24.75" customHeight="1" x14ac:dyDescent="0.2">
      <c r="A71" s="33">
        <v>70</v>
      </c>
      <c r="B71" s="34" t="s">
        <v>163</v>
      </c>
      <c r="C71" s="44">
        <v>45489</v>
      </c>
      <c r="D71" s="35" t="s">
        <v>21</v>
      </c>
      <c r="E71" s="35" t="s">
        <v>213</v>
      </c>
      <c r="F71" s="36">
        <v>404251</v>
      </c>
      <c r="G71" s="36">
        <v>32340</v>
      </c>
      <c r="H71" s="36">
        <f t="shared" si="1"/>
        <v>436591</v>
      </c>
      <c r="I71" s="37"/>
    </row>
    <row r="72" spans="1:9" ht="24.75" customHeight="1" x14ac:dyDescent="0.2">
      <c r="A72" s="33">
        <v>71</v>
      </c>
      <c r="B72" s="34" t="s">
        <v>164</v>
      </c>
      <c r="C72" s="44">
        <v>45489</v>
      </c>
      <c r="D72" s="35" t="s">
        <v>21</v>
      </c>
      <c r="E72" s="35" t="s">
        <v>59</v>
      </c>
      <c r="F72" s="36">
        <v>613551</v>
      </c>
      <c r="G72" s="36">
        <v>49084</v>
      </c>
      <c r="H72" s="36">
        <f t="shared" si="1"/>
        <v>662635</v>
      </c>
      <c r="I72" s="37"/>
    </row>
    <row r="73" spans="1:9" ht="24.75" customHeight="1" x14ac:dyDescent="0.2">
      <c r="A73" s="33">
        <v>72</v>
      </c>
      <c r="B73" s="34" t="s">
        <v>165</v>
      </c>
      <c r="C73" s="44">
        <v>45489</v>
      </c>
      <c r="D73" s="35" t="s">
        <v>21</v>
      </c>
      <c r="E73" s="35" t="s">
        <v>62</v>
      </c>
      <c r="F73" s="36">
        <v>534350</v>
      </c>
      <c r="G73" s="36">
        <v>42748</v>
      </c>
      <c r="H73" s="36">
        <f t="shared" si="1"/>
        <v>577098</v>
      </c>
      <c r="I73" s="37"/>
    </row>
    <row r="74" spans="1:9" ht="24.75" customHeight="1" x14ac:dyDescent="0.2">
      <c r="A74" s="33">
        <v>73</v>
      </c>
      <c r="B74" s="34" t="s">
        <v>166</v>
      </c>
      <c r="C74" s="44">
        <v>45489</v>
      </c>
      <c r="D74" s="35" t="s">
        <v>21</v>
      </c>
      <c r="E74" s="35" t="s">
        <v>90</v>
      </c>
      <c r="F74" s="36">
        <v>993601</v>
      </c>
      <c r="G74" s="36">
        <v>79488</v>
      </c>
      <c r="H74" s="36">
        <f t="shared" si="1"/>
        <v>1073089</v>
      </c>
      <c r="I74" s="37"/>
    </row>
    <row r="75" spans="1:9" ht="24.75" customHeight="1" x14ac:dyDescent="0.2">
      <c r="A75" s="33">
        <v>74</v>
      </c>
      <c r="B75" s="34" t="s">
        <v>167</v>
      </c>
      <c r="C75" s="44">
        <v>45489</v>
      </c>
      <c r="D75" s="35" t="s">
        <v>21</v>
      </c>
      <c r="E75" s="35" t="s">
        <v>74</v>
      </c>
      <c r="F75" s="36">
        <v>1486824</v>
      </c>
      <c r="G75" s="36">
        <v>118946</v>
      </c>
      <c r="H75" s="36">
        <f t="shared" si="1"/>
        <v>1605770</v>
      </c>
      <c r="I75" s="37"/>
    </row>
    <row r="76" spans="1:9" ht="24.75" customHeight="1" x14ac:dyDescent="0.2">
      <c r="A76" s="33">
        <v>75</v>
      </c>
      <c r="B76" s="34" t="s">
        <v>168</v>
      </c>
      <c r="C76" s="44">
        <v>45490</v>
      </c>
      <c r="D76" s="35" t="s">
        <v>21</v>
      </c>
      <c r="E76" s="35" t="s">
        <v>23</v>
      </c>
      <c r="F76" s="36">
        <v>527752</v>
      </c>
      <c r="G76" s="36">
        <v>42220</v>
      </c>
      <c r="H76" s="36">
        <f t="shared" si="1"/>
        <v>569972</v>
      </c>
      <c r="I76" s="37"/>
    </row>
    <row r="77" spans="1:9" ht="24.75" customHeight="1" x14ac:dyDescent="0.2">
      <c r="A77" s="33">
        <v>76</v>
      </c>
      <c r="B77" s="34" t="s">
        <v>169</v>
      </c>
      <c r="C77" s="44">
        <v>45490</v>
      </c>
      <c r="D77" s="35" t="s">
        <v>21</v>
      </c>
      <c r="E77" s="35" t="s">
        <v>43</v>
      </c>
      <c r="F77" s="36">
        <v>729301</v>
      </c>
      <c r="G77" s="36">
        <v>58344</v>
      </c>
      <c r="H77" s="36">
        <f t="shared" si="1"/>
        <v>787645</v>
      </c>
      <c r="I77" s="37"/>
    </row>
    <row r="78" spans="1:9" ht="24.75" customHeight="1" x14ac:dyDescent="0.2">
      <c r="A78" s="33">
        <v>77</v>
      </c>
      <c r="B78" s="34" t="s">
        <v>170</v>
      </c>
      <c r="C78" s="44">
        <v>45490</v>
      </c>
      <c r="D78" s="35" t="s">
        <v>21</v>
      </c>
      <c r="E78" s="35" t="s">
        <v>82</v>
      </c>
      <c r="F78" s="36">
        <v>651097</v>
      </c>
      <c r="G78" s="36">
        <v>52088</v>
      </c>
      <c r="H78" s="36">
        <f t="shared" si="1"/>
        <v>703185</v>
      </c>
      <c r="I78" s="37"/>
    </row>
    <row r="79" spans="1:9" ht="24.75" customHeight="1" x14ac:dyDescent="0.2">
      <c r="A79" s="33">
        <v>78</v>
      </c>
      <c r="B79" s="34" t="s">
        <v>171</v>
      </c>
      <c r="C79" s="44">
        <v>45490</v>
      </c>
      <c r="D79" s="35" t="s">
        <v>21</v>
      </c>
      <c r="E79" s="35" t="s">
        <v>57</v>
      </c>
      <c r="F79" s="36">
        <v>613551</v>
      </c>
      <c r="G79" s="36">
        <v>49084</v>
      </c>
      <c r="H79" s="36">
        <f t="shared" si="1"/>
        <v>662635</v>
      </c>
      <c r="I79" s="37"/>
    </row>
    <row r="80" spans="1:9" ht="24.75" customHeight="1" x14ac:dyDescent="0.2">
      <c r="A80" s="33">
        <v>79</v>
      </c>
      <c r="B80" s="34" t="s">
        <v>172</v>
      </c>
      <c r="C80" s="44">
        <v>45490</v>
      </c>
      <c r="D80" s="35" t="s">
        <v>21</v>
      </c>
      <c r="E80" s="35" t="s">
        <v>58</v>
      </c>
      <c r="F80" s="36">
        <v>1082933</v>
      </c>
      <c r="G80" s="36">
        <v>86635</v>
      </c>
      <c r="H80" s="36">
        <f t="shared" si="1"/>
        <v>1169568</v>
      </c>
      <c r="I80" s="37"/>
    </row>
    <row r="81" spans="1:9" ht="24.75" customHeight="1" x14ac:dyDescent="0.2">
      <c r="A81" s="33">
        <v>80</v>
      </c>
      <c r="B81" s="34" t="s">
        <v>173</v>
      </c>
      <c r="C81" s="44">
        <v>45490</v>
      </c>
      <c r="D81" s="35" t="s">
        <v>21</v>
      </c>
      <c r="E81" s="35" t="s">
        <v>40</v>
      </c>
      <c r="F81" s="36">
        <v>459691</v>
      </c>
      <c r="G81" s="36">
        <v>36775</v>
      </c>
      <c r="H81" s="36">
        <f t="shared" si="1"/>
        <v>496466</v>
      </c>
      <c r="I81" s="37"/>
    </row>
    <row r="82" spans="1:9" ht="24.75" customHeight="1" x14ac:dyDescent="0.2">
      <c r="A82" s="33">
        <v>81</v>
      </c>
      <c r="B82" s="34" t="s">
        <v>174</v>
      </c>
      <c r="C82" s="44">
        <v>45490</v>
      </c>
      <c r="D82" s="35" t="s">
        <v>21</v>
      </c>
      <c r="E82" s="35" t="s">
        <v>52</v>
      </c>
      <c r="F82" s="36">
        <v>875861</v>
      </c>
      <c r="G82" s="36">
        <v>70069</v>
      </c>
      <c r="H82" s="36">
        <f t="shared" si="1"/>
        <v>945930</v>
      </c>
      <c r="I82" s="37"/>
    </row>
    <row r="83" spans="1:9" ht="24.75" customHeight="1" x14ac:dyDescent="0.2">
      <c r="A83" s="33">
        <v>82</v>
      </c>
      <c r="B83" s="34" t="s">
        <v>175</v>
      </c>
      <c r="C83" s="44">
        <v>45490</v>
      </c>
      <c r="D83" s="35" t="s">
        <v>21</v>
      </c>
      <c r="E83" s="35" t="s">
        <v>34</v>
      </c>
      <c r="F83" s="36">
        <v>625470</v>
      </c>
      <c r="G83" s="36">
        <v>50038</v>
      </c>
      <c r="H83" s="36">
        <f t="shared" si="1"/>
        <v>675508</v>
      </c>
      <c r="I83" s="37"/>
    </row>
    <row r="84" spans="1:9" ht="24.75" customHeight="1" x14ac:dyDescent="0.2">
      <c r="A84" s="33">
        <v>83</v>
      </c>
      <c r="B84" s="34" t="s">
        <v>176</v>
      </c>
      <c r="C84" s="44">
        <v>45490</v>
      </c>
      <c r="D84" s="35" t="s">
        <v>21</v>
      </c>
      <c r="E84" s="35" t="s">
        <v>51</v>
      </c>
      <c r="F84" s="36">
        <v>450630</v>
      </c>
      <c r="G84" s="36">
        <v>36050</v>
      </c>
      <c r="H84" s="36">
        <f t="shared" si="1"/>
        <v>486680</v>
      </c>
      <c r="I84" s="37"/>
    </row>
    <row r="85" spans="1:9" ht="24.75" customHeight="1" x14ac:dyDescent="0.2">
      <c r="A85" s="33">
        <v>84</v>
      </c>
      <c r="B85" s="34" t="s">
        <v>177</v>
      </c>
      <c r="C85" s="44">
        <v>45490</v>
      </c>
      <c r="D85" s="35" t="s">
        <v>21</v>
      </c>
      <c r="E85" s="35" t="s">
        <v>50</v>
      </c>
      <c r="F85" s="36">
        <v>459691</v>
      </c>
      <c r="G85" s="36">
        <v>36775</v>
      </c>
      <c r="H85" s="36">
        <f t="shared" si="1"/>
        <v>496466</v>
      </c>
      <c r="I85" s="37"/>
    </row>
    <row r="86" spans="1:9" ht="24.75" customHeight="1" x14ac:dyDescent="0.2">
      <c r="A86" s="33">
        <v>85</v>
      </c>
      <c r="B86" s="34" t="s">
        <v>178</v>
      </c>
      <c r="C86" s="44">
        <v>45490</v>
      </c>
      <c r="D86" s="35" t="s">
        <v>21</v>
      </c>
      <c r="E86" s="35" t="s">
        <v>35</v>
      </c>
      <c r="F86" s="36">
        <v>1073280</v>
      </c>
      <c r="G86" s="36">
        <v>85862</v>
      </c>
      <c r="H86" s="36">
        <f t="shared" si="1"/>
        <v>1159142</v>
      </c>
      <c r="I86" s="37"/>
    </row>
    <row r="87" spans="1:9" ht="24.75" customHeight="1" x14ac:dyDescent="0.2">
      <c r="A87" s="33">
        <v>86</v>
      </c>
      <c r="B87" s="34" t="s">
        <v>179</v>
      </c>
      <c r="C87" s="44">
        <v>45490</v>
      </c>
      <c r="D87" s="35" t="s">
        <v>21</v>
      </c>
      <c r="E87" s="35" t="s">
        <v>212</v>
      </c>
      <c r="F87" s="36">
        <v>738362</v>
      </c>
      <c r="G87" s="36">
        <v>59069</v>
      </c>
      <c r="H87" s="36">
        <f t="shared" si="1"/>
        <v>797431</v>
      </c>
      <c r="I87" s="37"/>
    </row>
    <row r="88" spans="1:9" ht="24.75" customHeight="1" x14ac:dyDescent="0.2">
      <c r="A88" s="33">
        <v>87</v>
      </c>
      <c r="B88" s="34" t="s">
        <v>180</v>
      </c>
      <c r="C88" s="44">
        <v>45490</v>
      </c>
      <c r="D88" s="35" t="s">
        <v>21</v>
      </c>
      <c r="E88" s="35" t="s">
        <v>76</v>
      </c>
      <c r="F88" s="36">
        <v>404251</v>
      </c>
      <c r="G88" s="36">
        <v>32340</v>
      </c>
      <c r="H88" s="36">
        <f t="shared" si="1"/>
        <v>436591</v>
      </c>
      <c r="I88" s="37"/>
    </row>
    <row r="89" spans="1:9" ht="24.75" customHeight="1" x14ac:dyDescent="0.2">
      <c r="A89" s="33">
        <v>88</v>
      </c>
      <c r="B89" s="34" t="s">
        <v>181</v>
      </c>
      <c r="C89" s="44">
        <v>45490</v>
      </c>
      <c r="D89" s="35" t="s">
        <v>21</v>
      </c>
      <c r="E89" s="35" t="s">
        <v>64</v>
      </c>
      <c r="F89" s="36">
        <v>529831</v>
      </c>
      <c r="G89" s="36">
        <v>42386</v>
      </c>
      <c r="H89" s="36">
        <f t="shared" si="1"/>
        <v>572217</v>
      </c>
      <c r="I89" s="37"/>
    </row>
    <row r="90" spans="1:9" ht="24.75" customHeight="1" x14ac:dyDescent="0.2">
      <c r="A90" s="33">
        <v>89</v>
      </c>
      <c r="B90" s="34" t="s">
        <v>182</v>
      </c>
      <c r="C90" s="44">
        <v>45490</v>
      </c>
      <c r="D90" s="35" t="s">
        <v>21</v>
      </c>
      <c r="E90" s="35" t="s">
        <v>61</v>
      </c>
      <c r="F90" s="36">
        <v>418600</v>
      </c>
      <c r="G90" s="36">
        <v>33488</v>
      </c>
      <c r="H90" s="36">
        <f t="shared" si="1"/>
        <v>452088</v>
      </c>
      <c r="I90" s="37"/>
    </row>
    <row r="91" spans="1:9" ht="24.75" customHeight="1" x14ac:dyDescent="0.2">
      <c r="A91" s="33">
        <v>90</v>
      </c>
      <c r="B91" s="34" t="s">
        <v>183</v>
      </c>
      <c r="C91" s="44">
        <v>45490</v>
      </c>
      <c r="D91" s="35" t="s">
        <v>21</v>
      </c>
      <c r="E91" s="35" t="s">
        <v>83</v>
      </c>
      <c r="F91" s="36">
        <v>2118565</v>
      </c>
      <c r="G91" s="36">
        <v>169485</v>
      </c>
      <c r="H91" s="36">
        <f t="shared" si="1"/>
        <v>2288050</v>
      </c>
      <c r="I91" s="37"/>
    </row>
    <row r="92" spans="1:9" ht="24.75" customHeight="1" x14ac:dyDescent="0.2">
      <c r="A92" s="33">
        <v>91</v>
      </c>
      <c r="B92" s="34" t="s">
        <v>184</v>
      </c>
      <c r="C92" s="44">
        <v>45490</v>
      </c>
      <c r="D92" s="35" t="s">
        <v>21</v>
      </c>
      <c r="E92" s="35" t="s">
        <v>65</v>
      </c>
      <c r="F92" s="36">
        <v>322822</v>
      </c>
      <c r="G92" s="36">
        <v>25826</v>
      </c>
      <c r="H92" s="36">
        <f t="shared" si="1"/>
        <v>348648</v>
      </c>
      <c r="I92" s="37"/>
    </row>
    <row r="93" spans="1:9" ht="24.75" customHeight="1" x14ac:dyDescent="0.2">
      <c r="A93" s="33">
        <v>92</v>
      </c>
      <c r="B93" s="34" t="s">
        <v>185</v>
      </c>
      <c r="C93" s="44">
        <v>45490</v>
      </c>
      <c r="D93" s="35" t="s">
        <v>21</v>
      </c>
      <c r="E93" s="35" t="s">
        <v>55</v>
      </c>
      <c r="F93" s="36">
        <v>875861</v>
      </c>
      <c r="G93" s="36">
        <v>70069</v>
      </c>
      <c r="H93" s="36">
        <f t="shared" si="1"/>
        <v>945930</v>
      </c>
      <c r="I93" s="37"/>
    </row>
    <row r="94" spans="1:9" ht="24.75" customHeight="1" x14ac:dyDescent="0.2">
      <c r="A94" s="33">
        <v>93</v>
      </c>
      <c r="B94" s="34" t="s">
        <v>186</v>
      </c>
      <c r="C94" s="44">
        <v>45490</v>
      </c>
      <c r="D94" s="35" t="s">
        <v>21</v>
      </c>
      <c r="E94" s="35" t="s">
        <v>60</v>
      </c>
      <c r="F94" s="36">
        <v>450630</v>
      </c>
      <c r="G94" s="36">
        <v>36050</v>
      </c>
      <c r="H94" s="36">
        <f t="shared" si="1"/>
        <v>486680</v>
      </c>
      <c r="I94" s="37"/>
    </row>
    <row r="95" spans="1:9" ht="24.75" customHeight="1" x14ac:dyDescent="0.2">
      <c r="A95" s="33">
        <v>94</v>
      </c>
      <c r="B95" s="34" t="s">
        <v>187</v>
      </c>
      <c r="C95" s="44">
        <v>45490</v>
      </c>
      <c r="D95" s="35" t="s">
        <v>21</v>
      </c>
      <c r="E95" s="35" t="s">
        <v>46</v>
      </c>
      <c r="F95" s="36">
        <v>541750</v>
      </c>
      <c r="G95" s="36">
        <v>43340</v>
      </c>
      <c r="H95" s="36">
        <f t="shared" si="1"/>
        <v>585090</v>
      </c>
      <c r="I95" s="37"/>
    </row>
    <row r="96" spans="1:9" ht="24.75" customHeight="1" x14ac:dyDescent="0.2">
      <c r="A96" s="33">
        <v>95</v>
      </c>
      <c r="B96" s="34" t="s">
        <v>188</v>
      </c>
      <c r="C96" s="44">
        <v>45490</v>
      </c>
      <c r="D96" s="35" t="s">
        <v>21</v>
      </c>
      <c r="E96" s="35" t="s">
        <v>48</v>
      </c>
      <c r="F96" s="36">
        <v>541750</v>
      </c>
      <c r="G96" s="36">
        <v>43340</v>
      </c>
      <c r="H96" s="36">
        <f t="shared" si="1"/>
        <v>585090</v>
      </c>
      <c r="I96" s="37"/>
    </row>
    <row r="97" spans="1:9" ht="24.75" customHeight="1" x14ac:dyDescent="0.2">
      <c r="A97" s="33">
        <v>96</v>
      </c>
      <c r="B97" s="34" t="s">
        <v>189</v>
      </c>
      <c r="C97" s="44">
        <v>45490</v>
      </c>
      <c r="D97" s="35" t="s">
        <v>21</v>
      </c>
      <c r="E97" s="35" t="s">
        <v>86</v>
      </c>
      <c r="F97" s="36">
        <v>784301</v>
      </c>
      <c r="G97" s="36">
        <v>62744</v>
      </c>
      <c r="H97" s="36">
        <f t="shared" si="1"/>
        <v>847045</v>
      </c>
      <c r="I97" s="37"/>
    </row>
    <row r="98" spans="1:9" ht="24.75" customHeight="1" x14ac:dyDescent="0.2">
      <c r="A98" s="33">
        <v>97</v>
      </c>
      <c r="B98" s="34" t="s">
        <v>190</v>
      </c>
      <c r="C98" s="44">
        <v>45490</v>
      </c>
      <c r="D98" s="35" t="s">
        <v>21</v>
      </c>
      <c r="E98" s="35" t="s">
        <v>63</v>
      </c>
      <c r="F98" s="36">
        <v>693181</v>
      </c>
      <c r="G98" s="36">
        <v>55454</v>
      </c>
      <c r="H98" s="36">
        <f t="shared" si="1"/>
        <v>748635</v>
      </c>
      <c r="I98" s="37"/>
    </row>
    <row r="99" spans="1:9" ht="24.75" customHeight="1" x14ac:dyDescent="0.2">
      <c r="A99" s="33">
        <v>98</v>
      </c>
      <c r="B99" s="34" t="s">
        <v>191</v>
      </c>
      <c r="C99" s="44">
        <v>45490</v>
      </c>
      <c r="D99" s="35" t="s">
        <v>21</v>
      </c>
      <c r="E99" s="35" t="s">
        <v>75</v>
      </c>
      <c r="F99" s="36">
        <v>738362</v>
      </c>
      <c r="G99" s="36">
        <v>59069</v>
      </c>
      <c r="H99" s="36">
        <f t="shared" si="1"/>
        <v>797431</v>
      </c>
      <c r="I99" s="37"/>
    </row>
    <row r="100" spans="1:9" ht="24.75" customHeight="1" x14ac:dyDescent="0.2">
      <c r="A100" s="33">
        <v>99</v>
      </c>
      <c r="B100" s="34" t="s">
        <v>192</v>
      </c>
      <c r="C100" s="44">
        <v>45490</v>
      </c>
      <c r="D100" s="35" t="s">
        <v>21</v>
      </c>
      <c r="E100" s="35" t="s">
        <v>54</v>
      </c>
      <c r="F100" s="36">
        <v>702242</v>
      </c>
      <c r="G100" s="36">
        <v>56179</v>
      </c>
      <c r="H100" s="36">
        <f t="shared" si="1"/>
        <v>758421</v>
      </c>
      <c r="I100" s="37"/>
    </row>
    <row r="101" spans="1:9" ht="24.75" customHeight="1" x14ac:dyDescent="0.2">
      <c r="A101" s="33">
        <v>100</v>
      </c>
      <c r="B101" s="34" t="s">
        <v>193</v>
      </c>
      <c r="C101" s="44">
        <v>45490</v>
      </c>
      <c r="D101" s="35" t="s">
        <v>21</v>
      </c>
      <c r="E101" s="35" t="s">
        <v>214</v>
      </c>
      <c r="F101" s="36">
        <v>463240</v>
      </c>
      <c r="G101" s="36">
        <v>37059</v>
      </c>
      <c r="H101" s="36">
        <f t="shared" ref="H101:H118" si="2">+F101+G101</f>
        <v>500299</v>
      </c>
      <c r="I101" s="37"/>
    </row>
    <row r="102" spans="1:9" ht="24.75" customHeight="1" x14ac:dyDescent="0.2">
      <c r="A102" s="33">
        <v>101</v>
      </c>
      <c r="B102" s="34" t="s">
        <v>194</v>
      </c>
      <c r="C102" s="44">
        <v>45490</v>
      </c>
      <c r="D102" s="35" t="s">
        <v>21</v>
      </c>
      <c r="E102" s="35" t="s">
        <v>71</v>
      </c>
      <c r="F102" s="36">
        <v>659161</v>
      </c>
      <c r="G102" s="36">
        <v>52733</v>
      </c>
      <c r="H102" s="36">
        <f t="shared" si="2"/>
        <v>711894</v>
      </c>
      <c r="I102" s="37"/>
    </row>
    <row r="103" spans="1:9" ht="24.75" customHeight="1" x14ac:dyDescent="0.2">
      <c r="A103" s="33">
        <v>102</v>
      </c>
      <c r="B103" s="34" t="s">
        <v>195</v>
      </c>
      <c r="C103" s="44">
        <v>45490</v>
      </c>
      <c r="D103" s="35" t="s">
        <v>21</v>
      </c>
      <c r="E103" s="35" t="s">
        <v>45</v>
      </c>
      <c r="F103" s="36">
        <v>1123461</v>
      </c>
      <c r="G103" s="36">
        <v>89877</v>
      </c>
      <c r="H103" s="36">
        <f t="shared" si="2"/>
        <v>1213338</v>
      </c>
      <c r="I103" s="37"/>
    </row>
    <row r="104" spans="1:9" ht="24.75" customHeight="1" x14ac:dyDescent="0.2">
      <c r="A104" s="33">
        <v>103</v>
      </c>
      <c r="B104" s="34" t="s">
        <v>196</v>
      </c>
      <c r="C104" s="44">
        <v>45490</v>
      </c>
      <c r="D104" s="35" t="s">
        <v>21</v>
      </c>
      <c r="E104" s="35" t="s">
        <v>87</v>
      </c>
      <c r="F104" s="36">
        <v>501551</v>
      </c>
      <c r="G104" s="36">
        <v>40124</v>
      </c>
      <c r="H104" s="36">
        <f t="shared" si="2"/>
        <v>541675</v>
      </c>
      <c r="I104" s="37"/>
    </row>
    <row r="105" spans="1:9" ht="24.75" customHeight="1" x14ac:dyDescent="0.2">
      <c r="A105" s="33">
        <v>104</v>
      </c>
      <c r="B105" s="34" t="s">
        <v>197</v>
      </c>
      <c r="C105" s="44">
        <v>45490</v>
      </c>
      <c r="D105" s="35" t="s">
        <v>21</v>
      </c>
      <c r="E105" s="35" t="s">
        <v>41</v>
      </c>
      <c r="F105" s="36">
        <v>504644</v>
      </c>
      <c r="G105" s="36">
        <v>40372</v>
      </c>
      <c r="H105" s="36">
        <f t="shared" si="2"/>
        <v>545016</v>
      </c>
      <c r="I105" s="37"/>
    </row>
    <row r="106" spans="1:9" ht="24.75" customHeight="1" x14ac:dyDescent="0.2">
      <c r="A106" s="33">
        <v>105</v>
      </c>
      <c r="B106" s="34" t="s">
        <v>198</v>
      </c>
      <c r="C106" s="44">
        <v>45490</v>
      </c>
      <c r="D106" s="35" t="s">
        <v>21</v>
      </c>
      <c r="E106" s="35" t="s">
        <v>39</v>
      </c>
      <c r="F106" s="36">
        <v>576662</v>
      </c>
      <c r="G106" s="36">
        <v>46133</v>
      </c>
      <c r="H106" s="36">
        <f t="shared" si="2"/>
        <v>622795</v>
      </c>
      <c r="I106" s="37"/>
    </row>
    <row r="107" spans="1:9" ht="24.75" customHeight="1" x14ac:dyDescent="0.2">
      <c r="A107" s="33">
        <v>106</v>
      </c>
      <c r="B107" s="34" t="s">
        <v>199</v>
      </c>
      <c r="C107" s="44">
        <v>45490</v>
      </c>
      <c r="D107" s="35" t="s">
        <v>21</v>
      </c>
      <c r="E107" s="35" t="s">
        <v>211</v>
      </c>
      <c r="F107" s="36">
        <v>334111</v>
      </c>
      <c r="G107" s="36">
        <v>26729</v>
      </c>
      <c r="H107" s="36">
        <f t="shared" si="2"/>
        <v>360840</v>
      </c>
      <c r="I107" s="37"/>
    </row>
    <row r="108" spans="1:9" ht="24.75" customHeight="1" x14ac:dyDescent="0.2">
      <c r="A108" s="33">
        <v>107</v>
      </c>
      <c r="B108" s="34" t="s">
        <v>200</v>
      </c>
      <c r="C108" s="44">
        <v>45490</v>
      </c>
      <c r="D108" s="35" t="s">
        <v>21</v>
      </c>
      <c r="E108" s="35" t="s">
        <v>67</v>
      </c>
      <c r="F108" s="36">
        <v>543411</v>
      </c>
      <c r="G108" s="36">
        <v>43473</v>
      </c>
      <c r="H108" s="36">
        <f t="shared" si="2"/>
        <v>586884</v>
      </c>
      <c r="I108" s="37"/>
    </row>
    <row r="109" spans="1:9" ht="24.75" customHeight="1" x14ac:dyDescent="0.2">
      <c r="A109" s="33">
        <v>108</v>
      </c>
      <c r="B109" s="34" t="s">
        <v>201</v>
      </c>
      <c r="C109" s="44">
        <v>45490</v>
      </c>
      <c r="D109" s="35" t="s">
        <v>21</v>
      </c>
      <c r="E109" s="35" t="s">
        <v>28</v>
      </c>
      <c r="F109" s="36">
        <v>576662</v>
      </c>
      <c r="G109" s="36">
        <v>46133</v>
      </c>
      <c r="H109" s="36">
        <f t="shared" si="2"/>
        <v>622795</v>
      </c>
      <c r="I109" s="37"/>
    </row>
    <row r="110" spans="1:9" ht="24.75" customHeight="1" x14ac:dyDescent="0.2">
      <c r="A110" s="33">
        <v>109</v>
      </c>
      <c r="B110" s="34" t="s">
        <v>202</v>
      </c>
      <c r="C110" s="44">
        <v>45490</v>
      </c>
      <c r="D110" s="35" t="s">
        <v>21</v>
      </c>
      <c r="E110" s="35" t="s">
        <v>215</v>
      </c>
      <c r="F110" s="36">
        <v>1809967</v>
      </c>
      <c r="G110" s="36">
        <v>144797</v>
      </c>
      <c r="H110" s="36">
        <f t="shared" si="2"/>
        <v>1954764</v>
      </c>
      <c r="I110" s="37"/>
    </row>
    <row r="111" spans="1:9" ht="24.75" customHeight="1" x14ac:dyDescent="0.2">
      <c r="A111" s="33">
        <v>110</v>
      </c>
      <c r="B111" s="34" t="s">
        <v>203</v>
      </c>
      <c r="C111" s="44">
        <v>45491</v>
      </c>
      <c r="D111" s="35" t="s">
        <v>21</v>
      </c>
      <c r="E111" s="35" t="s">
        <v>35</v>
      </c>
      <c r="F111" s="36">
        <v>2425507</v>
      </c>
      <c r="G111" s="36">
        <v>194041</v>
      </c>
      <c r="H111" s="36">
        <f t="shared" si="2"/>
        <v>2619548</v>
      </c>
      <c r="I111" s="37"/>
    </row>
    <row r="112" spans="1:9" ht="24.75" customHeight="1" x14ac:dyDescent="0.2">
      <c r="A112" s="33">
        <v>111</v>
      </c>
      <c r="B112" s="34" t="s">
        <v>204</v>
      </c>
      <c r="C112" s="44">
        <v>45491</v>
      </c>
      <c r="D112" s="35" t="s">
        <v>21</v>
      </c>
      <c r="E112" s="35" t="s">
        <v>23</v>
      </c>
      <c r="F112" s="36">
        <v>956971</v>
      </c>
      <c r="G112" s="36">
        <v>76558</v>
      </c>
      <c r="H112" s="36">
        <f t="shared" si="2"/>
        <v>1033529</v>
      </c>
      <c r="I112" s="37"/>
    </row>
    <row r="113" spans="1:9" ht="24.75" customHeight="1" x14ac:dyDescent="0.2">
      <c r="A113" s="33">
        <v>112</v>
      </c>
      <c r="B113" s="34" t="s">
        <v>205</v>
      </c>
      <c r="C113" s="44">
        <v>45495</v>
      </c>
      <c r="D113" s="35" t="s">
        <v>21</v>
      </c>
      <c r="E113" s="35" t="s">
        <v>55</v>
      </c>
      <c r="F113" s="36">
        <v>808502</v>
      </c>
      <c r="G113" s="36">
        <v>64680</v>
      </c>
      <c r="H113" s="36">
        <f t="shared" si="2"/>
        <v>873182</v>
      </c>
      <c r="I113" s="37"/>
    </row>
    <row r="114" spans="1:9" ht="24.75" customHeight="1" x14ac:dyDescent="0.2">
      <c r="A114" s="33">
        <v>113</v>
      </c>
      <c r="B114" s="34" t="s">
        <v>206</v>
      </c>
      <c r="C114" s="44">
        <v>45495</v>
      </c>
      <c r="D114" s="35" t="s">
        <v>21</v>
      </c>
      <c r="E114" s="35" t="s">
        <v>33</v>
      </c>
      <c r="F114" s="36">
        <v>2277560</v>
      </c>
      <c r="G114" s="36">
        <v>182205</v>
      </c>
      <c r="H114" s="36">
        <f t="shared" si="2"/>
        <v>2459765</v>
      </c>
      <c r="I114" s="37"/>
    </row>
    <row r="115" spans="1:9" ht="24.75" customHeight="1" x14ac:dyDescent="0.2">
      <c r="A115" s="33">
        <v>114</v>
      </c>
      <c r="B115" s="34" t="s">
        <v>207</v>
      </c>
      <c r="C115" s="44">
        <v>45496</v>
      </c>
      <c r="D115" s="35" t="s">
        <v>21</v>
      </c>
      <c r="E115" s="35" t="s">
        <v>53</v>
      </c>
      <c r="F115" s="36">
        <v>1323517</v>
      </c>
      <c r="G115" s="36">
        <v>105881</v>
      </c>
      <c r="H115" s="36">
        <f t="shared" si="2"/>
        <v>1429398</v>
      </c>
      <c r="I115" s="37"/>
    </row>
    <row r="116" spans="1:9" ht="24.75" customHeight="1" x14ac:dyDescent="0.2">
      <c r="A116" s="33">
        <v>115</v>
      </c>
      <c r="B116" s="34" t="s">
        <v>208</v>
      </c>
      <c r="C116" s="44">
        <v>45497</v>
      </c>
      <c r="D116" s="35" t="s">
        <v>21</v>
      </c>
      <c r="E116" s="35" t="s">
        <v>88</v>
      </c>
      <c r="F116" s="36">
        <v>2018474</v>
      </c>
      <c r="G116" s="36">
        <v>161478</v>
      </c>
      <c r="H116" s="36">
        <f t="shared" si="2"/>
        <v>2179952</v>
      </c>
      <c r="I116" s="37"/>
    </row>
    <row r="117" spans="1:9" ht="24.75" customHeight="1" x14ac:dyDescent="0.2">
      <c r="A117" s="33">
        <v>116</v>
      </c>
      <c r="B117" s="34" t="s">
        <v>209</v>
      </c>
      <c r="C117" s="44">
        <v>45497</v>
      </c>
      <c r="D117" s="35" t="s">
        <v>21</v>
      </c>
      <c r="E117" s="35" t="s">
        <v>27</v>
      </c>
      <c r="F117" s="36">
        <v>3206459</v>
      </c>
      <c r="G117" s="36">
        <v>256517</v>
      </c>
      <c r="H117" s="36">
        <f t="shared" si="2"/>
        <v>3462976</v>
      </c>
      <c r="I117" s="37"/>
    </row>
    <row r="118" spans="1:9" ht="24.75" customHeight="1" x14ac:dyDescent="0.2">
      <c r="A118" s="33">
        <v>117</v>
      </c>
      <c r="B118" s="34" t="s">
        <v>210</v>
      </c>
      <c r="C118" s="44">
        <v>45503</v>
      </c>
      <c r="D118" s="35" t="s">
        <v>21</v>
      </c>
      <c r="E118" s="35" t="s">
        <v>27</v>
      </c>
      <c r="F118" s="36">
        <v>2859425</v>
      </c>
      <c r="G118" s="36">
        <v>228754</v>
      </c>
      <c r="H118" s="36">
        <f t="shared" si="2"/>
        <v>3088179</v>
      </c>
      <c r="I118" s="37"/>
    </row>
    <row r="119" spans="1:9" ht="18.75" customHeight="1" x14ac:dyDescent="0.2">
      <c r="A119" s="38"/>
      <c r="B119" s="38"/>
      <c r="C119" s="39"/>
      <c r="D119" s="61" t="s">
        <v>16</v>
      </c>
      <c r="E119" s="62"/>
      <c r="F119" s="62"/>
      <c r="G119" s="63"/>
      <c r="H119" s="40">
        <f>SUM(H2:H118)</f>
        <v>122169745</v>
      </c>
      <c r="I119" s="41"/>
    </row>
    <row r="121" spans="1:9" ht="18.75" customHeight="1" x14ac:dyDescent="0.2">
      <c r="F121" s="45">
        <f>+SUM(F2:F118)</f>
        <v>113120136</v>
      </c>
      <c r="G121" s="45">
        <f>+SUM(G2:G118)</f>
        <v>9049609</v>
      </c>
    </row>
  </sheetData>
  <mergeCells count="1">
    <mergeCell ref="D119:G119"/>
  </mergeCells>
  <conditionalFormatting sqref="B2:B118">
    <cfRule type="duplicateValues" dxfId="5" priority="50"/>
    <cfRule type="duplicateValues" dxfId="4" priority="51"/>
  </conditionalFormatting>
  <conditionalFormatting sqref="B2:B118">
    <cfRule type="duplicateValues" dxfId="3" priority="5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 activeCell="E2" sqref="E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7" width="18.5703125" style="32" customWidth="1"/>
    <col min="8" max="8" width="15.28515625" style="43" customWidth="1"/>
    <col min="9" max="9" width="11.7109375" style="32" customWidth="1"/>
    <col min="10" max="16384" width="9.140625" style="32"/>
  </cols>
  <sheetData>
    <row r="1" spans="1:8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26</v>
      </c>
      <c r="F1" s="29" t="s">
        <v>0</v>
      </c>
      <c r="G1" s="29" t="s">
        <v>14</v>
      </c>
      <c r="H1" s="31" t="s">
        <v>15</v>
      </c>
    </row>
    <row r="2" spans="1:8" ht="24.75" customHeight="1" x14ac:dyDescent="0.2">
      <c r="A2" s="33">
        <v>1</v>
      </c>
      <c r="B2" s="46" t="s">
        <v>216</v>
      </c>
      <c r="C2" s="44">
        <v>45490</v>
      </c>
      <c r="D2" s="35" t="s">
        <v>21</v>
      </c>
      <c r="E2" s="36">
        <v>15849983</v>
      </c>
      <c r="F2" s="36">
        <v>1267999</v>
      </c>
      <c r="G2" s="36">
        <f>+E2+F2</f>
        <v>17117982</v>
      </c>
      <c r="H2" s="37"/>
    </row>
    <row r="3" spans="1:8" ht="18.75" customHeight="1" x14ac:dyDescent="0.2">
      <c r="A3" s="38"/>
      <c r="B3" s="38"/>
      <c r="C3" s="39"/>
      <c r="D3" s="61" t="s">
        <v>16</v>
      </c>
      <c r="E3" s="62"/>
      <c r="F3" s="63"/>
      <c r="G3" s="40">
        <f>SUM(G2:G2)</f>
        <v>17117982</v>
      </c>
      <c r="H3" s="41"/>
    </row>
    <row r="5" spans="1:8" ht="18.75" customHeight="1" x14ac:dyDescent="0.2">
      <c r="E5" s="45"/>
      <c r="F5" s="45"/>
    </row>
  </sheetData>
  <mergeCells count="1">
    <mergeCell ref="D3:F3"/>
  </mergeCells>
  <conditionalFormatting sqref="B2">
    <cfRule type="duplicateValues" dxfId="2" priority="32"/>
    <cfRule type="duplicateValues" dxfId="1" priority="33"/>
  </conditionalFormatting>
  <conditionalFormatting sqref="B2">
    <cfRule type="duplicateValues" dxfId="0" priority="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2024-08-20T02:10:20Z</dcterms:modified>
</cp:coreProperties>
</file>