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Bán'!$A$1:$I$155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C3" i="2" l="1"/>
  <c r="H144" i="5" l="1"/>
  <c r="H145" i="5"/>
  <c r="H146" i="5"/>
  <c r="H147" i="5"/>
  <c r="H148" i="5"/>
  <c r="H149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 l="1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50" i="5"/>
  <c r="H151" i="5"/>
  <c r="H152" i="5"/>
  <c r="H153" i="5"/>
  <c r="H154" i="5"/>
  <c r="E12" i="2" l="1"/>
  <c r="G2" i="6"/>
  <c r="G3" i="6" s="1"/>
  <c r="G157" i="5" l="1"/>
  <c r="F157" i="5"/>
  <c r="H2" i="5" l="1"/>
  <c r="D6" i="2" l="1"/>
  <c r="G15" i="2" l="1"/>
  <c r="H155" i="5"/>
  <c r="F9" i="2" l="1"/>
  <c r="G16" i="2" s="1"/>
  <c r="C6" i="2" l="1"/>
</calcChain>
</file>

<file path=xl/sharedStrings.xml><?xml version="1.0" encoding="utf-8"?>
<sst xmlns="http://schemas.openxmlformats.org/spreadsheetml/2006/main" count="503" uniqueCount="265">
  <si>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</si>
  <si>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</si>
  <si>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</si>
  <si>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</si>
  <si>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</si>
  <si>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</si>
  <si>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</si>
  <si>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</si>
  <si>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</si>
  <si>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</si>
  <si>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</si>
  <si>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</si>
  <si>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</si>
  <si>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</si>
  <si>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</si>
  <si>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</si>
  <si>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</si>
  <si>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</si>
  <si>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</si>
  <si>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</si>
  <si>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</si>
  <si>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</si>
  <si>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</si>
  <si>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</si>
  <si>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Tmart01097 116. Quầy Iris Garden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</si>
  <si>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</si>
  <si>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</si>
  <si>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</si>
  <si>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</si>
  <si>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</si>
  <si>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</si>
  <si>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</si>
  <si>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</si>
  <si>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</si>
  <si>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Tmart01029 49. Nơ 6A, Linh Đàm</t>
  </si>
  <si>
    <t>Tmart01032 52. Quầy Vĩnh Quỳnh</t>
  </si>
  <si>
    <t>Tmart01041 61. Quầy Định Công, Số 1 Trần Nguyên Đán</t>
  </si>
  <si>
    <t>Tmart01046 66. Quầy 47 Tân Xuân, Bắc Từ Liêm, HN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</si>
  <si>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</si>
  <si>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</si>
  <si>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</si>
  <si>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</si>
  <si>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</si>
  <si>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</si>
  <si>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Tmart01065 84. Quầy Tecco Tứ Hiệp</t>
  </si>
  <si>
    <t>Tmart01071 90. Quầy Đại Thanh 2</t>
  </si>
  <si>
    <t>Tmart01072 91. Quầy 96 Vĩnh Hưng</t>
  </si>
  <si>
    <t>Tmart01075 94. 282 Xuân Đỉnh</t>
  </si>
  <si>
    <t>Tmart01078 96. Quầy Ecohome 1</t>
  </si>
  <si>
    <t>Tmart01079 51. Quầy 885 Tam Trinh</t>
  </si>
  <si>
    <t>Tmart01080 99. Quầy Roman Tố Hữu</t>
  </si>
  <si>
    <t>Tmart01081 100. Quầy Trâu Quỳ, Gia Lâm</t>
  </si>
  <si>
    <t>Tmart01085 104. Quầy 44 Triều Khúc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</si>
  <si>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</si>
  <si>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</si>
  <si>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</si>
  <si>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</si>
  <si>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Tmart00357 01. Quầy 72 Lĩnh Nam</t>
  </si>
  <si>
    <t>Tmart00619 04. Quầy N3B2 Trần Bình</t>
  </si>
  <si>
    <t>Tmart00984 17. Quầy 184 Đại Từ</t>
  </si>
  <si>
    <t>Tmart00988 19. Quầy Resco Cổ Nhuế</t>
  </si>
  <si>
    <t>Tmart00992 22. Quầy CT3 KĐT Văn Khê</t>
  </si>
  <si>
    <t>Tmart00995 25. Quầy CT2 - KĐT Xala</t>
  </si>
  <si>
    <t>Tmart01067 86. Quầy Nơ 4A Linh Đàm</t>
  </si>
  <si>
    <t>Tmart03002 121. Quầy HH4B Linh Đàm</t>
  </si>
  <si>
    <t>Tmart03004  123. Quầy 282 Nguyễn Huy Tưởng</t>
  </si>
  <si>
    <t>Tmart00994 24. Quầy Victory Thăng Long</t>
  </si>
  <si>
    <t>Tmart01088 107. Quầy Ruby City Phúc Lợi</t>
  </si>
  <si>
    <t>Tmart00722 09. Quầy Sóc Sơn</t>
  </si>
  <si>
    <t>Tmart00980  15. Quầy 9B Nguyễn Cảnh Dị-KĐT Đại Kim</t>
  </si>
  <si>
    <t>Tmart01021 42. Quầy Ecolife, 58 Tố Hữu</t>
  </si>
  <si>
    <t>Tmart01017 39. Quầy 112 Âu Cơ</t>
  </si>
  <si>
    <t>Tmart01073 92. Quầy Lê Văn Thiêm</t>
  </si>
  <si>
    <t>Tmart01074 93. Quầy 112 Tân Khai</t>
  </si>
  <si>
    <t>Tmart01087 106. Quầy CT3B Nam Cường, Cổ Nhuế</t>
  </si>
  <si>
    <t>Tmart01010 34. Quầy tòa HH2A, KĐT The Spark Dương Nội</t>
  </si>
  <si>
    <t>Tmart01023 00. Quầy 39 Cầu Diễn , KM GÀ MUỐI 500G X 20% TỪ NGÀY 10-4 ĐẾN 5-5</t>
  </si>
  <si>
    <t>Tmart01029 49. Nơ 6A, Linh Đàm , KM GÀ MUỐI 500G X 20% TỪ NGÀY 10-4 ĐẾN 5-5</t>
  </si>
  <si>
    <t>Tmart01047 67. Quầy Trần Thủ Độ , KM GÀ MUỐI 500G X 20% TỪ NGÀY 10-4 ĐẾN 5-5</t>
  </si>
  <si>
    <t>Tmart01070 89. quầy No5 Golden Time, Ecohome 4 , KM GÀ MUỐI 500G X 20% TỪ NGÀY 10-4 ĐẾN 5-5</t>
  </si>
  <si>
    <t>Tmart01071 90. Quầy Đại Thanh 2 , KM GÀ MUỐI 500G X 20% TỪ NGÀY 10-4 ĐẾN 5-5</t>
  </si>
  <si>
    <t>Tmart01083 102. Quầy Đại Thanh 3, CT8A , KM GÀ MUỐI 500G X 20% TỪ NGÀY 10-4 ĐÊN 5-5</t>
  </si>
  <si>
    <t>Tmart01085 104. Quầy 44 Triều Khúc , KM GÀ MUỐI 500G X 20% TỪ NGÀY 10-4 ĐẾN 5-5</t>
  </si>
  <si>
    <t>Tmart01087 106. Quầy CT3B Nam Cường, Cổ Nhuế , KM GÀ MUỐI 500G X 20% TỪ NGÀY 10-4 ĐẾN 5-5</t>
  </si>
  <si>
    <t>Tmart01089 108. Quầy Licogi 13 , KM GÀ MUỐI 500G X 20% TỪ NGÀY 10-4 ĐÉN 5-5</t>
  </si>
  <si>
    <t>Tmart00357 01. Quầy 72 Lĩnh Nam, KM GÀ MUỐI 500G X 20% TỪ NGÀY 10-4 ĐẾN 5-5</t>
  </si>
  <si>
    <t>Tmart00928 12. Quầy CT12B Kim Văn - Kim Lũ , KM GÀ MUỐI 500G X 20% TỪ NGÀY 10-4 ĐẾN 5-5</t>
  </si>
  <si>
    <t>Tmart00999 27. Quầy 62 Thanh Liệt (658 Kim Giang mới) , KM GÀ MUỐI 500G X 20% TỪ NGÀY 10-4 ĐẾN 5-5</t>
  </si>
  <si>
    <t>Tmart01065 84. Quầy Tecco Tứ Hiệp , KM GÀ MUỐI 500G X 20% TỪ NGÀY 10-4 ĐẾN 5-5</t>
  </si>
  <si>
    <t>Tmart01025 45. Quầy 20 Đức Diễn</t>
  </si>
  <si>
    <t>Tmart00993  23. Quầy CT1 Ngô Thì Nhậm, Hà Đông</t>
  </si>
  <si>
    <t>Tmart00989 20. Quầy Tân Tây Đô</t>
  </si>
  <si>
    <t>Tmart00983 16. Quầy Xala, tòa nhà Hemisco, Xala</t>
  </si>
  <si>
    <t>Tmart01090  109. Quầy Trần Thủ Độ 2, tòa South Building Pháp Vân - Tứ Hiệp</t>
  </si>
  <si>
    <t>Tiền -VAT</t>
  </si>
  <si>
    <t>VAT</t>
  </si>
  <si>
    <t>+VAT</t>
  </si>
  <si>
    <t>DS</t>
  </si>
  <si>
    <t>Bảng kê hóa đơn tháng 05.2024</t>
  </si>
  <si>
    <t>00020084</t>
  </si>
  <si>
    <t>00020117</t>
  </si>
  <si>
    <t>00020118</t>
  </si>
  <si>
    <t>00020121</t>
  </si>
  <si>
    <t>00020127</t>
  </si>
  <si>
    <t>00020128</t>
  </si>
  <si>
    <t>00020129</t>
  </si>
  <si>
    <t>00020130</t>
  </si>
  <si>
    <t>00020131</t>
  </si>
  <si>
    <t>00020132</t>
  </si>
  <si>
    <t>00020133</t>
  </si>
  <si>
    <t>00020134</t>
  </si>
  <si>
    <t>00020135</t>
  </si>
  <si>
    <t>00020137</t>
  </si>
  <si>
    <t>00020138</t>
  </si>
  <si>
    <t>00020139</t>
  </si>
  <si>
    <t>00020140</t>
  </si>
  <si>
    <t>00020141</t>
  </si>
  <si>
    <t>00020142</t>
  </si>
  <si>
    <t>00020143</t>
  </si>
  <si>
    <t>00020144</t>
  </si>
  <si>
    <t>00020145</t>
  </si>
  <si>
    <t>00020146</t>
  </si>
  <si>
    <t>00020147</t>
  </si>
  <si>
    <t>00020148</t>
  </si>
  <si>
    <t>00020149</t>
  </si>
  <si>
    <t>00020150</t>
  </si>
  <si>
    <t>00020151</t>
  </si>
  <si>
    <t>00020152</t>
  </si>
  <si>
    <t>00020258</t>
  </si>
  <si>
    <t>00020267</t>
  </si>
  <si>
    <t>00020297</t>
  </si>
  <si>
    <t>00020298</t>
  </si>
  <si>
    <t>00020299</t>
  </si>
  <si>
    <t>00020300</t>
  </si>
  <si>
    <t>00020301</t>
  </si>
  <si>
    <t>00020302</t>
  </si>
  <si>
    <t>00020303</t>
  </si>
  <si>
    <t>00020304</t>
  </si>
  <si>
    <t>00020305</t>
  </si>
  <si>
    <t>00020306</t>
  </si>
  <si>
    <t>00020307</t>
  </si>
  <si>
    <t>00020308</t>
  </si>
  <si>
    <t>00020309</t>
  </si>
  <si>
    <t>00020310</t>
  </si>
  <si>
    <t>00020311</t>
  </si>
  <si>
    <t>00020312</t>
  </si>
  <si>
    <t>00020313</t>
  </si>
  <si>
    <t>00020314</t>
  </si>
  <si>
    <t>00020315</t>
  </si>
  <si>
    <t>00020316</t>
  </si>
  <si>
    <t>00020317</t>
  </si>
  <si>
    <t>00020362</t>
  </si>
  <si>
    <t>00020388</t>
  </si>
  <si>
    <t>00020528</t>
  </si>
  <si>
    <t>00020529</t>
  </si>
  <si>
    <t>00021132</t>
  </si>
  <si>
    <t>00021134</t>
  </si>
  <si>
    <t>00021846</t>
  </si>
  <si>
    <t>00021925</t>
  </si>
  <si>
    <t>00022164</t>
  </si>
  <si>
    <t>00022166</t>
  </si>
  <si>
    <t>00022192</t>
  </si>
  <si>
    <t>00022193</t>
  </si>
  <si>
    <t>00022240</t>
  </si>
  <si>
    <t>00022381</t>
  </si>
  <si>
    <t>00022382</t>
  </si>
  <si>
    <t>00022383</t>
  </si>
  <si>
    <t>00022384</t>
  </si>
  <si>
    <t>00022385</t>
  </si>
  <si>
    <t>00022393</t>
  </si>
  <si>
    <t>00022394</t>
  </si>
  <si>
    <t>00022403</t>
  </si>
  <si>
    <t>00022414</t>
  </si>
  <si>
    <t>00022960</t>
  </si>
  <si>
    <t>00022961</t>
  </si>
  <si>
    <t>00022962</t>
  </si>
  <si>
    <t>00022972</t>
  </si>
  <si>
    <t>00022983</t>
  </si>
  <si>
    <t>00022984</t>
  </si>
  <si>
    <t>00022985</t>
  </si>
  <si>
    <t>00022986</t>
  </si>
  <si>
    <t>00022987</t>
  </si>
  <si>
    <t>00022988</t>
  </si>
  <si>
    <t>00022989</t>
  </si>
  <si>
    <t>00022990</t>
  </si>
  <si>
    <t>00022991</t>
  </si>
  <si>
    <t>00022992</t>
  </si>
  <si>
    <t>00022993</t>
  </si>
  <si>
    <t>00022994</t>
  </si>
  <si>
    <t>00022995</t>
  </si>
  <si>
    <t>00022996</t>
  </si>
  <si>
    <t>00022997</t>
  </si>
  <si>
    <t>00022998</t>
  </si>
  <si>
    <t>00023008</t>
  </si>
  <si>
    <t>00023019</t>
  </si>
  <si>
    <t>00023020</t>
  </si>
  <si>
    <t>00023225</t>
  </si>
  <si>
    <t>00023413</t>
  </si>
  <si>
    <t>00023417</t>
  </si>
  <si>
    <t>00000587</t>
  </si>
  <si>
    <t>00023640</t>
  </si>
  <si>
    <t>00023642</t>
  </si>
  <si>
    <t>00023643</t>
  </si>
  <si>
    <t>00023650</t>
  </si>
  <si>
    <t>00023689</t>
  </si>
  <si>
    <t>00023755</t>
  </si>
  <si>
    <t>00023798</t>
  </si>
  <si>
    <t>00023839</t>
  </si>
  <si>
    <t>00024331</t>
  </si>
  <si>
    <t>00024332</t>
  </si>
  <si>
    <t>00024333</t>
  </si>
  <si>
    <t>00024353</t>
  </si>
  <si>
    <t>00024354</t>
  </si>
  <si>
    <t>00024355</t>
  </si>
  <si>
    <t>00024356</t>
  </si>
  <si>
    <t>00024357</t>
  </si>
  <si>
    <t>00024358</t>
  </si>
  <si>
    <t>00024359</t>
  </si>
  <si>
    <t>00024360</t>
  </si>
  <si>
    <t>00024361</t>
  </si>
  <si>
    <t>00024362</t>
  </si>
  <si>
    <t>00024363</t>
  </si>
  <si>
    <t>00024637</t>
  </si>
  <si>
    <t>00024638</t>
  </si>
  <si>
    <t>00024649</t>
  </si>
  <si>
    <t>00024930</t>
  </si>
  <si>
    <t>00024991</t>
  </si>
  <si>
    <t>00024992</t>
  </si>
  <si>
    <t>00024993</t>
  </si>
  <si>
    <t>00024994</t>
  </si>
  <si>
    <t>00024995</t>
  </si>
  <si>
    <t>00024996</t>
  </si>
  <si>
    <t>00024997</t>
  </si>
  <si>
    <t>00024998</t>
  </si>
  <si>
    <t>00024999</t>
  </si>
  <si>
    <t>00025000</t>
  </si>
  <si>
    <t>00025001</t>
  </si>
  <si>
    <t>00025002</t>
  </si>
  <si>
    <t>00025003</t>
  </si>
  <si>
    <t>00025004</t>
  </si>
  <si>
    <t>00025005</t>
  </si>
  <si>
    <t>00025006</t>
  </si>
  <si>
    <t>00025007</t>
  </si>
  <si>
    <t>00025008</t>
  </si>
  <si>
    <t>00025009</t>
  </si>
  <si>
    <t>00025010</t>
  </si>
  <si>
    <t>00025011</t>
  </si>
  <si>
    <t>00025012</t>
  </si>
  <si>
    <t>00025057</t>
  </si>
  <si>
    <t>00025103</t>
  </si>
  <si>
    <t>00025157</t>
  </si>
  <si>
    <t>00026106</t>
  </si>
  <si>
    <t>Tmart00980  15. Quầy 9B Nguyễn Cảnh Dị-KĐT Đại Kim ,  KM GÀ MUỐI 500G X 20% TỪ NGÀY 10-4 ĐẾN 5-5</t>
  </si>
  <si>
    <t>Tmart01019 40. Quầy 19T6 Kiến Hưng</t>
  </si>
  <si>
    <t>Tmart01000 28. Quầy 485 Vũ Tông Phan</t>
  </si>
  <si>
    <t>Tmart03007 126. Quầy G1 Sunshine ,  ĐƠN KHAI TRƯƠNG CK 10% ( THỨ 7 GIAO HÀNG )</t>
  </si>
  <si>
    <t>Tmart00928 12. Quầy CT12B Kim Văn - Kim Lũ</t>
  </si>
  <si>
    <t>Tmart01083 102. Quầy Đại Thanh 3, CT8A</t>
  </si>
  <si>
    <t>Tmart00999 27. Quầy 62 Thanh Liệt (658 Kim Giang mới)</t>
  </si>
  <si>
    <t>Tmart03005  124. Quầy 180 Cổ Nhuế</t>
  </si>
  <si>
    <t>Tmart01070 89. quầy No5 Golden Time, Ecohome 4</t>
  </si>
  <si>
    <t>Tmart01096 1096. Nhà máy Canon Thăng Long</t>
  </si>
  <si>
    <t>Tmart01001 29. Quầy tòa K-KĐT Dương Nội</t>
  </si>
  <si>
    <t>00000645</t>
  </si>
  <si>
    <t>THEO DÕI CÔNG NỢ / CTY T - MARTSTORES - 31/05/2024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</si>
</sst>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38" fontId="13" fillId="0" borderId="5" xfId="0" applyNumberFormat="1" applyFont="1" applyBorder="1" applyAlignment="1">
      <alignment horizontal="right" vertical="center"/>
    </xf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" sqref="A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2.5703125" bestFit="1" customWidth="1"/>
    <col min="10" max="10" width="16.85546875" style="48" bestFit="1" customWidth="1"/>
    <col min="11" max="11" width="13.28515625" style="48" bestFit="1" customWidth="1"/>
    <col min="12" max="12" width="14" bestFit="1" customWidth="1"/>
  </cols>
  <sheetData>
    <row r="1" spans="1:12" ht="19.5" x14ac:dyDescent="0.3">
      <c r="A1" s="56" t="s">
        <v>264</v>
      </c>
      <c r="B1" s="56"/>
      <c r="C1" s="56"/>
      <c r="D1" s="56"/>
      <c r="E1" s="56"/>
      <c r="F1" s="56"/>
      <c r="G1" s="56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9"/>
    </row>
    <row r="3" spans="1:12" ht="15.75" x14ac:dyDescent="0.25">
      <c r="A3" s="5"/>
      <c r="B3" s="6" t="s">
        <v>7</v>
      </c>
      <c r="C3" s="57">
        <f>24030036+80000000</f>
        <v>104030036</v>
      </c>
      <c r="D3" s="58"/>
      <c r="E3" s="6"/>
      <c r="F3" s="6"/>
      <c r="G3" s="6"/>
      <c r="H3" s="52"/>
      <c r="I3" s="4"/>
      <c r="J3" s="49" t="s">
        <v>94</v>
      </c>
      <c r="K3" s="48" t="s">
        <v>95</v>
      </c>
      <c r="L3" s="50" t="s">
        <v>96</v>
      </c>
    </row>
    <row r="4" spans="1:12" ht="15.75" x14ac:dyDescent="0.25">
      <c r="A4" s="7"/>
      <c r="B4" s="8" t="s">
        <v>98</v>
      </c>
      <c r="C4" s="9">
        <v>159926378</v>
      </c>
      <c r="D4" s="9">
        <v>12794109</v>
      </c>
      <c r="E4" s="9"/>
      <c r="F4" s="10"/>
      <c r="G4" s="10"/>
      <c r="I4" t="s">
        <v>97</v>
      </c>
      <c r="J4" s="49">
        <v>159926378</v>
      </c>
      <c r="K4" s="49">
        <v>12794109</v>
      </c>
      <c r="L4" s="49">
        <f>+J4+K4</f>
        <v>172720487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25</v>
      </c>
      <c r="J5" s="49">
        <v>13256396</v>
      </c>
      <c r="K5" s="49">
        <v>1060512</v>
      </c>
      <c r="L5" s="49">
        <f>+J5+K5</f>
        <v>14316908</v>
      </c>
    </row>
    <row r="6" spans="1:12" ht="15.75" x14ac:dyDescent="0.25">
      <c r="A6" s="59" t="s">
        <v>8</v>
      </c>
      <c r="B6" s="60"/>
      <c r="C6" s="15">
        <f>SUM(C4:C5)</f>
        <v>159926378</v>
      </c>
      <c r="D6" s="15">
        <f>SUM(D4:D5)</f>
        <v>12794109</v>
      </c>
      <c r="E6" s="16"/>
      <c r="F6" s="17"/>
      <c r="G6" s="18"/>
      <c r="J6" s="49">
        <f>+J4-J5</f>
        <v>146669982</v>
      </c>
      <c r="K6" s="49"/>
      <c r="L6" s="49">
        <f>+L4-L5</f>
        <v>158403579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3330107</v>
      </c>
      <c r="G7" s="12"/>
      <c r="J7" s="51">
        <f>3%*J6</f>
        <v>4400099.46</v>
      </c>
      <c r="K7" s="49"/>
      <c r="L7" s="49"/>
    </row>
    <row r="8" spans="1:12" ht="15.75" x14ac:dyDescent="0.25">
      <c r="A8" s="7"/>
      <c r="B8" s="14"/>
      <c r="C8" s="9"/>
      <c r="D8" s="9"/>
      <c r="E8" s="9"/>
      <c r="F8" s="10"/>
      <c r="G8" s="12"/>
      <c r="J8" s="49"/>
      <c r="K8" s="49"/>
      <c r="L8" s="49"/>
    </row>
    <row r="9" spans="1:12" ht="15.75" x14ac:dyDescent="0.25">
      <c r="A9" s="59" t="s">
        <v>18</v>
      </c>
      <c r="B9" s="60"/>
      <c r="C9" s="15"/>
      <c r="D9" s="15"/>
      <c r="E9" s="15"/>
      <c r="F9" s="15">
        <f>SUM(F7:F8)</f>
        <v>3330107</v>
      </c>
      <c r="G9" s="18"/>
      <c r="J9" s="49">
        <f>+L6-J7</f>
        <v>154003479.53999999</v>
      </c>
      <c r="K9" s="49"/>
      <c r="L9" s="49"/>
    </row>
    <row r="10" spans="1:12" ht="15.75" x14ac:dyDescent="0.25">
      <c r="A10" s="7"/>
      <c r="B10" s="14" t="s">
        <v>25</v>
      </c>
      <c r="C10" s="9"/>
      <c r="D10" s="9"/>
      <c r="E10" s="9">
        <v>12988243</v>
      </c>
      <c r="F10" s="10"/>
      <c r="G10" s="12"/>
      <c r="J10" s="49"/>
      <c r="K10" s="49"/>
      <c r="L10" s="49"/>
    </row>
    <row r="11" spans="1:12" ht="15.75" x14ac:dyDescent="0.25">
      <c r="A11" s="7"/>
      <c r="B11" s="14"/>
      <c r="C11" s="9"/>
      <c r="D11" s="9"/>
      <c r="E11" s="9"/>
      <c r="F11" s="10"/>
      <c r="G11" s="12"/>
      <c r="J11" s="49"/>
      <c r="K11" s="49"/>
      <c r="L11" s="49"/>
    </row>
    <row r="12" spans="1:12" ht="15.75" x14ac:dyDescent="0.25">
      <c r="A12" s="59" t="s">
        <v>26</v>
      </c>
      <c r="B12" s="60"/>
      <c r="C12" s="15"/>
      <c r="D12" s="15"/>
      <c r="E12" s="15">
        <f>SUM(E10:E11)</f>
        <v>12988243</v>
      </c>
      <c r="F12" s="15"/>
      <c r="G12" s="18"/>
      <c r="J12" s="49"/>
      <c r="K12" s="49"/>
      <c r="L12" s="49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87711701</v>
      </c>
      <c r="J13" s="49"/>
      <c r="K13" s="49"/>
      <c r="L13" s="49"/>
    </row>
    <row r="14" spans="1:12" ht="15.75" x14ac:dyDescent="0.25">
      <c r="A14" s="13"/>
      <c r="B14" s="14"/>
      <c r="C14" s="9"/>
      <c r="D14" s="9"/>
      <c r="E14" s="9"/>
      <c r="F14" s="10"/>
      <c r="G14" s="10"/>
      <c r="J14" s="49"/>
      <c r="K14" s="49"/>
      <c r="L14" s="49"/>
    </row>
    <row r="15" spans="1:12" ht="15.75" x14ac:dyDescent="0.25">
      <c r="A15" s="59" t="s">
        <v>9</v>
      </c>
      <c r="B15" s="60"/>
      <c r="C15" s="19"/>
      <c r="D15" s="19"/>
      <c r="E15" s="16"/>
      <c r="F15" s="18"/>
      <c r="G15" s="20">
        <f>SUM(G13:G14)</f>
        <v>87711701</v>
      </c>
      <c r="J15" s="49"/>
      <c r="K15" s="49"/>
      <c r="L15" s="49"/>
    </row>
    <row r="16" spans="1:12" ht="15.75" x14ac:dyDescent="0.25">
      <c r="A16" s="53" t="s">
        <v>10</v>
      </c>
      <c r="B16" s="54"/>
      <c r="C16" s="54"/>
      <c r="D16" s="54"/>
      <c r="E16" s="54"/>
      <c r="F16" s="55"/>
      <c r="G16" s="21">
        <f>+C3+C6+D6-F9-E12-G15</f>
        <v>172720472</v>
      </c>
      <c r="I16" s="64"/>
      <c r="J16" s="49"/>
      <c r="K16" s="49"/>
      <c r="L16" s="49"/>
    </row>
    <row r="17" spans="1:5" ht="15.75" x14ac:dyDescent="0.25">
      <c r="A17" s="22"/>
      <c r="B17" s="23"/>
      <c r="C17" s="24"/>
      <c r="D17" s="24"/>
      <c r="E17" s="25"/>
    </row>
    <row r="18" spans="1:5" ht="15.75" x14ac:dyDescent="0.25">
      <c r="A18" s="22"/>
      <c r="B18" s="23"/>
      <c r="C18" s="24"/>
      <c r="D18" s="24"/>
      <c r="E18" s="25"/>
    </row>
    <row r="19" spans="1:5" ht="15.75" x14ac:dyDescent="0.25">
      <c r="A19" s="22"/>
      <c r="B19" s="23"/>
      <c r="C19" s="24"/>
      <c r="D19" s="24"/>
      <c r="E19" s="25"/>
    </row>
    <row r="20" spans="1:5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workbookViewId="0">
      <pane ySplit="1" topLeftCell="A152" activePane="bottomLeft" state="frozen"/>
      <selection pane="bottomLeft" activeCell="F157" sqref="F157:G157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99</v>
      </c>
      <c r="C2" s="44">
        <v>45414</v>
      </c>
      <c r="D2" s="35" t="s">
        <v>21</v>
      </c>
      <c r="E2" s="35" t="s">
        <v>252</v>
      </c>
      <c r="F2" s="36">
        <v>693022</v>
      </c>
      <c r="G2" s="36">
        <v>55442</v>
      </c>
      <c r="H2" s="36">
        <f>+F2+G2</f>
        <v>748464</v>
      </c>
      <c r="I2" s="37"/>
    </row>
    <row r="3" spans="1:9" ht="24.75" customHeight="1" x14ac:dyDescent="0.2">
      <c r="A3" s="33">
        <v>2</v>
      </c>
      <c r="B3" s="34" t="s">
        <v>100</v>
      </c>
      <c r="C3" s="44">
        <v>45415</v>
      </c>
      <c r="D3" s="35" t="s">
        <v>21</v>
      </c>
      <c r="E3" s="35" t="s">
        <v>77</v>
      </c>
      <c r="F3" s="36">
        <v>1219647</v>
      </c>
      <c r="G3" s="36">
        <v>97572</v>
      </c>
      <c r="H3" s="36">
        <f t="shared" ref="H3:H66" si="0">+F3+G3</f>
        <v>1317219</v>
      </c>
      <c r="I3" s="37"/>
    </row>
    <row r="4" spans="1:9" ht="24.75" customHeight="1" x14ac:dyDescent="0.2">
      <c r="A4" s="33">
        <v>3</v>
      </c>
      <c r="B4" s="34" t="s">
        <v>101</v>
      </c>
      <c r="C4" s="44">
        <v>45415</v>
      </c>
      <c r="D4" s="35" t="s">
        <v>21</v>
      </c>
      <c r="E4" s="35" t="s">
        <v>36</v>
      </c>
      <c r="F4" s="36">
        <v>2571560</v>
      </c>
      <c r="G4" s="36">
        <v>205725</v>
      </c>
      <c r="H4" s="36">
        <f t="shared" si="0"/>
        <v>2777285</v>
      </c>
      <c r="I4" s="37"/>
    </row>
    <row r="5" spans="1:9" ht="24.75" customHeight="1" x14ac:dyDescent="0.2">
      <c r="A5" s="33">
        <v>4</v>
      </c>
      <c r="B5" s="34" t="s">
        <v>102</v>
      </c>
      <c r="C5" s="44">
        <v>45415</v>
      </c>
      <c r="D5" s="35" t="s">
        <v>21</v>
      </c>
      <c r="E5" s="35" t="s">
        <v>78</v>
      </c>
      <c r="F5" s="36">
        <v>1880975</v>
      </c>
      <c r="G5" s="36">
        <v>150478</v>
      </c>
      <c r="H5" s="36">
        <f t="shared" si="0"/>
        <v>2031453</v>
      </c>
      <c r="I5" s="37"/>
    </row>
    <row r="6" spans="1:9" ht="24.75" customHeight="1" x14ac:dyDescent="0.2">
      <c r="A6" s="33">
        <v>5</v>
      </c>
      <c r="B6" s="34" t="s">
        <v>103</v>
      </c>
      <c r="C6" s="44">
        <v>45415</v>
      </c>
      <c r="D6" s="35" t="s">
        <v>21</v>
      </c>
      <c r="E6" s="35" t="s">
        <v>63</v>
      </c>
      <c r="F6" s="36">
        <v>1133832</v>
      </c>
      <c r="G6" s="36">
        <v>90707</v>
      </c>
      <c r="H6" s="36">
        <f t="shared" si="0"/>
        <v>1224539</v>
      </c>
      <c r="I6" s="37"/>
    </row>
    <row r="7" spans="1:9" ht="24.75" customHeight="1" x14ac:dyDescent="0.2">
      <c r="A7" s="33">
        <v>6</v>
      </c>
      <c r="B7" s="34" t="s">
        <v>104</v>
      </c>
      <c r="C7" s="44">
        <v>45415</v>
      </c>
      <c r="D7" s="35" t="s">
        <v>21</v>
      </c>
      <c r="E7" s="35" t="s">
        <v>49</v>
      </c>
      <c r="F7" s="36">
        <v>863942</v>
      </c>
      <c r="G7" s="36">
        <v>69115</v>
      </c>
      <c r="H7" s="36">
        <f t="shared" si="0"/>
        <v>933057</v>
      </c>
      <c r="I7" s="37"/>
    </row>
    <row r="8" spans="1:9" ht="24.75" customHeight="1" x14ac:dyDescent="0.2">
      <c r="A8" s="33">
        <v>7</v>
      </c>
      <c r="B8" s="34" t="s">
        <v>105</v>
      </c>
      <c r="C8" s="44">
        <v>45415</v>
      </c>
      <c r="D8" s="35" t="s">
        <v>21</v>
      </c>
      <c r="E8" s="35" t="s">
        <v>85</v>
      </c>
      <c r="F8" s="36">
        <v>2180311</v>
      </c>
      <c r="G8" s="36">
        <v>174425</v>
      </c>
      <c r="H8" s="36">
        <f t="shared" si="0"/>
        <v>2354736</v>
      </c>
      <c r="I8" s="37"/>
    </row>
    <row r="9" spans="1:9" ht="24.75" customHeight="1" x14ac:dyDescent="0.2">
      <c r="A9" s="33">
        <v>8</v>
      </c>
      <c r="B9" s="34" t="s">
        <v>106</v>
      </c>
      <c r="C9" s="44">
        <v>45415</v>
      </c>
      <c r="D9" s="35" t="s">
        <v>21</v>
      </c>
      <c r="E9" s="35" t="s">
        <v>86</v>
      </c>
      <c r="F9" s="36">
        <v>1941216</v>
      </c>
      <c r="G9" s="36">
        <v>155297</v>
      </c>
      <c r="H9" s="36">
        <f t="shared" si="0"/>
        <v>2096513</v>
      </c>
      <c r="I9" s="37"/>
    </row>
    <row r="10" spans="1:9" ht="24.75" customHeight="1" x14ac:dyDescent="0.2">
      <c r="A10" s="33">
        <v>9</v>
      </c>
      <c r="B10" s="34" t="s">
        <v>107</v>
      </c>
      <c r="C10" s="44">
        <v>45415</v>
      </c>
      <c r="D10" s="35" t="s">
        <v>21</v>
      </c>
      <c r="E10" s="35" t="s">
        <v>88</v>
      </c>
      <c r="F10" s="36">
        <v>2289745</v>
      </c>
      <c r="G10" s="36">
        <v>183180</v>
      </c>
      <c r="H10" s="36">
        <f t="shared" si="0"/>
        <v>2472925</v>
      </c>
      <c r="I10" s="37"/>
    </row>
    <row r="11" spans="1:9" ht="24.75" customHeight="1" x14ac:dyDescent="0.2">
      <c r="A11" s="33">
        <v>10</v>
      </c>
      <c r="B11" s="34" t="s">
        <v>108</v>
      </c>
      <c r="C11" s="44">
        <v>45415</v>
      </c>
      <c r="D11" s="35" t="s">
        <v>21</v>
      </c>
      <c r="E11" s="35" t="s">
        <v>51</v>
      </c>
      <c r="F11" s="36">
        <v>730298</v>
      </c>
      <c r="G11" s="36">
        <v>58424</v>
      </c>
      <c r="H11" s="36">
        <f t="shared" si="0"/>
        <v>788722</v>
      </c>
      <c r="I11" s="37"/>
    </row>
    <row r="12" spans="1:9" ht="24.75" customHeight="1" x14ac:dyDescent="0.2">
      <c r="A12" s="33">
        <v>11</v>
      </c>
      <c r="B12" s="34" t="s">
        <v>109</v>
      </c>
      <c r="C12" s="44">
        <v>45415</v>
      </c>
      <c r="D12" s="35" t="s">
        <v>21</v>
      </c>
      <c r="E12" s="35" t="s">
        <v>87</v>
      </c>
      <c r="F12" s="36">
        <v>2403963</v>
      </c>
      <c r="G12" s="36">
        <v>192317</v>
      </c>
      <c r="H12" s="36">
        <f t="shared" si="0"/>
        <v>2596280</v>
      </c>
      <c r="I12" s="37"/>
    </row>
    <row r="13" spans="1:9" ht="24.75" customHeight="1" x14ac:dyDescent="0.2">
      <c r="A13" s="33">
        <v>12</v>
      </c>
      <c r="B13" s="34" t="s">
        <v>110</v>
      </c>
      <c r="C13" s="44">
        <v>45415</v>
      </c>
      <c r="D13" s="35" t="s">
        <v>21</v>
      </c>
      <c r="E13" s="35" t="s">
        <v>80</v>
      </c>
      <c r="F13" s="36">
        <v>854907</v>
      </c>
      <c r="G13" s="36">
        <v>68393</v>
      </c>
      <c r="H13" s="36">
        <f t="shared" si="0"/>
        <v>923300</v>
      </c>
      <c r="I13" s="37"/>
    </row>
    <row r="14" spans="1:9" ht="24.75" customHeight="1" x14ac:dyDescent="0.2">
      <c r="A14" s="33">
        <v>13</v>
      </c>
      <c r="B14" s="34" t="s">
        <v>111</v>
      </c>
      <c r="C14" s="44">
        <v>45415</v>
      </c>
      <c r="D14" s="35" t="s">
        <v>21</v>
      </c>
      <c r="E14" s="35" t="s">
        <v>81</v>
      </c>
      <c r="F14" s="36">
        <v>1958009</v>
      </c>
      <c r="G14" s="36">
        <v>156641</v>
      </c>
      <c r="H14" s="36">
        <f t="shared" si="0"/>
        <v>2114650</v>
      </c>
      <c r="I14" s="37"/>
    </row>
    <row r="15" spans="1:9" ht="24.75" customHeight="1" x14ac:dyDescent="0.2">
      <c r="A15" s="33">
        <v>14</v>
      </c>
      <c r="B15" s="34" t="s">
        <v>112</v>
      </c>
      <c r="C15" s="44">
        <v>45415</v>
      </c>
      <c r="D15" s="35" t="s">
        <v>21</v>
      </c>
      <c r="E15" s="35" t="s">
        <v>35</v>
      </c>
      <c r="F15" s="36">
        <v>400933</v>
      </c>
      <c r="G15" s="36">
        <v>32075</v>
      </c>
      <c r="H15" s="36">
        <f t="shared" si="0"/>
        <v>433008</v>
      </c>
      <c r="I15" s="37"/>
    </row>
    <row r="16" spans="1:9" ht="24.75" customHeight="1" x14ac:dyDescent="0.2">
      <c r="A16" s="33">
        <v>15</v>
      </c>
      <c r="B16" s="34" t="s">
        <v>113</v>
      </c>
      <c r="C16" s="44">
        <v>45415</v>
      </c>
      <c r="D16" s="35" t="s">
        <v>21</v>
      </c>
      <c r="E16" s="35" t="s">
        <v>65</v>
      </c>
      <c r="F16" s="36">
        <v>590690</v>
      </c>
      <c r="G16" s="36">
        <v>47255</v>
      </c>
      <c r="H16" s="36">
        <f t="shared" si="0"/>
        <v>637945</v>
      </c>
      <c r="I16" s="37"/>
    </row>
    <row r="17" spans="1:9" ht="24.75" customHeight="1" x14ac:dyDescent="0.2">
      <c r="A17" s="33">
        <v>16</v>
      </c>
      <c r="B17" s="34" t="s">
        <v>114</v>
      </c>
      <c r="C17" s="44">
        <v>45415</v>
      </c>
      <c r="D17" s="35" t="s">
        <v>21</v>
      </c>
      <c r="E17" s="35" t="s">
        <v>84</v>
      </c>
      <c r="F17" s="36">
        <v>946441</v>
      </c>
      <c r="G17" s="36">
        <v>75715</v>
      </c>
      <c r="H17" s="36">
        <f t="shared" si="0"/>
        <v>1022156</v>
      </c>
      <c r="I17" s="37"/>
    </row>
    <row r="18" spans="1:9" ht="24.75" customHeight="1" x14ac:dyDescent="0.2">
      <c r="A18" s="33">
        <v>17</v>
      </c>
      <c r="B18" s="34" t="s">
        <v>115</v>
      </c>
      <c r="C18" s="44">
        <v>45415</v>
      </c>
      <c r="D18" s="35" t="s">
        <v>21</v>
      </c>
      <c r="E18" s="35" t="s">
        <v>58</v>
      </c>
      <c r="F18" s="36">
        <v>929768</v>
      </c>
      <c r="G18" s="36">
        <v>74381</v>
      </c>
      <c r="H18" s="36">
        <f t="shared" si="0"/>
        <v>1004149</v>
      </c>
      <c r="I18" s="37"/>
    </row>
    <row r="19" spans="1:9" ht="24.75" customHeight="1" x14ac:dyDescent="0.2">
      <c r="A19" s="33">
        <v>18</v>
      </c>
      <c r="B19" s="34" t="s">
        <v>116</v>
      </c>
      <c r="C19" s="44">
        <v>45415</v>
      </c>
      <c r="D19" s="35" t="s">
        <v>21</v>
      </c>
      <c r="E19" s="35" t="s">
        <v>83</v>
      </c>
      <c r="F19" s="36">
        <v>543411</v>
      </c>
      <c r="G19" s="36">
        <v>43473</v>
      </c>
      <c r="H19" s="36">
        <f t="shared" si="0"/>
        <v>586884</v>
      </c>
      <c r="I19" s="37"/>
    </row>
    <row r="20" spans="1:9" ht="24.75" customHeight="1" x14ac:dyDescent="0.2">
      <c r="A20" s="33">
        <v>19</v>
      </c>
      <c r="B20" s="34" t="s">
        <v>117</v>
      </c>
      <c r="C20" s="44">
        <v>45415</v>
      </c>
      <c r="D20" s="35" t="s">
        <v>21</v>
      </c>
      <c r="E20" s="35" t="s">
        <v>50</v>
      </c>
      <c r="F20" s="36">
        <v>450630</v>
      </c>
      <c r="G20" s="36">
        <v>36050</v>
      </c>
      <c r="H20" s="36">
        <f t="shared" si="0"/>
        <v>486680</v>
      </c>
      <c r="I20" s="37"/>
    </row>
    <row r="21" spans="1:9" ht="24.75" customHeight="1" x14ac:dyDescent="0.2">
      <c r="A21" s="33">
        <v>20</v>
      </c>
      <c r="B21" s="34" t="s">
        <v>118</v>
      </c>
      <c r="C21" s="44">
        <v>45415</v>
      </c>
      <c r="D21" s="35" t="s">
        <v>21</v>
      </c>
      <c r="E21" s="35" t="s">
        <v>47</v>
      </c>
      <c r="F21" s="36">
        <v>1038782</v>
      </c>
      <c r="G21" s="36">
        <v>83103</v>
      </c>
      <c r="H21" s="36">
        <f t="shared" si="0"/>
        <v>1121885</v>
      </c>
      <c r="I21" s="37"/>
    </row>
    <row r="22" spans="1:9" ht="24.75" customHeight="1" x14ac:dyDescent="0.2">
      <c r="A22" s="33">
        <v>21</v>
      </c>
      <c r="B22" s="34" t="s">
        <v>119</v>
      </c>
      <c r="C22" s="44">
        <v>45415</v>
      </c>
      <c r="D22" s="35" t="s">
        <v>21</v>
      </c>
      <c r="E22" s="35" t="s">
        <v>41</v>
      </c>
      <c r="F22" s="36">
        <v>326047</v>
      </c>
      <c r="G22" s="36">
        <v>26084</v>
      </c>
      <c r="H22" s="36">
        <f t="shared" si="0"/>
        <v>352131</v>
      </c>
      <c r="I22" s="37"/>
    </row>
    <row r="23" spans="1:9" ht="24.75" customHeight="1" x14ac:dyDescent="0.2">
      <c r="A23" s="33">
        <v>22</v>
      </c>
      <c r="B23" s="34" t="s">
        <v>120</v>
      </c>
      <c r="C23" s="44">
        <v>45415</v>
      </c>
      <c r="D23" s="35" t="s">
        <v>21</v>
      </c>
      <c r="E23" s="35" t="s">
        <v>79</v>
      </c>
      <c r="F23" s="36">
        <v>525517</v>
      </c>
      <c r="G23" s="36">
        <v>42041</v>
      </c>
      <c r="H23" s="36">
        <f t="shared" si="0"/>
        <v>567558</v>
      </c>
      <c r="I23" s="37"/>
    </row>
    <row r="24" spans="1:9" ht="24.75" customHeight="1" x14ac:dyDescent="0.2">
      <c r="A24" s="33">
        <v>23</v>
      </c>
      <c r="B24" s="34" t="s">
        <v>121</v>
      </c>
      <c r="C24" s="44">
        <v>45415</v>
      </c>
      <c r="D24" s="35" t="s">
        <v>21</v>
      </c>
      <c r="E24" s="35" t="s">
        <v>33</v>
      </c>
      <c r="F24" s="36">
        <v>797120</v>
      </c>
      <c r="G24" s="36">
        <v>63770</v>
      </c>
      <c r="H24" s="36">
        <f t="shared" si="0"/>
        <v>860890</v>
      </c>
      <c r="I24" s="37"/>
    </row>
    <row r="25" spans="1:9" ht="24.75" customHeight="1" x14ac:dyDescent="0.2">
      <c r="A25" s="33">
        <v>24</v>
      </c>
      <c r="B25" s="34" t="s">
        <v>122</v>
      </c>
      <c r="C25" s="44">
        <v>45415</v>
      </c>
      <c r="D25" s="35" t="s">
        <v>21</v>
      </c>
      <c r="E25" s="35" t="s">
        <v>37</v>
      </c>
      <c r="F25" s="36">
        <v>828705</v>
      </c>
      <c r="G25" s="36">
        <v>66296</v>
      </c>
      <c r="H25" s="36">
        <f t="shared" si="0"/>
        <v>895001</v>
      </c>
      <c r="I25" s="37"/>
    </row>
    <row r="26" spans="1:9" ht="24.75" customHeight="1" x14ac:dyDescent="0.2">
      <c r="A26" s="33">
        <v>25</v>
      </c>
      <c r="B26" s="34" t="s">
        <v>123</v>
      </c>
      <c r="C26" s="44">
        <v>45415</v>
      </c>
      <c r="D26" s="35" t="s">
        <v>21</v>
      </c>
      <c r="E26" s="35" t="s">
        <v>30</v>
      </c>
      <c r="F26" s="36">
        <v>863942</v>
      </c>
      <c r="G26" s="36">
        <v>69115</v>
      </c>
      <c r="H26" s="36">
        <f t="shared" si="0"/>
        <v>933057</v>
      </c>
      <c r="I26" s="37"/>
    </row>
    <row r="27" spans="1:9" ht="24.75" customHeight="1" x14ac:dyDescent="0.2">
      <c r="A27" s="33">
        <v>26</v>
      </c>
      <c r="B27" s="34" t="s">
        <v>124</v>
      </c>
      <c r="C27" s="44">
        <v>45415</v>
      </c>
      <c r="D27" s="35" t="s">
        <v>21</v>
      </c>
      <c r="E27" s="35" t="s">
        <v>75</v>
      </c>
      <c r="F27" s="36">
        <v>758450</v>
      </c>
      <c r="G27" s="36">
        <v>60676</v>
      </c>
      <c r="H27" s="36">
        <f t="shared" si="0"/>
        <v>819126</v>
      </c>
      <c r="I27" s="37"/>
    </row>
    <row r="28" spans="1:9" ht="24.75" customHeight="1" x14ac:dyDescent="0.2">
      <c r="A28" s="33">
        <v>27</v>
      </c>
      <c r="B28" s="34" t="s">
        <v>125</v>
      </c>
      <c r="C28" s="44">
        <v>45415</v>
      </c>
      <c r="D28" s="35" t="s">
        <v>21</v>
      </c>
      <c r="E28" s="35" t="s">
        <v>62</v>
      </c>
      <c r="F28" s="36">
        <v>955062</v>
      </c>
      <c r="G28" s="36">
        <v>76405</v>
      </c>
      <c r="H28" s="36">
        <f t="shared" si="0"/>
        <v>1031467</v>
      </c>
      <c r="I28" s="37"/>
    </row>
    <row r="29" spans="1:9" ht="24.75" customHeight="1" x14ac:dyDescent="0.2">
      <c r="A29" s="33">
        <v>28</v>
      </c>
      <c r="B29" s="34" t="s">
        <v>126</v>
      </c>
      <c r="C29" s="44">
        <v>45415</v>
      </c>
      <c r="D29" s="35" t="s">
        <v>21</v>
      </c>
      <c r="E29" s="35" t="s">
        <v>61</v>
      </c>
      <c r="F29" s="36">
        <v>768068</v>
      </c>
      <c r="G29" s="36">
        <v>61445</v>
      </c>
      <c r="H29" s="36">
        <f t="shared" si="0"/>
        <v>829513</v>
      </c>
      <c r="I29" s="37"/>
    </row>
    <row r="30" spans="1:9" ht="24.75" customHeight="1" x14ac:dyDescent="0.2">
      <c r="A30" s="33">
        <v>29</v>
      </c>
      <c r="B30" s="34" t="s">
        <v>127</v>
      </c>
      <c r="C30" s="44">
        <v>45415</v>
      </c>
      <c r="D30" s="35" t="s">
        <v>21</v>
      </c>
      <c r="E30" s="35" t="s">
        <v>60</v>
      </c>
      <c r="F30" s="36">
        <v>448981</v>
      </c>
      <c r="G30" s="36">
        <v>35918</v>
      </c>
      <c r="H30" s="36">
        <f t="shared" si="0"/>
        <v>484899</v>
      </c>
      <c r="I30" s="37"/>
    </row>
    <row r="31" spans="1:9" ht="24.75" customHeight="1" x14ac:dyDescent="0.2">
      <c r="A31" s="33">
        <v>30</v>
      </c>
      <c r="B31" s="34" t="s">
        <v>128</v>
      </c>
      <c r="C31" s="44">
        <v>45416</v>
      </c>
      <c r="D31" s="35" t="s">
        <v>21</v>
      </c>
      <c r="E31" s="35" t="s">
        <v>50</v>
      </c>
      <c r="F31" s="36">
        <v>941064</v>
      </c>
      <c r="G31" s="36">
        <v>75285</v>
      </c>
      <c r="H31" s="36">
        <f t="shared" si="0"/>
        <v>1016349</v>
      </c>
      <c r="I31" s="37"/>
    </row>
    <row r="32" spans="1:9" ht="24.75" customHeight="1" x14ac:dyDescent="0.2">
      <c r="A32" s="33">
        <v>31</v>
      </c>
      <c r="B32" s="34" t="s">
        <v>129</v>
      </c>
      <c r="C32" s="44">
        <v>45416</v>
      </c>
      <c r="D32" s="35" t="s">
        <v>21</v>
      </c>
      <c r="E32" s="35" t="s">
        <v>67</v>
      </c>
      <c r="F32" s="36">
        <v>1559780</v>
      </c>
      <c r="G32" s="36">
        <v>124782</v>
      </c>
      <c r="H32" s="36">
        <f t="shared" si="0"/>
        <v>1684562</v>
      </c>
      <c r="I32" s="37"/>
    </row>
    <row r="33" spans="1:9" ht="24.75" customHeight="1" x14ac:dyDescent="0.2">
      <c r="A33" s="33">
        <v>32</v>
      </c>
      <c r="B33" s="34" t="s">
        <v>130</v>
      </c>
      <c r="C33" s="44">
        <v>45418</v>
      </c>
      <c r="D33" s="35" t="s">
        <v>21</v>
      </c>
      <c r="E33" s="35" t="s">
        <v>29</v>
      </c>
      <c r="F33" s="36">
        <v>541750</v>
      </c>
      <c r="G33" s="36">
        <v>43340</v>
      </c>
      <c r="H33" s="36">
        <f t="shared" si="0"/>
        <v>585090</v>
      </c>
      <c r="I33" s="37"/>
    </row>
    <row r="34" spans="1:9" ht="24.75" customHeight="1" x14ac:dyDescent="0.2">
      <c r="A34" s="33">
        <v>33</v>
      </c>
      <c r="B34" s="34" t="s">
        <v>131</v>
      </c>
      <c r="C34" s="44">
        <v>45418</v>
      </c>
      <c r="D34" s="35" t="s">
        <v>21</v>
      </c>
      <c r="E34" s="35" t="s">
        <v>253</v>
      </c>
      <c r="F34" s="36">
        <v>900063</v>
      </c>
      <c r="G34" s="36">
        <v>72005</v>
      </c>
      <c r="H34" s="36">
        <f t="shared" si="0"/>
        <v>972068</v>
      </c>
      <c r="I34" s="37"/>
    </row>
    <row r="35" spans="1:9" ht="24.75" customHeight="1" x14ac:dyDescent="0.2">
      <c r="A35" s="33">
        <v>34</v>
      </c>
      <c r="B35" s="34" t="s">
        <v>132</v>
      </c>
      <c r="C35" s="44">
        <v>45418</v>
      </c>
      <c r="D35" s="35" t="s">
        <v>21</v>
      </c>
      <c r="E35" s="35" t="s">
        <v>70</v>
      </c>
      <c r="F35" s="36">
        <v>567709</v>
      </c>
      <c r="G35" s="36">
        <v>45417</v>
      </c>
      <c r="H35" s="36">
        <f t="shared" si="0"/>
        <v>613126</v>
      </c>
      <c r="I35" s="37"/>
    </row>
    <row r="36" spans="1:9" ht="24.75" customHeight="1" x14ac:dyDescent="0.2">
      <c r="A36" s="33">
        <v>35</v>
      </c>
      <c r="B36" s="34" t="s">
        <v>133</v>
      </c>
      <c r="C36" s="44">
        <v>45418</v>
      </c>
      <c r="D36" s="35" t="s">
        <v>21</v>
      </c>
      <c r="E36" s="35" t="s">
        <v>76</v>
      </c>
      <c r="F36" s="36">
        <v>1080202</v>
      </c>
      <c r="G36" s="36">
        <v>86416</v>
      </c>
      <c r="H36" s="36">
        <f t="shared" si="0"/>
        <v>1166618</v>
      </c>
      <c r="I36" s="37"/>
    </row>
    <row r="37" spans="1:9" ht="24.75" customHeight="1" x14ac:dyDescent="0.2">
      <c r="A37" s="33">
        <v>36</v>
      </c>
      <c r="B37" s="34" t="s">
        <v>134</v>
      </c>
      <c r="C37" s="44">
        <v>45418</v>
      </c>
      <c r="D37" s="35" t="s">
        <v>21</v>
      </c>
      <c r="E37" s="35" t="s">
        <v>39</v>
      </c>
      <c r="F37" s="36">
        <v>1038782</v>
      </c>
      <c r="G37" s="36">
        <v>83103</v>
      </c>
      <c r="H37" s="36">
        <f t="shared" si="0"/>
        <v>1121885</v>
      </c>
      <c r="I37" s="37"/>
    </row>
    <row r="38" spans="1:9" ht="24.75" customHeight="1" x14ac:dyDescent="0.2">
      <c r="A38" s="33">
        <v>37</v>
      </c>
      <c r="B38" s="34" t="s">
        <v>135</v>
      </c>
      <c r="C38" s="44">
        <v>45418</v>
      </c>
      <c r="D38" s="35" t="s">
        <v>21</v>
      </c>
      <c r="E38" s="35" t="s">
        <v>42</v>
      </c>
      <c r="F38" s="36">
        <v>404251</v>
      </c>
      <c r="G38" s="36">
        <v>32340</v>
      </c>
      <c r="H38" s="36">
        <f t="shared" si="0"/>
        <v>436591</v>
      </c>
      <c r="I38" s="37"/>
    </row>
    <row r="39" spans="1:9" ht="24.75" customHeight="1" x14ac:dyDescent="0.2">
      <c r="A39" s="33">
        <v>38</v>
      </c>
      <c r="B39" s="34" t="s">
        <v>136</v>
      </c>
      <c r="C39" s="44">
        <v>45418</v>
      </c>
      <c r="D39" s="35" t="s">
        <v>21</v>
      </c>
      <c r="E39" s="35" t="s">
        <v>46</v>
      </c>
      <c r="F39" s="36">
        <v>485101</v>
      </c>
      <c r="G39" s="36">
        <v>38808</v>
      </c>
      <c r="H39" s="36">
        <f t="shared" si="0"/>
        <v>523909</v>
      </c>
      <c r="I39" s="37"/>
    </row>
    <row r="40" spans="1:9" ht="24.75" customHeight="1" x14ac:dyDescent="0.2">
      <c r="A40" s="33">
        <v>39</v>
      </c>
      <c r="B40" s="34" t="s">
        <v>137</v>
      </c>
      <c r="C40" s="44">
        <v>45418</v>
      </c>
      <c r="D40" s="35" t="s">
        <v>21</v>
      </c>
      <c r="E40" s="35" t="s">
        <v>23</v>
      </c>
      <c r="F40" s="36">
        <v>2037278</v>
      </c>
      <c r="G40" s="36">
        <v>162982</v>
      </c>
      <c r="H40" s="36">
        <f t="shared" si="0"/>
        <v>2200260</v>
      </c>
      <c r="I40" s="37"/>
    </row>
    <row r="41" spans="1:9" ht="24.75" customHeight="1" x14ac:dyDescent="0.2">
      <c r="A41" s="33">
        <v>40</v>
      </c>
      <c r="B41" s="34" t="s">
        <v>138</v>
      </c>
      <c r="C41" s="44">
        <v>45418</v>
      </c>
      <c r="D41" s="35" t="s">
        <v>21</v>
      </c>
      <c r="E41" s="35" t="s">
        <v>48</v>
      </c>
      <c r="F41" s="36">
        <v>604718</v>
      </c>
      <c r="G41" s="36">
        <v>48377</v>
      </c>
      <c r="H41" s="36">
        <f t="shared" si="0"/>
        <v>653095</v>
      </c>
      <c r="I41" s="37"/>
    </row>
    <row r="42" spans="1:9" ht="24.75" customHeight="1" x14ac:dyDescent="0.2">
      <c r="A42" s="33">
        <v>41</v>
      </c>
      <c r="B42" s="34" t="s">
        <v>139</v>
      </c>
      <c r="C42" s="44">
        <v>45418</v>
      </c>
      <c r="D42" s="35" t="s">
        <v>21</v>
      </c>
      <c r="E42" s="35" t="s">
        <v>24</v>
      </c>
      <c r="F42" s="36">
        <v>822082</v>
      </c>
      <c r="G42" s="36">
        <v>65767</v>
      </c>
      <c r="H42" s="36">
        <f t="shared" si="0"/>
        <v>887849</v>
      </c>
      <c r="I42" s="37"/>
    </row>
    <row r="43" spans="1:9" ht="24.75" customHeight="1" x14ac:dyDescent="0.2">
      <c r="A43" s="33">
        <v>42</v>
      </c>
      <c r="B43" s="34" t="s">
        <v>140</v>
      </c>
      <c r="C43" s="44">
        <v>45418</v>
      </c>
      <c r="D43" s="35" t="s">
        <v>21</v>
      </c>
      <c r="E43" s="35" t="s">
        <v>64</v>
      </c>
      <c r="F43" s="36">
        <v>1801774</v>
      </c>
      <c r="G43" s="36">
        <v>144142</v>
      </c>
      <c r="H43" s="36">
        <f t="shared" si="0"/>
        <v>1945916</v>
      </c>
      <c r="I43" s="37"/>
    </row>
    <row r="44" spans="1:9" ht="24.75" customHeight="1" x14ac:dyDescent="0.2">
      <c r="A44" s="33">
        <v>43</v>
      </c>
      <c r="B44" s="34" t="s">
        <v>141</v>
      </c>
      <c r="C44" s="44">
        <v>45418</v>
      </c>
      <c r="D44" s="35" t="s">
        <v>21</v>
      </c>
      <c r="E44" s="35" t="s">
        <v>68</v>
      </c>
      <c r="F44" s="36">
        <v>808502</v>
      </c>
      <c r="G44" s="36">
        <v>64680</v>
      </c>
      <c r="H44" s="36">
        <f t="shared" si="0"/>
        <v>873182</v>
      </c>
      <c r="I44" s="37"/>
    </row>
    <row r="45" spans="1:9" ht="24.75" customHeight="1" x14ac:dyDescent="0.2">
      <c r="A45" s="33">
        <v>44</v>
      </c>
      <c r="B45" s="34" t="s">
        <v>142</v>
      </c>
      <c r="C45" s="44">
        <v>45418</v>
      </c>
      <c r="D45" s="35" t="s">
        <v>21</v>
      </c>
      <c r="E45" s="35" t="s">
        <v>92</v>
      </c>
      <c r="F45" s="36">
        <v>404251</v>
      </c>
      <c r="G45" s="36">
        <v>32340</v>
      </c>
      <c r="H45" s="36">
        <f t="shared" si="0"/>
        <v>436591</v>
      </c>
      <c r="I45" s="37"/>
    </row>
    <row r="46" spans="1:9" ht="24.75" customHeight="1" x14ac:dyDescent="0.2">
      <c r="A46" s="33">
        <v>45</v>
      </c>
      <c r="B46" s="34" t="s">
        <v>143</v>
      </c>
      <c r="C46" s="44">
        <v>45418</v>
      </c>
      <c r="D46" s="35" t="s">
        <v>21</v>
      </c>
      <c r="E46" s="35" t="s">
        <v>66</v>
      </c>
      <c r="F46" s="36">
        <v>550811</v>
      </c>
      <c r="G46" s="36">
        <v>44065</v>
      </c>
      <c r="H46" s="36">
        <f t="shared" si="0"/>
        <v>594876</v>
      </c>
      <c r="I46" s="37"/>
    </row>
    <row r="47" spans="1:9" ht="24.75" customHeight="1" x14ac:dyDescent="0.2">
      <c r="A47" s="33">
        <v>46</v>
      </c>
      <c r="B47" s="34" t="s">
        <v>144</v>
      </c>
      <c r="C47" s="44">
        <v>45418</v>
      </c>
      <c r="D47" s="35" t="s">
        <v>21</v>
      </c>
      <c r="E47" s="35" t="s">
        <v>91</v>
      </c>
      <c r="F47" s="36">
        <v>857979</v>
      </c>
      <c r="G47" s="36">
        <v>68638</v>
      </c>
      <c r="H47" s="36">
        <f t="shared" si="0"/>
        <v>926617</v>
      </c>
      <c r="I47" s="37"/>
    </row>
    <row r="48" spans="1:9" ht="24.75" customHeight="1" x14ac:dyDescent="0.2">
      <c r="A48" s="33">
        <v>47</v>
      </c>
      <c r="B48" s="34" t="s">
        <v>145</v>
      </c>
      <c r="C48" s="44">
        <v>45418</v>
      </c>
      <c r="D48" s="35" t="s">
        <v>21</v>
      </c>
      <c r="E48" s="35" t="s">
        <v>254</v>
      </c>
      <c r="F48" s="36">
        <v>550811</v>
      </c>
      <c r="G48" s="36">
        <v>44065</v>
      </c>
      <c r="H48" s="36">
        <f t="shared" si="0"/>
        <v>594876</v>
      </c>
      <c r="I48" s="37"/>
    </row>
    <row r="49" spans="1:9" ht="24.75" customHeight="1" x14ac:dyDescent="0.2">
      <c r="A49" s="33">
        <v>48</v>
      </c>
      <c r="B49" s="34" t="s">
        <v>146</v>
      </c>
      <c r="C49" s="44">
        <v>45418</v>
      </c>
      <c r="D49" s="35" t="s">
        <v>21</v>
      </c>
      <c r="E49" s="35" t="s">
        <v>71</v>
      </c>
      <c r="F49" s="36">
        <v>604718</v>
      </c>
      <c r="G49" s="36">
        <v>48377</v>
      </c>
      <c r="H49" s="36">
        <f t="shared" si="0"/>
        <v>653095</v>
      </c>
      <c r="I49" s="37"/>
    </row>
    <row r="50" spans="1:9" ht="24.75" customHeight="1" x14ac:dyDescent="0.2">
      <c r="A50" s="33">
        <v>49</v>
      </c>
      <c r="B50" s="34" t="s">
        <v>147</v>
      </c>
      <c r="C50" s="44">
        <v>45418</v>
      </c>
      <c r="D50" s="35" t="s">
        <v>21</v>
      </c>
      <c r="E50" s="35" t="s">
        <v>55</v>
      </c>
      <c r="F50" s="36">
        <v>668222</v>
      </c>
      <c r="G50" s="36">
        <v>53458</v>
      </c>
      <c r="H50" s="36">
        <f t="shared" si="0"/>
        <v>721680</v>
      </c>
      <c r="I50" s="37"/>
    </row>
    <row r="51" spans="1:9" ht="24.75" customHeight="1" x14ac:dyDescent="0.2">
      <c r="A51" s="33">
        <v>50</v>
      </c>
      <c r="B51" s="34" t="s">
        <v>148</v>
      </c>
      <c r="C51" s="44">
        <v>45418</v>
      </c>
      <c r="D51" s="35" t="s">
        <v>21</v>
      </c>
      <c r="E51" s="35" t="s">
        <v>72</v>
      </c>
      <c r="F51" s="36">
        <v>404251</v>
      </c>
      <c r="G51" s="36">
        <v>32340</v>
      </c>
      <c r="H51" s="36">
        <f t="shared" si="0"/>
        <v>436591</v>
      </c>
      <c r="I51" s="37"/>
    </row>
    <row r="52" spans="1:9" ht="24.75" customHeight="1" x14ac:dyDescent="0.2">
      <c r="A52" s="33">
        <v>51</v>
      </c>
      <c r="B52" s="34" t="s">
        <v>149</v>
      </c>
      <c r="C52" s="44">
        <v>45418</v>
      </c>
      <c r="D52" s="35" t="s">
        <v>21</v>
      </c>
      <c r="E52" s="35" t="s">
        <v>40</v>
      </c>
      <c r="F52" s="36">
        <v>2269454</v>
      </c>
      <c r="G52" s="36">
        <v>181556</v>
      </c>
      <c r="H52" s="36">
        <f t="shared" si="0"/>
        <v>2451010</v>
      </c>
      <c r="I52" s="37"/>
    </row>
    <row r="53" spans="1:9" ht="24.75" customHeight="1" x14ac:dyDescent="0.2">
      <c r="A53" s="33">
        <v>52</v>
      </c>
      <c r="B53" s="34" t="s">
        <v>150</v>
      </c>
      <c r="C53" s="44">
        <v>45418</v>
      </c>
      <c r="D53" s="35" t="s">
        <v>21</v>
      </c>
      <c r="E53" s="35" t="s">
        <v>255</v>
      </c>
      <c r="F53" s="36">
        <v>2125277</v>
      </c>
      <c r="G53" s="36">
        <v>170022</v>
      </c>
      <c r="H53" s="36">
        <f t="shared" si="0"/>
        <v>2295299</v>
      </c>
      <c r="I53" s="37"/>
    </row>
    <row r="54" spans="1:9" ht="24.75" customHeight="1" x14ac:dyDescent="0.2">
      <c r="A54" s="33">
        <v>53</v>
      </c>
      <c r="B54" s="34" t="s">
        <v>151</v>
      </c>
      <c r="C54" s="44">
        <v>45419</v>
      </c>
      <c r="D54" s="35" t="s">
        <v>21</v>
      </c>
      <c r="E54" s="35" t="s">
        <v>45</v>
      </c>
      <c r="F54" s="36">
        <v>505314</v>
      </c>
      <c r="G54" s="36">
        <v>40425</v>
      </c>
      <c r="H54" s="36">
        <f t="shared" si="0"/>
        <v>545739</v>
      </c>
      <c r="I54" s="37"/>
    </row>
    <row r="55" spans="1:9" ht="24.75" customHeight="1" x14ac:dyDescent="0.2">
      <c r="A55" s="33">
        <v>54</v>
      </c>
      <c r="B55" s="34" t="s">
        <v>152</v>
      </c>
      <c r="C55" s="44">
        <v>45419</v>
      </c>
      <c r="D55" s="35" t="s">
        <v>21</v>
      </c>
      <c r="E55" s="35" t="s">
        <v>52</v>
      </c>
      <c r="F55" s="36">
        <v>813773</v>
      </c>
      <c r="G55" s="36">
        <v>65102</v>
      </c>
      <c r="H55" s="36">
        <f t="shared" si="0"/>
        <v>878875</v>
      </c>
      <c r="I55" s="37"/>
    </row>
    <row r="56" spans="1:9" ht="24.75" customHeight="1" x14ac:dyDescent="0.2">
      <c r="A56" s="33">
        <v>55</v>
      </c>
      <c r="B56" s="34" t="s">
        <v>153</v>
      </c>
      <c r="C56" s="44">
        <v>45420</v>
      </c>
      <c r="D56" s="35" t="s">
        <v>21</v>
      </c>
      <c r="E56" s="35" t="s">
        <v>73</v>
      </c>
      <c r="F56" s="36">
        <v>890256</v>
      </c>
      <c r="G56" s="36">
        <v>71220</v>
      </c>
      <c r="H56" s="36">
        <f t="shared" si="0"/>
        <v>961476</v>
      </c>
      <c r="I56" s="37"/>
    </row>
    <row r="57" spans="1:9" ht="24.75" customHeight="1" x14ac:dyDescent="0.2">
      <c r="A57" s="33">
        <v>56</v>
      </c>
      <c r="B57" s="34" t="s">
        <v>154</v>
      </c>
      <c r="C57" s="44">
        <v>45421</v>
      </c>
      <c r="D57" s="35" t="s">
        <v>21</v>
      </c>
      <c r="E57" s="35" t="s">
        <v>46</v>
      </c>
      <c r="F57" s="36">
        <v>334111</v>
      </c>
      <c r="G57" s="36">
        <v>26729</v>
      </c>
      <c r="H57" s="36">
        <f t="shared" si="0"/>
        <v>360840</v>
      </c>
      <c r="I57" s="37"/>
    </row>
    <row r="58" spans="1:9" ht="24.75" customHeight="1" x14ac:dyDescent="0.2">
      <c r="A58" s="33">
        <v>57</v>
      </c>
      <c r="B58" s="34" t="s">
        <v>155</v>
      </c>
      <c r="C58" s="44">
        <v>45421</v>
      </c>
      <c r="D58" s="35" t="s">
        <v>21</v>
      </c>
      <c r="E58" s="35" t="s">
        <v>35</v>
      </c>
      <c r="F58" s="36">
        <v>1255617</v>
      </c>
      <c r="G58" s="36">
        <v>100449</v>
      </c>
      <c r="H58" s="36">
        <f t="shared" si="0"/>
        <v>1356066</v>
      </c>
      <c r="I58" s="37"/>
    </row>
    <row r="59" spans="1:9" ht="24.75" customHeight="1" x14ac:dyDescent="0.2">
      <c r="A59" s="33">
        <v>58</v>
      </c>
      <c r="B59" s="34" t="s">
        <v>156</v>
      </c>
      <c r="C59" s="44">
        <v>45421</v>
      </c>
      <c r="D59" s="35" t="s">
        <v>21</v>
      </c>
      <c r="E59" s="35" t="s">
        <v>55</v>
      </c>
      <c r="F59" s="36">
        <v>892604</v>
      </c>
      <c r="G59" s="36">
        <v>71408</v>
      </c>
      <c r="H59" s="36">
        <f t="shared" si="0"/>
        <v>964012</v>
      </c>
      <c r="I59" s="37"/>
    </row>
    <row r="60" spans="1:9" ht="24.75" customHeight="1" x14ac:dyDescent="0.2">
      <c r="A60" s="33">
        <v>59</v>
      </c>
      <c r="B60" s="34" t="s">
        <v>157</v>
      </c>
      <c r="C60" s="44">
        <v>45422</v>
      </c>
      <c r="D60" s="35" t="s">
        <v>21</v>
      </c>
      <c r="E60" s="35" t="s">
        <v>28</v>
      </c>
      <c r="F60" s="36">
        <v>2421605</v>
      </c>
      <c r="G60" s="36">
        <v>193728</v>
      </c>
      <c r="H60" s="36">
        <f t="shared" si="0"/>
        <v>2615333</v>
      </c>
      <c r="I60" s="37"/>
    </row>
    <row r="61" spans="1:9" ht="24.75" customHeight="1" x14ac:dyDescent="0.2">
      <c r="A61" s="33">
        <v>60</v>
      </c>
      <c r="B61" s="34" t="s">
        <v>158</v>
      </c>
      <c r="C61" s="44">
        <v>45423</v>
      </c>
      <c r="D61" s="35" t="s">
        <v>21</v>
      </c>
      <c r="E61" s="35" t="s">
        <v>72</v>
      </c>
      <c r="F61" s="36">
        <v>754270</v>
      </c>
      <c r="G61" s="36">
        <v>60342</v>
      </c>
      <c r="H61" s="36">
        <f t="shared" si="0"/>
        <v>814612</v>
      </c>
      <c r="I61" s="37"/>
    </row>
    <row r="62" spans="1:9" ht="24.75" customHeight="1" x14ac:dyDescent="0.2">
      <c r="A62" s="33">
        <v>61</v>
      </c>
      <c r="B62" s="34" t="s">
        <v>159</v>
      </c>
      <c r="C62" s="44">
        <v>45423</v>
      </c>
      <c r="D62" s="35" t="s">
        <v>21</v>
      </c>
      <c r="E62" s="35" t="s">
        <v>41</v>
      </c>
      <c r="F62" s="36">
        <v>767891</v>
      </c>
      <c r="G62" s="36">
        <v>61431</v>
      </c>
      <c r="H62" s="36">
        <f t="shared" si="0"/>
        <v>829322</v>
      </c>
      <c r="I62" s="37"/>
    </row>
    <row r="63" spans="1:9" ht="24.75" customHeight="1" x14ac:dyDescent="0.2">
      <c r="A63" s="33">
        <v>62</v>
      </c>
      <c r="B63" s="34" t="s">
        <v>160</v>
      </c>
      <c r="C63" s="44">
        <v>45423</v>
      </c>
      <c r="D63" s="35" t="s">
        <v>21</v>
      </c>
      <c r="E63" s="35" t="s">
        <v>93</v>
      </c>
      <c r="F63" s="36">
        <v>814167</v>
      </c>
      <c r="G63" s="36">
        <v>65133</v>
      </c>
      <c r="H63" s="36">
        <f t="shared" si="0"/>
        <v>879300</v>
      </c>
      <c r="I63" s="37"/>
    </row>
    <row r="64" spans="1:9" ht="24.75" customHeight="1" x14ac:dyDescent="0.2">
      <c r="A64" s="33">
        <v>63</v>
      </c>
      <c r="B64" s="34" t="s">
        <v>161</v>
      </c>
      <c r="C64" s="44">
        <v>45425</v>
      </c>
      <c r="D64" s="35" t="s">
        <v>21</v>
      </c>
      <c r="E64" s="35" t="s">
        <v>90</v>
      </c>
      <c r="F64" s="36">
        <v>1360221</v>
      </c>
      <c r="G64" s="36">
        <v>108818</v>
      </c>
      <c r="H64" s="36">
        <f t="shared" si="0"/>
        <v>1469039</v>
      </c>
      <c r="I64" s="37"/>
    </row>
    <row r="65" spans="1:9" ht="24.75" customHeight="1" x14ac:dyDescent="0.2">
      <c r="A65" s="33">
        <v>64</v>
      </c>
      <c r="B65" s="34" t="s">
        <v>162</v>
      </c>
      <c r="C65" s="44">
        <v>45425</v>
      </c>
      <c r="D65" s="35" t="s">
        <v>21</v>
      </c>
      <c r="E65" s="35" t="s">
        <v>254</v>
      </c>
      <c r="F65" s="36">
        <v>1566126</v>
      </c>
      <c r="G65" s="36">
        <v>125290</v>
      </c>
      <c r="H65" s="36">
        <f t="shared" si="0"/>
        <v>1691416</v>
      </c>
      <c r="I65" s="37"/>
    </row>
    <row r="66" spans="1:9" ht="24.75" customHeight="1" x14ac:dyDescent="0.2">
      <c r="A66" s="33">
        <v>65</v>
      </c>
      <c r="B66" s="34" t="s">
        <v>163</v>
      </c>
      <c r="C66" s="44">
        <v>45425</v>
      </c>
      <c r="D66" s="35" t="s">
        <v>21</v>
      </c>
      <c r="E66" s="35" t="s">
        <v>65</v>
      </c>
      <c r="F66" s="36">
        <v>1018704</v>
      </c>
      <c r="G66" s="36">
        <v>81496</v>
      </c>
      <c r="H66" s="36">
        <f t="shared" si="0"/>
        <v>1100200</v>
      </c>
      <c r="I66" s="37"/>
    </row>
    <row r="67" spans="1:9" ht="24.75" customHeight="1" x14ac:dyDescent="0.2">
      <c r="A67" s="33">
        <v>66</v>
      </c>
      <c r="B67" s="34" t="s">
        <v>164</v>
      </c>
      <c r="C67" s="44">
        <v>45427</v>
      </c>
      <c r="D67" s="35" t="s">
        <v>21</v>
      </c>
      <c r="E67" s="35" t="s">
        <v>36</v>
      </c>
      <c r="F67" s="36">
        <v>2200397</v>
      </c>
      <c r="G67" s="36">
        <v>176032</v>
      </c>
      <c r="H67" s="36">
        <f t="shared" ref="H67:H100" si="1">+F67+G67</f>
        <v>2376429</v>
      </c>
      <c r="I67" s="37"/>
    </row>
    <row r="68" spans="1:9" ht="24.75" customHeight="1" x14ac:dyDescent="0.2">
      <c r="A68" s="33">
        <v>67</v>
      </c>
      <c r="B68" s="34" t="s">
        <v>165</v>
      </c>
      <c r="C68" s="44">
        <v>45427</v>
      </c>
      <c r="D68" s="35" t="s">
        <v>21</v>
      </c>
      <c r="E68" s="35" t="s">
        <v>256</v>
      </c>
      <c r="F68" s="36">
        <v>2906178</v>
      </c>
      <c r="G68" s="36">
        <v>232494</v>
      </c>
      <c r="H68" s="36">
        <f t="shared" si="1"/>
        <v>3138672</v>
      </c>
      <c r="I68" s="37"/>
    </row>
    <row r="69" spans="1:9" ht="24.75" customHeight="1" x14ac:dyDescent="0.2">
      <c r="A69" s="33">
        <v>68</v>
      </c>
      <c r="B69" s="34" t="s">
        <v>166</v>
      </c>
      <c r="C69" s="44">
        <v>45427</v>
      </c>
      <c r="D69" s="35" t="s">
        <v>21</v>
      </c>
      <c r="E69" s="35" t="s">
        <v>64</v>
      </c>
      <c r="F69" s="36">
        <v>1725242</v>
      </c>
      <c r="G69" s="36">
        <v>138019</v>
      </c>
      <c r="H69" s="36">
        <f t="shared" si="1"/>
        <v>1863261</v>
      </c>
      <c r="I69" s="37"/>
    </row>
    <row r="70" spans="1:9" ht="24.75" customHeight="1" x14ac:dyDescent="0.2">
      <c r="A70" s="33">
        <v>69</v>
      </c>
      <c r="B70" s="34" t="s">
        <v>167</v>
      </c>
      <c r="C70" s="44">
        <v>45427</v>
      </c>
      <c r="D70" s="35" t="s">
        <v>21</v>
      </c>
      <c r="E70" s="35" t="s">
        <v>45</v>
      </c>
      <c r="F70" s="36">
        <v>1071363</v>
      </c>
      <c r="G70" s="36">
        <v>85709</v>
      </c>
      <c r="H70" s="36">
        <f t="shared" si="1"/>
        <v>1157072</v>
      </c>
      <c r="I70" s="37"/>
    </row>
    <row r="71" spans="1:9" ht="24.75" customHeight="1" x14ac:dyDescent="0.2">
      <c r="A71" s="33">
        <v>70</v>
      </c>
      <c r="B71" s="34" t="s">
        <v>168</v>
      </c>
      <c r="C71" s="44">
        <v>45427</v>
      </c>
      <c r="D71" s="35" t="s">
        <v>21</v>
      </c>
      <c r="E71" s="35" t="s">
        <v>257</v>
      </c>
      <c r="F71" s="36">
        <v>1895550</v>
      </c>
      <c r="G71" s="36">
        <v>151644</v>
      </c>
      <c r="H71" s="36">
        <f t="shared" si="1"/>
        <v>2047194</v>
      </c>
      <c r="I71" s="37"/>
    </row>
    <row r="72" spans="1:9" ht="24.75" customHeight="1" x14ac:dyDescent="0.2">
      <c r="A72" s="33">
        <v>71</v>
      </c>
      <c r="B72" s="34" t="s">
        <v>169</v>
      </c>
      <c r="C72" s="44">
        <v>45427</v>
      </c>
      <c r="D72" s="35" t="s">
        <v>21</v>
      </c>
      <c r="E72" s="35" t="s">
        <v>23</v>
      </c>
      <c r="F72" s="36">
        <v>855510</v>
      </c>
      <c r="G72" s="36">
        <v>68441</v>
      </c>
      <c r="H72" s="36">
        <f t="shared" si="1"/>
        <v>923951</v>
      </c>
      <c r="I72" s="37"/>
    </row>
    <row r="73" spans="1:9" ht="24.75" customHeight="1" x14ac:dyDescent="0.2">
      <c r="A73" s="33">
        <v>72</v>
      </c>
      <c r="B73" s="34" t="s">
        <v>170</v>
      </c>
      <c r="C73" s="44">
        <v>45427</v>
      </c>
      <c r="D73" s="35" t="s">
        <v>21</v>
      </c>
      <c r="E73" s="35" t="s">
        <v>53</v>
      </c>
      <c r="F73" s="36">
        <v>491473</v>
      </c>
      <c r="G73" s="36">
        <v>39318</v>
      </c>
      <c r="H73" s="36">
        <f t="shared" si="1"/>
        <v>530791</v>
      </c>
      <c r="I73" s="37"/>
    </row>
    <row r="74" spans="1:9" ht="24.75" customHeight="1" x14ac:dyDescent="0.2">
      <c r="A74" s="33">
        <v>73</v>
      </c>
      <c r="B74" s="34" t="s">
        <v>171</v>
      </c>
      <c r="C74" s="44">
        <v>45427</v>
      </c>
      <c r="D74" s="35" t="s">
        <v>21</v>
      </c>
      <c r="E74" s="35" t="s">
        <v>89</v>
      </c>
      <c r="F74" s="36">
        <v>1092179</v>
      </c>
      <c r="G74" s="36">
        <v>87374</v>
      </c>
      <c r="H74" s="36">
        <f t="shared" si="1"/>
        <v>1179553</v>
      </c>
      <c r="I74" s="37"/>
    </row>
    <row r="75" spans="1:9" ht="24.75" customHeight="1" x14ac:dyDescent="0.2">
      <c r="A75" s="33">
        <v>74</v>
      </c>
      <c r="B75" s="34" t="s">
        <v>172</v>
      </c>
      <c r="C75" s="44">
        <v>45427</v>
      </c>
      <c r="D75" s="35" t="s">
        <v>21</v>
      </c>
      <c r="E75" s="35" t="s">
        <v>54</v>
      </c>
      <c r="F75" s="36">
        <v>533395</v>
      </c>
      <c r="G75" s="36">
        <v>42672</v>
      </c>
      <c r="H75" s="36">
        <f t="shared" si="1"/>
        <v>576067</v>
      </c>
      <c r="I75" s="37"/>
    </row>
    <row r="76" spans="1:9" ht="24.75" customHeight="1" x14ac:dyDescent="0.2">
      <c r="A76" s="33">
        <v>75</v>
      </c>
      <c r="B76" s="34" t="s">
        <v>173</v>
      </c>
      <c r="C76" s="44">
        <v>45428</v>
      </c>
      <c r="D76" s="35" t="s">
        <v>21</v>
      </c>
      <c r="E76" s="35" t="s">
        <v>71</v>
      </c>
      <c r="F76" s="36">
        <v>400933</v>
      </c>
      <c r="G76" s="36">
        <v>32075</v>
      </c>
      <c r="H76" s="36">
        <f t="shared" si="1"/>
        <v>433008</v>
      </c>
      <c r="I76" s="37"/>
    </row>
    <row r="77" spans="1:9" ht="24.75" customHeight="1" x14ac:dyDescent="0.2">
      <c r="A77" s="33">
        <v>76</v>
      </c>
      <c r="B77" s="34" t="s">
        <v>174</v>
      </c>
      <c r="C77" s="44">
        <v>45428</v>
      </c>
      <c r="D77" s="35" t="s">
        <v>21</v>
      </c>
      <c r="E77" s="35" t="s">
        <v>34</v>
      </c>
      <c r="F77" s="36">
        <v>668222</v>
      </c>
      <c r="G77" s="36">
        <v>53458</v>
      </c>
      <c r="H77" s="36">
        <f t="shared" si="1"/>
        <v>721680</v>
      </c>
      <c r="I77" s="37"/>
    </row>
    <row r="78" spans="1:9" ht="24.75" customHeight="1" x14ac:dyDescent="0.2">
      <c r="A78" s="33">
        <v>77</v>
      </c>
      <c r="B78" s="34" t="s">
        <v>175</v>
      </c>
      <c r="C78" s="44">
        <v>45428</v>
      </c>
      <c r="D78" s="35" t="s">
        <v>21</v>
      </c>
      <c r="E78" s="35" t="s">
        <v>35</v>
      </c>
      <c r="F78" s="36">
        <v>668222</v>
      </c>
      <c r="G78" s="36">
        <v>53458</v>
      </c>
      <c r="H78" s="36">
        <f t="shared" si="1"/>
        <v>721680</v>
      </c>
      <c r="I78" s="37"/>
    </row>
    <row r="79" spans="1:9" ht="24.75" customHeight="1" x14ac:dyDescent="0.2">
      <c r="A79" s="33">
        <v>78</v>
      </c>
      <c r="B79" s="34" t="s">
        <v>176</v>
      </c>
      <c r="C79" s="44">
        <v>45428</v>
      </c>
      <c r="D79" s="35" t="s">
        <v>21</v>
      </c>
      <c r="E79" s="35" t="s">
        <v>38</v>
      </c>
      <c r="F79" s="36">
        <v>1983697</v>
      </c>
      <c r="G79" s="36">
        <v>158696</v>
      </c>
      <c r="H79" s="36">
        <f t="shared" si="1"/>
        <v>2142393</v>
      </c>
      <c r="I79" s="37"/>
    </row>
    <row r="80" spans="1:9" ht="24.75" customHeight="1" x14ac:dyDescent="0.2">
      <c r="A80" s="33">
        <v>79</v>
      </c>
      <c r="B80" s="34" t="s">
        <v>177</v>
      </c>
      <c r="C80" s="44">
        <v>45428</v>
      </c>
      <c r="D80" s="35" t="s">
        <v>21</v>
      </c>
      <c r="E80" s="35" t="s">
        <v>44</v>
      </c>
      <c r="F80" s="36">
        <v>1678850</v>
      </c>
      <c r="G80" s="36">
        <v>134308</v>
      </c>
      <c r="H80" s="36">
        <f t="shared" si="1"/>
        <v>1813158</v>
      </c>
      <c r="I80" s="37"/>
    </row>
    <row r="81" spans="1:9" ht="24.75" customHeight="1" x14ac:dyDescent="0.2">
      <c r="A81" s="33">
        <v>80</v>
      </c>
      <c r="B81" s="34" t="s">
        <v>178</v>
      </c>
      <c r="C81" s="44">
        <v>45428</v>
      </c>
      <c r="D81" s="35" t="s">
        <v>21</v>
      </c>
      <c r="E81" s="35" t="s">
        <v>52</v>
      </c>
      <c r="F81" s="36">
        <v>541750</v>
      </c>
      <c r="G81" s="36">
        <v>43340</v>
      </c>
      <c r="H81" s="36">
        <f t="shared" si="1"/>
        <v>585090</v>
      </c>
      <c r="I81" s="37"/>
    </row>
    <row r="82" spans="1:9" ht="24.75" customHeight="1" x14ac:dyDescent="0.2">
      <c r="A82" s="33">
        <v>81</v>
      </c>
      <c r="B82" s="34" t="s">
        <v>179</v>
      </c>
      <c r="C82" s="44">
        <v>45428</v>
      </c>
      <c r="D82" s="35" t="s">
        <v>21</v>
      </c>
      <c r="E82" s="35" t="s">
        <v>53</v>
      </c>
      <c r="F82" s="36">
        <v>839425</v>
      </c>
      <c r="G82" s="36">
        <v>67154</v>
      </c>
      <c r="H82" s="36">
        <f t="shared" si="1"/>
        <v>906579</v>
      </c>
      <c r="I82" s="37"/>
    </row>
    <row r="83" spans="1:9" ht="24.75" customHeight="1" x14ac:dyDescent="0.2">
      <c r="A83" s="33">
        <v>82</v>
      </c>
      <c r="B83" s="34" t="s">
        <v>180</v>
      </c>
      <c r="C83" s="44">
        <v>45428</v>
      </c>
      <c r="D83" s="35" t="s">
        <v>21</v>
      </c>
      <c r="E83" s="35" t="s">
        <v>54</v>
      </c>
      <c r="F83" s="36">
        <v>503655</v>
      </c>
      <c r="G83" s="36">
        <v>40292</v>
      </c>
      <c r="H83" s="36">
        <f t="shared" si="1"/>
        <v>543947</v>
      </c>
      <c r="I83" s="37"/>
    </row>
    <row r="84" spans="1:9" ht="24.75" customHeight="1" x14ac:dyDescent="0.2">
      <c r="A84" s="33">
        <v>83</v>
      </c>
      <c r="B84" s="34" t="s">
        <v>181</v>
      </c>
      <c r="C84" s="44">
        <v>45428</v>
      </c>
      <c r="D84" s="35" t="s">
        <v>21</v>
      </c>
      <c r="E84" s="35" t="s">
        <v>69</v>
      </c>
      <c r="F84" s="36">
        <v>400933</v>
      </c>
      <c r="G84" s="36">
        <v>32075</v>
      </c>
      <c r="H84" s="36">
        <f t="shared" si="1"/>
        <v>433008</v>
      </c>
      <c r="I84" s="37"/>
    </row>
    <row r="85" spans="1:9" ht="24.75" customHeight="1" x14ac:dyDescent="0.2">
      <c r="A85" s="33">
        <v>84</v>
      </c>
      <c r="B85" s="34" t="s">
        <v>182</v>
      </c>
      <c r="C85" s="44">
        <v>45428</v>
      </c>
      <c r="D85" s="35" t="s">
        <v>21</v>
      </c>
      <c r="E85" s="35" t="s">
        <v>258</v>
      </c>
      <c r="F85" s="36">
        <v>1620861</v>
      </c>
      <c r="G85" s="36">
        <v>129669</v>
      </c>
      <c r="H85" s="36">
        <f t="shared" si="1"/>
        <v>1750530</v>
      </c>
      <c r="I85" s="37"/>
    </row>
    <row r="86" spans="1:9" ht="24.75" customHeight="1" x14ac:dyDescent="0.2">
      <c r="A86" s="33">
        <v>85</v>
      </c>
      <c r="B86" s="34" t="s">
        <v>183</v>
      </c>
      <c r="C86" s="44">
        <v>45428</v>
      </c>
      <c r="D86" s="35" t="s">
        <v>21</v>
      </c>
      <c r="E86" s="35" t="s">
        <v>60</v>
      </c>
      <c r="F86" s="36">
        <v>1316676</v>
      </c>
      <c r="G86" s="36">
        <v>105334</v>
      </c>
      <c r="H86" s="36">
        <f t="shared" si="1"/>
        <v>1422010</v>
      </c>
      <c r="I86" s="37"/>
    </row>
    <row r="87" spans="1:9" ht="24.75" customHeight="1" x14ac:dyDescent="0.2">
      <c r="A87" s="33">
        <v>86</v>
      </c>
      <c r="B87" s="34" t="s">
        <v>184</v>
      </c>
      <c r="C87" s="44">
        <v>45428</v>
      </c>
      <c r="D87" s="35" t="s">
        <v>21</v>
      </c>
      <c r="E87" s="35" t="s">
        <v>56</v>
      </c>
      <c r="F87" s="36">
        <v>392869</v>
      </c>
      <c r="G87" s="36">
        <v>31430</v>
      </c>
      <c r="H87" s="36">
        <f t="shared" si="1"/>
        <v>424299</v>
      </c>
      <c r="I87" s="37"/>
    </row>
    <row r="88" spans="1:9" ht="24.75" customHeight="1" x14ac:dyDescent="0.2">
      <c r="A88" s="33">
        <v>87</v>
      </c>
      <c r="B88" s="34" t="s">
        <v>185</v>
      </c>
      <c r="C88" s="44">
        <v>45428</v>
      </c>
      <c r="D88" s="35" t="s">
        <v>21</v>
      </c>
      <c r="E88" s="35" t="s">
        <v>259</v>
      </c>
      <c r="F88" s="36">
        <v>459691</v>
      </c>
      <c r="G88" s="36">
        <v>36775</v>
      </c>
      <c r="H88" s="36">
        <f t="shared" si="1"/>
        <v>496466</v>
      </c>
      <c r="I88" s="37"/>
    </row>
    <row r="89" spans="1:9" ht="24.75" customHeight="1" x14ac:dyDescent="0.2">
      <c r="A89" s="33">
        <v>88</v>
      </c>
      <c r="B89" s="34" t="s">
        <v>186</v>
      </c>
      <c r="C89" s="44">
        <v>45428</v>
      </c>
      <c r="D89" s="35" t="s">
        <v>21</v>
      </c>
      <c r="E89" s="35" t="s">
        <v>50</v>
      </c>
      <c r="F89" s="36">
        <v>1478383</v>
      </c>
      <c r="G89" s="36">
        <v>118271</v>
      </c>
      <c r="H89" s="36">
        <f t="shared" si="1"/>
        <v>1596654</v>
      </c>
      <c r="I89" s="37"/>
    </row>
    <row r="90" spans="1:9" ht="24.75" customHeight="1" x14ac:dyDescent="0.2">
      <c r="A90" s="33">
        <v>89</v>
      </c>
      <c r="B90" s="34" t="s">
        <v>187</v>
      </c>
      <c r="C90" s="44">
        <v>45428</v>
      </c>
      <c r="D90" s="35" t="s">
        <v>21</v>
      </c>
      <c r="E90" s="35" t="s">
        <v>47</v>
      </c>
      <c r="F90" s="36">
        <v>923145</v>
      </c>
      <c r="G90" s="36">
        <v>73852</v>
      </c>
      <c r="H90" s="36">
        <f t="shared" si="1"/>
        <v>996997</v>
      </c>
      <c r="I90" s="37"/>
    </row>
    <row r="91" spans="1:9" ht="24.75" customHeight="1" x14ac:dyDescent="0.2">
      <c r="A91" s="33">
        <v>90</v>
      </c>
      <c r="B91" s="34" t="s">
        <v>188</v>
      </c>
      <c r="C91" s="44">
        <v>45428</v>
      </c>
      <c r="D91" s="35" t="s">
        <v>21</v>
      </c>
      <c r="E91" s="35" t="s">
        <v>260</v>
      </c>
      <c r="F91" s="36">
        <v>1048061</v>
      </c>
      <c r="G91" s="36">
        <v>83845</v>
      </c>
      <c r="H91" s="36">
        <f t="shared" si="1"/>
        <v>1131906</v>
      </c>
      <c r="I91" s="37"/>
    </row>
    <row r="92" spans="1:9" ht="24.75" customHeight="1" x14ac:dyDescent="0.2">
      <c r="A92" s="33">
        <v>91</v>
      </c>
      <c r="B92" s="34" t="s">
        <v>189</v>
      </c>
      <c r="C92" s="44">
        <v>45428</v>
      </c>
      <c r="D92" s="35" t="s">
        <v>21</v>
      </c>
      <c r="E92" s="35" t="s">
        <v>39</v>
      </c>
      <c r="F92" s="36">
        <v>1373111</v>
      </c>
      <c r="G92" s="36">
        <v>109849</v>
      </c>
      <c r="H92" s="36">
        <f t="shared" si="1"/>
        <v>1482960</v>
      </c>
      <c r="I92" s="37"/>
    </row>
    <row r="93" spans="1:9" ht="24.75" customHeight="1" x14ac:dyDescent="0.2">
      <c r="A93" s="33">
        <v>92</v>
      </c>
      <c r="B93" s="34" t="s">
        <v>190</v>
      </c>
      <c r="C93" s="44">
        <v>45428</v>
      </c>
      <c r="D93" s="35" t="s">
        <v>21</v>
      </c>
      <c r="E93" s="35" t="s">
        <v>33</v>
      </c>
      <c r="F93" s="36">
        <v>1761906</v>
      </c>
      <c r="G93" s="36">
        <v>140952</v>
      </c>
      <c r="H93" s="36">
        <f t="shared" si="1"/>
        <v>1902858</v>
      </c>
      <c r="I93" s="37"/>
    </row>
    <row r="94" spans="1:9" ht="24.75" customHeight="1" x14ac:dyDescent="0.2">
      <c r="A94" s="33">
        <v>93</v>
      </c>
      <c r="B94" s="34" t="s">
        <v>191</v>
      </c>
      <c r="C94" s="44">
        <v>45428</v>
      </c>
      <c r="D94" s="35" t="s">
        <v>21</v>
      </c>
      <c r="E94" s="35" t="s">
        <v>70</v>
      </c>
      <c r="F94" s="36">
        <v>752937</v>
      </c>
      <c r="G94" s="36">
        <v>60235</v>
      </c>
      <c r="H94" s="36">
        <f t="shared" si="1"/>
        <v>813172</v>
      </c>
      <c r="I94" s="37"/>
    </row>
    <row r="95" spans="1:9" ht="24.75" customHeight="1" x14ac:dyDescent="0.2">
      <c r="A95" s="33">
        <v>94</v>
      </c>
      <c r="B95" s="34" t="s">
        <v>192</v>
      </c>
      <c r="C95" s="44">
        <v>45428</v>
      </c>
      <c r="D95" s="35" t="s">
        <v>21</v>
      </c>
      <c r="E95" s="35" t="s">
        <v>30</v>
      </c>
      <c r="F95" s="36">
        <v>550811</v>
      </c>
      <c r="G95" s="36">
        <v>44065</v>
      </c>
      <c r="H95" s="36">
        <f t="shared" si="1"/>
        <v>594876</v>
      </c>
      <c r="I95" s="37"/>
    </row>
    <row r="96" spans="1:9" ht="24.75" customHeight="1" x14ac:dyDescent="0.2">
      <c r="A96" s="33">
        <v>95</v>
      </c>
      <c r="B96" s="34" t="s">
        <v>193</v>
      </c>
      <c r="C96" s="44">
        <v>45428</v>
      </c>
      <c r="D96" s="35" t="s">
        <v>21</v>
      </c>
      <c r="E96" s="35" t="s">
        <v>75</v>
      </c>
      <c r="F96" s="36">
        <v>630894</v>
      </c>
      <c r="G96" s="36">
        <v>50472</v>
      </c>
      <c r="H96" s="36">
        <f t="shared" si="1"/>
        <v>681366</v>
      </c>
      <c r="I96" s="37"/>
    </row>
    <row r="97" spans="1:9" ht="24.75" customHeight="1" x14ac:dyDescent="0.2">
      <c r="A97" s="33">
        <v>96</v>
      </c>
      <c r="B97" s="34" t="s">
        <v>194</v>
      </c>
      <c r="C97" s="44">
        <v>45428</v>
      </c>
      <c r="D97" s="35" t="s">
        <v>21</v>
      </c>
      <c r="E97" s="35" t="s">
        <v>49</v>
      </c>
      <c r="F97" s="36">
        <v>400933</v>
      </c>
      <c r="G97" s="36">
        <v>32075</v>
      </c>
      <c r="H97" s="36">
        <f t="shared" si="1"/>
        <v>433008</v>
      </c>
      <c r="I97" s="37"/>
    </row>
    <row r="98" spans="1:9" ht="24.75" customHeight="1" x14ac:dyDescent="0.2">
      <c r="A98" s="33">
        <v>97</v>
      </c>
      <c r="B98" s="34" t="s">
        <v>195</v>
      </c>
      <c r="C98" s="44">
        <v>45428</v>
      </c>
      <c r="D98" s="35" t="s">
        <v>21</v>
      </c>
      <c r="E98" s="35" t="s">
        <v>32</v>
      </c>
      <c r="F98" s="36">
        <v>534578</v>
      </c>
      <c r="G98" s="36">
        <v>42766</v>
      </c>
      <c r="H98" s="36">
        <f t="shared" si="1"/>
        <v>577344</v>
      </c>
      <c r="I98" s="37"/>
    </row>
    <row r="99" spans="1:9" ht="24.75" customHeight="1" x14ac:dyDescent="0.2">
      <c r="A99" s="33">
        <v>98</v>
      </c>
      <c r="B99" s="34" t="s">
        <v>196</v>
      </c>
      <c r="C99" s="44">
        <v>45428</v>
      </c>
      <c r="D99" s="35" t="s">
        <v>21</v>
      </c>
      <c r="E99" s="35" t="s">
        <v>75</v>
      </c>
      <c r="F99" s="36">
        <v>334111</v>
      </c>
      <c r="G99" s="36">
        <v>26729</v>
      </c>
      <c r="H99" s="36">
        <f t="shared" si="1"/>
        <v>360840</v>
      </c>
      <c r="I99" s="37"/>
    </row>
    <row r="100" spans="1:9" ht="24.75" customHeight="1" x14ac:dyDescent="0.2">
      <c r="A100" s="33">
        <v>99</v>
      </c>
      <c r="B100" s="34" t="s">
        <v>197</v>
      </c>
      <c r="C100" s="44">
        <v>45429</v>
      </c>
      <c r="D100" s="35" t="s">
        <v>21</v>
      </c>
      <c r="E100" s="35" t="s">
        <v>59</v>
      </c>
      <c r="F100" s="36">
        <v>1177262</v>
      </c>
      <c r="G100" s="36">
        <v>94181</v>
      </c>
      <c r="H100" s="36">
        <f t="shared" si="1"/>
        <v>1271443</v>
      </c>
      <c r="I100" s="37"/>
    </row>
    <row r="101" spans="1:9" ht="24.75" customHeight="1" x14ac:dyDescent="0.2">
      <c r="A101" s="33">
        <v>100</v>
      </c>
      <c r="B101" s="34" t="s">
        <v>198</v>
      </c>
      <c r="C101" s="44">
        <v>45429</v>
      </c>
      <c r="D101" s="35" t="s">
        <v>21</v>
      </c>
      <c r="E101" s="35" t="s">
        <v>36</v>
      </c>
      <c r="F101" s="36">
        <v>1343897</v>
      </c>
      <c r="G101" s="36">
        <v>107512</v>
      </c>
      <c r="H101" s="36">
        <f t="shared" ref="H101:H154" si="2">+F101+G101</f>
        <v>1451409</v>
      </c>
      <c r="I101" s="37"/>
    </row>
    <row r="102" spans="1:9" ht="24.75" customHeight="1" x14ac:dyDescent="0.2">
      <c r="A102" s="33">
        <v>101</v>
      </c>
      <c r="B102" s="34" t="s">
        <v>199</v>
      </c>
      <c r="C102" s="44">
        <v>45430</v>
      </c>
      <c r="D102" s="35" t="s">
        <v>21</v>
      </c>
      <c r="E102" s="35" t="s">
        <v>43</v>
      </c>
      <c r="F102" s="36">
        <v>1405887</v>
      </c>
      <c r="G102" s="36">
        <v>112471</v>
      </c>
      <c r="H102" s="36">
        <f t="shared" si="2"/>
        <v>1518358</v>
      </c>
      <c r="I102" s="37"/>
    </row>
    <row r="103" spans="1:9" ht="24.75" customHeight="1" x14ac:dyDescent="0.2">
      <c r="A103" s="33">
        <v>102</v>
      </c>
      <c r="B103" s="34" t="s">
        <v>200</v>
      </c>
      <c r="C103" s="44">
        <v>45430</v>
      </c>
      <c r="D103" s="35" t="s">
        <v>21</v>
      </c>
      <c r="E103" s="35" t="s">
        <v>37</v>
      </c>
      <c r="F103" s="36">
        <v>606377</v>
      </c>
      <c r="G103" s="36">
        <v>48510</v>
      </c>
      <c r="H103" s="36">
        <f t="shared" si="2"/>
        <v>654887</v>
      </c>
      <c r="I103" s="37"/>
    </row>
    <row r="104" spans="1:9" ht="24.75" customHeight="1" x14ac:dyDescent="0.2">
      <c r="A104" s="33">
        <v>103</v>
      </c>
      <c r="B104" s="34" t="s">
        <v>201</v>
      </c>
      <c r="C104" s="44">
        <v>45430</v>
      </c>
      <c r="D104" s="35" t="s">
        <v>21</v>
      </c>
      <c r="E104" s="35" t="s">
        <v>29</v>
      </c>
      <c r="F104" s="36">
        <v>1405890</v>
      </c>
      <c r="G104" s="36">
        <v>112471</v>
      </c>
      <c r="H104" s="36">
        <f t="shared" si="2"/>
        <v>1518361</v>
      </c>
      <c r="I104" s="37"/>
    </row>
    <row r="105" spans="1:9" ht="24.75" customHeight="1" x14ac:dyDescent="0.2">
      <c r="A105" s="33">
        <v>104</v>
      </c>
      <c r="B105" s="34" t="s">
        <v>202</v>
      </c>
      <c r="C105" s="44">
        <v>45430</v>
      </c>
      <c r="D105" s="35" t="s">
        <v>21</v>
      </c>
      <c r="E105" s="35" t="s">
        <v>48</v>
      </c>
      <c r="F105" s="36">
        <v>1075413</v>
      </c>
      <c r="G105" s="36">
        <v>86033</v>
      </c>
      <c r="H105" s="36">
        <f t="shared" si="2"/>
        <v>1161446</v>
      </c>
      <c r="I105" s="37"/>
    </row>
    <row r="106" spans="1:9" ht="24.75" customHeight="1" x14ac:dyDescent="0.2">
      <c r="A106" s="33">
        <v>105</v>
      </c>
      <c r="B106" s="34" t="s">
        <v>203</v>
      </c>
      <c r="C106" s="44">
        <v>45430</v>
      </c>
      <c r="D106" s="35" t="s">
        <v>21</v>
      </c>
      <c r="E106" s="35" t="s">
        <v>32</v>
      </c>
      <c r="F106" s="36">
        <v>292670</v>
      </c>
      <c r="G106" s="36">
        <v>23414</v>
      </c>
      <c r="H106" s="36">
        <f t="shared" si="2"/>
        <v>316084</v>
      </c>
      <c r="I106" s="37"/>
    </row>
    <row r="107" spans="1:9" ht="24.75" customHeight="1" x14ac:dyDescent="0.2">
      <c r="A107" s="33">
        <v>106</v>
      </c>
      <c r="B107" s="34" t="s">
        <v>204</v>
      </c>
      <c r="C107" s="44">
        <v>45432</v>
      </c>
      <c r="D107" s="35" t="s">
        <v>21</v>
      </c>
      <c r="E107" s="35" t="s">
        <v>23</v>
      </c>
      <c r="F107" s="36">
        <v>708016</v>
      </c>
      <c r="G107" s="36">
        <v>56641</v>
      </c>
      <c r="H107" s="36">
        <f t="shared" si="2"/>
        <v>764657</v>
      </c>
      <c r="I107" s="37"/>
    </row>
    <row r="108" spans="1:9" ht="24.75" customHeight="1" x14ac:dyDescent="0.2">
      <c r="A108" s="33">
        <v>107</v>
      </c>
      <c r="B108" s="34" t="s">
        <v>205</v>
      </c>
      <c r="C108" s="44">
        <v>45433</v>
      </c>
      <c r="D108" s="35" t="s">
        <v>21</v>
      </c>
      <c r="E108" s="35" t="s">
        <v>51</v>
      </c>
      <c r="F108" s="36">
        <v>505314</v>
      </c>
      <c r="G108" s="36">
        <v>40425</v>
      </c>
      <c r="H108" s="36">
        <f t="shared" si="2"/>
        <v>545739</v>
      </c>
      <c r="I108" s="37"/>
    </row>
    <row r="109" spans="1:9" ht="24.75" customHeight="1" x14ac:dyDescent="0.2">
      <c r="A109" s="33">
        <v>108</v>
      </c>
      <c r="B109" s="34" t="s">
        <v>206</v>
      </c>
      <c r="C109" s="44">
        <v>45434</v>
      </c>
      <c r="D109" s="35" t="s">
        <v>21</v>
      </c>
      <c r="E109" s="35" t="s">
        <v>82</v>
      </c>
      <c r="F109" s="36">
        <v>350344</v>
      </c>
      <c r="G109" s="36">
        <v>28028</v>
      </c>
      <c r="H109" s="36">
        <f t="shared" si="2"/>
        <v>378372</v>
      </c>
      <c r="I109" s="37"/>
    </row>
    <row r="110" spans="1:9" ht="24.75" customHeight="1" x14ac:dyDescent="0.2">
      <c r="A110" s="33">
        <v>109</v>
      </c>
      <c r="B110" s="34" t="s">
        <v>207</v>
      </c>
      <c r="C110" s="44">
        <v>45434</v>
      </c>
      <c r="D110" s="35" t="s">
        <v>21</v>
      </c>
      <c r="E110" s="35" t="s">
        <v>261</v>
      </c>
      <c r="F110" s="36">
        <v>2184164</v>
      </c>
      <c r="G110" s="36">
        <v>174733</v>
      </c>
      <c r="H110" s="36">
        <f t="shared" si="2"/>
        <v>2358897</v>
      </c>
      <c r="I110" s="37"/>
    </row>
    <row r="111" spans="1:9" ht="24.75" customHeight="1" x14ac:dyDescent="0.2">
      <c r="A111" s="33">
        <v>110</v>
      </c>
      <c r="B111" s="34" t="s">
        <v>208</v>
      </c>
      <c r="C111" s="44">
        <v>45435</v>
      </c>
      <c r="D111" s="35" t="s">
        <v>21</v>
      </c>
      <c r="E111" s="35" t="s">
        <v>42</v>
      </c>
      <c r="F111" s="36">
        <v>789501</v>
      </c>
      <c r="G111" s="36">
        <v>63160</v>
      </c>
      <c r="H111" s="36">
        <f t="shared" si="2"/>
        <v>852661</v>
      </c>
      <c r="I111" s="37"/>
    </row>
    <row r="112" spans="1:9" ht="24.75" customHeight="1" x14ac:dyDescent="0.2">
      <c r="A112" s="33">
        <v>111</v>
      </c>
      <c r="B112" s="34" t="s">
        <v>209</v>
      </c>
      <c r="C112" s="44">
        <v>45435</v>
      </c>
      <c r="D112" s="35" t="s">
        <v>21</v>
      </c>
      <c r="E112" s="35" t="s">
        <v>260</v>
      </c>
      <c r="F112" s="36">
        <v>1056125</v>
      </c>
      <c r="G112" s="36">
        <v>84490</v>
      </c>
      <c r="H112" s="36">
        <f t="shared" si="2"/>
        <v>1140615</v>
      </c>
      <c r="I112" s="37"/>
    </row>
    <row r="113" spans="1:9" ht="24.75" customHeight="1" x14ac:dyDescent="0.2">
      <c r="A113" s="33">
        <v>112</v>
      </c>
      <c r="B113" s="34" t="s">
        <v>210</v>
      </c>
      <c r="C113" s="44">
        <v>45435</v>
      </c>
      <c r="D113" s="35" t="s">
        <v>21</v>
      </c>
      <c r="E113" s="35" t="s">
        <v>63</v>
      </c>
      <c r="F113" s="36">
        <v>1056125</v>
      </c>
      <c r="G113" s="36">
        <v>84490</v>
      </c>
      <c r="H113" s="36">
        <f t="shared" si="2"/>
        <v>1140615</v>
      </c>
      <c r="I113" s="37"/>
    </row>
    <row r="114" spans="1:9" ht="24.75" customHeight="1" x14ac:dyDescent="0.2">
      <c r="A114" s="33">
        <v>113</v>
      </c>
      <c r="B114" s="34" t="s">
        <v>211</v>
      </c>
      <c r="C114" s="44">
        <v>45435</v>
      </c>
      <c r="D114" s="35" t="s">
        <v>21</v>
      </c>
      <c r="E114" s="35" t="s">
        <v>47</v>
      </c>
      <c r="F114" s="36">
        <v>1032489</v>
      </c>
      <c r="G114" s="36">
        <v>82599</v>
      </c>
      <c r="H114" s="36">
        <f t="shared" si="2"/>
        <v>1115088</v>
      </c>
      <c r="I114" s="37"/>
    </row>
    <row r="115" spans="1:9" ht="24.75" customHeight="1" x14ac:dyDescent="0.2">
      <c r="A115" s="33">
        <v>114</v>
      </c>
      <c r="B115" s="34" t="s">
        <v>212</v>
      </c>
      <c r="C115" s="44">
        <v>45435</v>
      </c>
      <c r="D115" s="35" t="s">
        <v>21</v>
      </c>
      <c r="E115" s="35" t="s">
        <v>49</v>
      </c>
      <c r="F115" s="36">
        <v>651097</v>
      </c>
      <c r="G115" s="36">
        <v>52088</v>
      </c>
      <c r="H115" s="36">
        <f t="shared" si="2"/>
        <v>703185</v>
      </c>
      <c r="I115" s="37"/>
    </row>
    <row r="116" spans="1:9" ht="24.75" customHeight="1" x14ac:dyDescent="0.2">
      <c r="A116" s="33">
        <v>115</v>
      </c>
      <c r="B116" s="34" t="s">
        <v>213</v>
      </c>
      <c r="C116" s="44">
        <v>45435</v>
      </c>
      <c r="D116" s="35" t="s">
        <v>21</v>
      </c>
      <c r="E116" s="35" t="s">
        <v>50</v>
      </c>
      <c r="F116" s="36">
        <v>1002333</v>
      </c>
      <c r="G116" s="36">
        <v>80187</v>
      </c>
      <c r="H116" s="36">
        <f t="shared" si="2"/>
        <v>1082520</v>
      </c>
      <c r="I116" s="37"/>
    </row>
    <row r="117" spans="1:9" ht="24.75" customHeight="1" x14ac:dyDescent="0.2">
      <c r="A117" s="33">
        <v>116</v>
      </c>
      <c r="B117" s="34" t="s">
        <v>214</v>
      </c>
      <c r="C117" s="44">
        <v>45435</v>
      </c>
      <c r="D117" s="35" t="s">
        <v>21</v>
      </c>
      <c r="E117" s="35" t="s">
        <v>257</v>
      </c>
      <c r="F117" s="36">
        <v>1002333</v>
      </c>
      <c r="G117" s="36">
        <v>80187</v>
      </c>
      <c r="H117" s="36">
        <f t="shared" si="2"/>
        <v>1082520</v>
      </c>
      <c r="I117" s="37"/>
    </row>
    <row r="118" spans="1:9" ht="24.75" customHeight="1" x14ac:dyDescent="0.2">
      <c r="A118" s="33">
        <v>117</v>
      </c>
      <c r="B118" s="34" t="s">
        <v>215</v>
      </c>
      <c r="C118" s="44">
        <v>45435</v>
      </c>
      <c r="D118" s="35" t="s">
        <v>21</v>
      </c>
      <c r="E118" s="35" t="s">
        <v>74</v>
      </c>
      <c r="F118" s="36">
        <v>628570</v>
      </c>
      <c r="G118" s="36">
        <v>50286</v>
      </c>
      <c r="H118" s="36">
        <f t="shared" si="2"/>
        <v>678856</v>
      </c>
      <c r="I118" s="37"/>
    </row>
    <row r="119" spans="1:9" ht="24.75" customHeight="1" x14ac:dyDescent="0.2">
      <c r="A119" s="33">
        <v>118</v>
      </c>
      <c r="B119" s="34" t="s">
        <v>216</v>
      </c>
      <c r="C119" s="44">
        <v>45435</v>
      </c>
      <c r="D119" s="35" t="s">
        <v>21</v>
      </c>
      <c r="E119" s="35" t="s">
        <v>55</v>
      </c>
      <c r="F119" s="36">
        <v>534578</v>
      </c>
      <c r="G119" s="36">
        <v>42766</v>
      </c>
      <c r="H119" s="36">
        <f t="shared" si="2"/>
        <v>577344</v>
      </c>
      <c r="I119" s="37"/>
    </row>
    <row r="120" spans="1:9" ht="24.75" customHeight="1" x14ac:dyDescent="0.2">
      <c r="A120" s="33">
        <v>119</v>
      </c>
      <c r="B120" s="34" t="s">
        <v>217</v>
      </c>
      <c r="C120" s="44">
        <v>45435</v>
      </c>
      <c r="D120" s="35" t="s">
        <v>21</v>
      </c>
      <c r="E120" s="35" t="s">
        <v>259</v>
      </c>
      <c r="F120" s="36">
        <v>637299</v>
      </c>
      <c r="G120" s="36">
        <v>50984</v>
      </c>
      <c r="H120" s="36">
        <f t="shared" si="2"/>
        <v>688283</v>
      </c>
      <c r="I120" s="37"/>
    </row>
    <row r="121" spans="1:9" ht="24.75" customHeight="1" x14ac:dyDescent="0.2">
      <c r="A121" s="33">
        <v>120</v>
      </c>
      <c r="B121" s="34" t="s">
        <v>218</v>
      </c>
      <c r="C121" s="44">
        <v>45435</v>
      </c>
      <c r="D121" s="35" t="s">
        <v>21</v>
      </c>
      <c r="E121" s="35" t="s">
        <v>23</v>
      </c>
      <c r="F121" s="36">
        <v>1010628</v>
      </c>
      <c r="G121" s="36">
        <v>80850</v>
      </c>
      <c r="H121" s="36">
        <f t="shared" si="2"/>
        <v>1091478</v>
      </c>
      <c r="I121" s="37"/>
    </row>
    <row r="122" spans="1:9" ht="24.75" customHeight="1" x14ac:dyDescent="0.2">
      <c r="A122" s="33">
        <v>121</v>
      </c>
      <c r="B122" s="34" t="s">
        <v>219</v>
      </c>
      <c r="C122" s="44">
        <v>45435</v>
      </c>
      <c r="D122" s="35" t="s">
        <v>21</v>
      </c>
      <c r="E122" s="35" t="s">
        <v>92</v>
      </c>
      <c r="F122" s="36">
        <v>606377</v>
      </c>
      <c r="G122" s="36">
        <v>48510</v>
      </c>
      <c r="H122" s="36">
        <f t="shared" si="2"/>
        <v>654887</v>
      </c>
      <c r="I122" s="37"/>
    </row>
    <row r="123" spans="1:9" ht="24.75" customHeight="1" x14ac:dyDescent="0.2">
      <c r="A123" s="33">
        <v>122</v>
      </c>
      <c r="B123" s="34" t="s">
        <v>220</v>
      </c>
      <c r="C123" s="44">
        <v>45435</v>
      </c>
      <c r="D123" s="35" t="s">
        <v>21</v>
      </c>
      <c r="E123" s="35" t="s">
        <v>91</v>
      </c>
      <c r="F123" s="36">
        <v>668222</v>
      </c>
      <c r="G123" s="36">
        <v>53458</v>
      </c>
      <c r="H123" s="36">
        <f t="shared" si="2"/>
        <v>721680</v>
      </c>
      <c r="I123" s="37"/>
    </row>
    <row r="124" spans="1:9" ht="24.75" customHeight="1" x14ac:dyDescent="0.2">
      <c r="A124" s="33">
        <v>123</v>
      </c>
      <c r="B124" s="34" t="s">
        <v>221</v>
      </c>
      <c r="C124" s="44">
        <v>45435</v>
      </c>
      <c r="D124" s="35" t="s">
        <v>21</v>
      </c>
      <c r="E124" s="35" t="s">
        <v>61</v>
      </c>
      <c r="F124" s="36">
        <v>469415</v>
      </c>
      <c r="G124" s="36">
        <v>37553</v>
      </c>
      <c r="H124" s="36">
        <f t="shared" si="2"/>
        <v>506968</v>
      </c>
      <c r="I124" s="37"/>
    </row>
    <row r="125" spans="1:9" ht="24.75" customHeight="1" x14ac:dyDescent="0.2">
      <c r="A125" s="33">
        <v>124</v>
      </c>
      <c r="B125" s="34" t="s">
        <v>222</v>
      </c>
      <c r="C125" s="44">
        <v>45435</v>
      </c>
      <c r="D125" s="35" t="s">
        <v>21</v>
      </c>
      <c r="E125" s="35" t="s">
        <v>254</v>
      </c>
      <c r="F125" s="36">
        <v>733642</v>
      </c>
      <c r="G125" s="36">
        <v>58691</v>
      </c>
      <c r="H125" s="36">
        <f t="shared" si="2"/>
        <v>792333</v>
      </c>
      <c r="I125" s="37"/>
    </row>
    <row r="126" spans="1:9" ht="24.75" customHeight="1" x14ac:dyDescent="0.2">
      <c r="A126" s="33">
        <v>125</v>
      </c>
      <c r="B126" s="34" t="s">
        <v>223</v>
      </c>
      <c r="C126" s="44">
        <v>45435</v>
      </c>
      <c r="D126" s="35" t="s">
        <v>21</v>
      </c>
      <c r="E126" s="35" t="s">
        <v>46</v>
      </c>
      <c r="F126" s="36">
        <v>1577253</v>
      </c>
      <c r="G126" s="36">
        <v>126180</v>
      </c>
      <c r="H126" s="36">
        <f t="shared" si="2"/>
        <v>1703433</v>
      </c>
      <c r="I126" s="37"/>
    </row>
    <row r="127" spans="1:9" ht="24.75" customHeight="1" x14ac:dyDescent="0.2">
      <c r="A127" s="33">
        <v>126</v>
      </c>
      <c r="B127" s="34" t="s">
        <v>224</v>
      </c>
      <c r="C127" s="44">
        <v>45436</v>
      </c>
      <c r="D127" s="35" t="s">
        <v>21</v>
      </c>
      <c r="E127" s="35" t="s">
        <v>55</v>
      </c>
      <c r="F127" s="36">
        <v>1894911</v>
      </c>
      <c r="G127" s="36">
        <v>151593</v>
      </c>
      <c r="H127" s="36">
        <f t="shared" si="2"/>
        <v>2046504</v>
      </c>
      <c r="I127" s="37"/>
    </row>
    <row r="128" spans="1:9" ht="24.75" customHeight="1" x14ac:dyDescent="0.2">
      <c r="A128" s="33">
        <v>127</v>
      </c>
      <c r="B128" s="34" t="s">
        <v>225</v>
      </c>
      <c r="C128" s="44">
        <v>45437</v>
      </c>
      <c r="D128" s="35" t="s">
        <v>21</v>
      </c>
      <c r="E128" s="35" t="s">
        <v>53</v>
      </c>
      <c r="F128" s="36">
        <v>855510</v>
      </c>
      <c r="G128" s="36">
        <v>68441</v>
      </c>
      <c r="H128" s="36">
        <f t="shared" si="2"/>
        <v>923951</v>
      </c>
      <c r="I128" s="37"/>
    </row>
    <row r="129" spans="1:9" ht="24.75" customHeight="1" x14ac:dyDescent="0.2">
      <c r="A129" s="33">
        <v>128</v>
      </c>
      <c r="B129" s="34" t="s">
        <v>226</v>
      </c>
      <c r="C129" s="44">
        <v>45439</v>
      </c>
      <c r="D129" s="35" t="s">
        <v>21</v>
      </c>
      <c r="E129" s="35" t="s">
        <v>73</v>
      </c>
      <c r="F129" s="36">
        <v>707439</v>
      </c>
      <c r="G129" s="36">
        <v>56595</v>
      </c>
      <c r="H129" s="36">
        <f t="shared" si="2"/>
        <v>764034</v>
      </c>
      <c r="I129" s="37"/>
    </row>
    <row r="130" spans="1:9" ht="24.75" customHeight="1" x14ac:dyDescent="0.2">
      <c r="A130" s="33">
        <v>129</v>
      </c>
      <c r="B130" s="34" t="s">
        <v>227</v>
      </c>
      <c r="C130" s="44">
        <v>45439</v>
      </c>
      <c r="D130" s="35" t="s">
        <v>21</v>
      </c>
      <c r="E130" s="35" t="s">
        <v>64</v>
      </c>
      <c r="F130" s="36">
        <v>760775</v>
      </c>
      <c r="G130" s="36">
        <v>60862</v>
      </c>
      <c r="H130" s="36">
        <f t="shared" si="2"/>
        <v>821637</v>
      </c>
      <c r="I130" s="37"/>
    </row>
    <row r="131" spans="1:9" ht="24.75" customHeight="1" x14ac:dyDescent="0.2">
      <c r="A131" s="33">
        <v>130</v>
      </c>
      <c r="B131" s="34" t="s">
        <v>228</v>
      </c>
      <c r="C131" s="44">
        <v>45439</v>
      </c>
      <c r="D131" s="35" t="s">
        <v>21</v>
      </c>
      <c r="E131" s="35" t="s">
        <v>57</v>
      </c>
      <c r="F131" s="36">
        <v>467755</v>
      </c>
      <c r="G131" s="36">
        <v>37420</v>
      </c>
      <c r="H131" s="36">
        <f t="shared" si="2"/>
        <v>505175</v>
      </c>
      <c r="I131" s="37"/>
    </row>
    <row r="132" spans="1:9" ht="24.75" customHeight="1" x14ac:dyDescent="0.2">
      <c r="A132" s="33">
        <v>131</v>
      </c>
      <c r="B132" s="34" t="s">
        <v>229</v>
      </c>
      <c r="C132" s="44">
        <v>45439</v>
      </c>
      <c r="D132" s="35" t="s">
        <v>21</v>
      </c>
      <c r="E132" s="35" t="s">
        <v>256</v>
      </c>
      <c r="F132" s="36">
        <v>1736611</v>
      </c>
      <c r="G132" s="36">
        <v>138929</v>
      </c>
      <c r="H132" s="36">
        <f t="shared" si="2"/>
        <v>1875540</v>
      </c>
      <c r="I132" s="37"/>
    </row>
    <row r="133" spans="1:9" ht="24.75" customHeight="1" x14ac:dyDescent="0.2">
      <c r="A133" s="33">
        <v>132</v>
      </c>
      <c r="B133" s="34" t="s">
        <v>230</v>
      </c>
      <c r="C133" s="44">
        <v>45439</v>
      </c>
      <c r="D133" s="35" t="s">
        <v>21</v>
      </c>
      <c r="E133" s="35" t="s">
        <v>36</v>
      </c>
      <c r="F133" s="36">
        <v>2051058</v>
      </c>
      <c r="G133" s="36">
        <v>164085</v>
      </c>
      <c r="H133" s="36">
        <f t="shared" si="2"/>
        <v>2215143</v>
      </c>
      <c r="I133" s="37"/>
    </row>
    <row r="134" spans="1:9" ht="24.75" customHeight="1" x14ac:dyDescent="0.2">
      <c r="A134" s="33">
        <v>133</v>
      </c>
      <c r="B134" s="34" t="s">
        <v>231</v>
      </c>
      <c r="C134" s="44">
        <v>45439</v>
      </c>
      <c r="D134" s="35" t="s">
        <v>21</v>
      </c>
      <c r="E134" s="35" t="s">
        <v>38</v>
      </c>
      <c r="F134" s="36">
        <v>2765830</v>
      </c>
      <c r="G134" s="36">
        <v>221266</v>
      </c>
      <c r="H134" s="36">
        <f t="shared" si="2"/>
        <v>2987096</v>
      </c>
      <c r="I134" s="37"/>
    </row>
    <row r="135" spans="1:9" ht="24.75" customHeight="1" x14ac:dyDescent="0.2">
      <c r="A135" s="33">
        <v>134</v>
      </c>
      <c r="B135" s="34" t="s">
        <v>232</v>
      </c>
      <c r="C135" s="44">
        <v>45439</v>
      </c>
      <c r="D135" s="35" t="s">
        <v>21</v>
      </c>
      <c r="E135" s="35" t="s">
        <v>59</v>
      </c>
      <c r="F135" s="36">
        <v>722014</v>
      </c>
      <c r="G135" s="36">
        <v>57761</v>
      </c>
      <c r="H135" s="36">
        <f t="shared" si="2"/>
        <v>779775</v>
      </c>
      <c r="I135" s="37"/>
    </row>
    <row r="136" spans="1:9" ht="24.75" customHeight="1" x14ac:dyDescent="0.2">
      <c r="A136" s="33">
        <v>135</v>
      </c>
      <c r="B136" s="34" t="s">
        <v>233</v>
      </c>
      <c r="C136" s="44">
        <v>45439</v>
      </c>
      <c r="D136" s="35" t="s">
        <v>21</v>
      </c>
      <c r="E136" s="35" t="s">
        <v>45</v>
      </c>
      <c r="F136" s="36">
        <v>1485407</v>
      </c>
      <c r="G136" s="36">
        <v>118833</v>
      </c>
      <c r="H136" s="36">
        <f t="shared" si="2"/>
        <v>1604240</v>
      </c>
      <c r="I136" s="37"/>
    </row>
    <row r="137" spans="1:9" ht="24.75" customHeight="1" x14ac:dyDescent="0.2">
      <c r="A137" s="33">
        <v>136</v>
      </c>
      <c r="B137" s="34" t="s">
        <v>234</v>
      </c>
      <c r="C137" s="44">
        <v>45439</v>
      </c>
      <c r="D137" s="35" t="s">
        <v>21</v>
      </c>
      <c r="E137" s="35" t="s">
        <v>40</v>
      </c>
      <c r="F137" s="36">
        <v>2160607</v>
      </c>
      <c r="G137" s="36">
        <v>172849</v>
      </c>
      <c r="H137" s="36">
        <f t="shared" si="2"/>
        <v>2333456</v>
      </c>
      <c r="I137" s="37"/>
    </row>
    <row r="138" spans="1:9" ht="24.75" customHeight="1" x14ac:dyDescent="0.2">
      <c r="A138" s="33">
        <v>137</v>
      </c>
      <c r="B138" s="34" t="s">
        <v>235</v>
      </c>
      <c r="C138" s="44">
        <v>45439</v>
      </c>
      <c r="D138" s="35" t="s">
        <v>21</v>
      </c>
      <c r="E138" s="35" t="s">
        <v>35</v>
      </c>
      <c r="F138" s="36">
        <v>384140</v>
      </c>
      <c r="G138" s="36">
        <v>30731</v>
      </c>
      <c r="H138" s="36">
        <f t="shared" si="2"/>
        <v>414871</v>
      </c>
      <c r="I138" s="37"/>
    </row>
    <row r="139" spans="1:9" ht="24.75" customHeight="1" x14ac:dyDescent="0.2">
      <c r="A139" s="33">
        <v>138</v>
      </c>
      <c r="B139" s="34" t="s">
        <v>236</v>
      </c>
      <c r="C139" s="44">
        <v>45439</v>
      </c>
      <c r="D139" s="35" t="s">
        <v>21</v>
      </c>
      <c r="E139" s="35" t="s">
        <v>72</v>
      </c>
      <c r="F139" s="36">
        <v>525517</v>
      </c>
      <c r="G139" s="36">
        <v>42041</v>
      </c>
      <c r="H139" s="36">
        <f t="shared" si="2"/>
        <v>567558</v>
      </c>
      <c r="I139" s="37"/>
    </row>
    <row r="140" spans="1:9" ht="24.75" customHeight="1" x14ac:dyDescent="0.2">
      <c r="A140" s="33">
        <v>139</v>
      </c>
      <c r="B140" s="34" t="s">
        <v>237</v>
      </c>
      <c r="C140" s="44">
        <v>45439</v>
      </c>
      <c r="D140" s="35" t="s">
        <v>21</v>
      </c>
      <c r="E140" s="35" t="s">
        <v>258</v>
      </c>
      <c r="F140" s="36">
        <v>1364492</v>
      </c>
      <c r="G140" s="36">
        <v>109159</v>
      </c>
      <c r="H140" s="36">
        <f t="shared" si="2"/>
        <v>1473651</v>
      </c>
      <c r="I140" s="37"/>
    </row>
    <row r="141" spans="1:9" ht="24.75" customHeight="1" x14ac:dyDescent="0.2">
      <c r="A141" s="33">
        <v>140</v>
      </c>
      <c r="B141" s="34" t="s">
        <v>238</v>
      </c>
      <c r="C141" s="44">
        <v>45439</v>
      </c>
      <c r="D141" s="35" t="s">
        <v>21</v>
      </c>
      <c r="E141" s="35" t="s">
        <v>37</v>
      </c>
      <c r="F141" s="36">
        <v>428768</v>
      </c>
      <c r="G141" s="36">
        <v>34301</v>
      </c>
      <c r="H141" s="36">
        <f t="shared" si="2"/>
        <v>463069</v>
      </c>
      <c r="I141" s="37"/>
    </row>
    <row r="142" spans="1:9" ht="24.75" customHeight="1" x14ac:dyDescent="0.2">
      <c r="A142" s="33">
        <v>141</v>
      </c>
      <c r="B142" s="34" t="s">
        <v>239</v>
      </c>
      <c r="C142" s="44">
        <v>45439</v>
      </c>
      <c r="D142" s="35" t="s">
        <v>21</v>
      </c>
      <c r="E142" s="35" t="s">
        <v>30</v>
      </c>
      <c r="F142" s="36">
        <v>1173536</v>
      </c>
      <c r="G142" s="36">
        <v>93883</v>
      </c>
      <c r="H142" s="36">
        <f t="shared" si="2"/>
        <v>1267419</v>
      </c>
      <c r="I142" s="37"/>
    </row>
    <row r="143" spans="1:9" ht="24.75" customHeight="1" x14ac:dyDescent="0.2">
      <c r="A143" s="33">
        <v>142</v>
      </c>
      <c r="B143" s="34" t="s">
        <v>240</v>
      </c>
      <c r="C143" s="44">
        <v>45439</v>
      </c>
      <c r="D143" s="35" t="s">
        <v>21</v>
      </c>
      <c r="E143" s="35" t="s">
        <v>39</v>
      </c>
      <c r="F143" s="36">
        <v>733687</v>
      </c>
      <c r="G143" s="36">
        <v>58695</v>
      </c>
      <c r="H143" s="36">
        <f t="shared" si="2"/>
        <v>792382</v>
      </c>
      <c r="I143" s="37"/>
    </row>
    <row r="144" spans="1:9" ht="24.75" customHeight="1" x14ac:dyDescent="0.2">
      <c r="A144" s="33">
        <v>143</v>
      </c>
      <c r="B144" s="34" t="s">
        <v>241</v>
      </c>
      <c r="C144" s="44">
        <v>45439</v>
      </c>
      <c r="D144" s="35" t="s">
        <v>21</v>
      </c>
      <c r="E144" s="35" t="s">
        <v>47</v>
      </c>
      <c r="F144" s="36">
        <v>1226779</v>
      </c>
      <c r="G144" s="36">
        <v>98142</v>
      </c>
      <c r="H144" s="36">
        <f t="shared" ref="H144:H149" si="3">+F144+G144</f>
        <v>1324921</v>
      </c>
      <c r="I144" s="37"/>
    </row>
    <row r="145" spans="1:9" ht="24.75" customHeight="1" x14ac:dyDescent="0.2">
      <c r="A145" s="33">
        <v>144</v>
      </c>
      <c r="B145" s="34" t="s">
        <v>242</v>
      </c>
      <c r="C145" s="44">
        <v>45439</v>
      </c>
      <c r="D145" s="35" t="s">
        <v>21</v>
      </c>
      <c r="E145" s="35" t="s">
        <v>60</v>
      </c>
      <c r="F145" s="36">
        <v>922481</v>
      </c>
      <c r="G145" s="36">
        <v>73798</v>
      </c>
      <c r="H145" s="36">
        <f t="shared" si="3"/>
        <v>996279</v>
      </c>
      <c r="I145" s="37"/>
    </row>
    <row r="146" spans="1:9" ht="24.75" customHeight="1" x14ac:dyDescent="0.2">
      <c r="A146" s="33">
        <v>145</v>
      </c>
      <c r="B146" s="34" t="s">
        <v>243</v>
      </c>
      <c r="C146" s="44">
        <v>45439</v>
      </c>
      <c r="D146" s="35" t="s">
        <v>21</v>
      </c>
      <c r="E146" s="35" t="s">
        <v>66</v>
      </c>
      <c r="F146" s="36">
        <v>609237</v>
      </c>
      <c r="G146" s="36">
        <v>48739</v>
      </c>
      <c r="H146" s="36">
        <f t="shared" si="3"/>
        <v>657976</v>
      </c>
      <c r="I146" s="37"/>
    </row>
    <row r="147" spans="1:9" ht="24.75" customHeight="1" x14ac:dyDescent="0.2">
      <c r="A147" s="33">
        <v>146</v>
      </c>
      <c r="B147" s="34" t="s">
        <v>244</v>
      </c>
      <c r="C147" s="44">
        <v>45439</v>
      </c>
      <c r="D147" s="35" t="s">
        <v>21</v>
      </c>
      <c r="E147" s="35" t="s">
        <v>70</v>
      </c>
      <c r="F147" s="36">
        <v>1108166</v>
      </c>
      <c r="G147" s="36">
        <v>88653</v>
      </c>
      <c r="H147" s="36">
        <f t="shared" si="3"/>
        <v>1196819</v>
      </c>
      <c r="I147" s="37"/>
    </row>
    <row r="148" spans="1:9" ht="24.75" customHeight="1" x14ac:dyDescent="0.2">
      <c r="A148" s="33">
        <v>147</v>
      </c>
      <c r="B148" s="34" t="s">
        <v>245</v>
      </c>
      <c r="C148" s="44">
        <v>45439</v>
      </c>
      <c r="D148" s="35" t="s">
        <v>21</v>
      </c>
      <c r="E148" s="35" t="s">
        <v>33</v>
      </c>
      <c r="F148" s="36">
        <v>2815531</v>
      </c>
      <c r="G148" s="36">
        <v>225242</v>
      </c>
      <c r="H148" s="36">
        <f t="shared" si="3"/>
        <v>3040773</v>
      </c>
      <c r="I148" s="37"/>
    </row>
    <row r="149" spans="1:9" ht="24.75" customHeight="1" x14ac:dyDescent="0.2">
      <c r="A149" s="33">
        <v>148</v>
      </c>
      <c r="B149" s="34" t="s">
        <v>246</v>
      </c>
      <c r="C149" s="44">
        <v>45439</v>
      </c>
      <c r="D149" s="35" t="s">
        <v>21</v>
      </c>
      <c r="E149" s="35" t="s">
        <v>62</v>
      </c>
      <c r="F149" s="36">
        <v>567709</v>
      </c>
      <c r="G149" s="36">
        <v>45417</v>
      </c>
      <c r="H149" s="36">
        <f t="shared" si="3"/>
        <v>613126</v>
      </c>
      <c r="I149" s="37"/>
    </row>
    <row r="150" spans="1:9" ht="24.75" customHeight="1" x14ac:dyDescent="0.2">
      <c r="A150" s="33">
        <v>149</v>
      </c>
      <c r="B150" s="34" t="s">
        <v>247</v>
      </c>
      <c r="C150" s="44">
        <v>45439</v>
      </c>
      <c r="D150" s="35" t="s">
        <v>21</v>
      </c>
      <c r="E150" s="35" t="s">
        <v>257</v>
      </c>
      <c r="F150" s="36">
        <v>2605953</v>
      </c>
      <c r="G150" s="36">
        <v>208476</v>
      </c>
      <c r="H150" s="36">
        <f t="shared" si="2"/>
        <v>2814429</v>
      </c>
      <c r="I150" s="37"/>
    </row>
    <row r="151" spans="1:9" ht="24.75" customHeight="1" x14ac:dyDescent="0.2">
      <c r="A151" s="33">
        <v>150</v>
      </c>
      <c r="B151" s="34" t="s">
        <v>248</v>
      </c>
      <c r="C151" s="44">
        <v>45440</v>
      </c>
      <c r="D151" s="35" t="s">
        <v>21</v>
      </c>
      <c r="E151" s="35" t="s">
        <v>23</v>
      </c>
      <c r="F151" s="36">
        <v>1375355</v>
      </c>
      <c r="G151" s="36">
        <v>110028</v>
      </c>
      <c r="H151" s="36">
        <f t="shared" si="2"/>
        <v>1485383</v>
      </c>
      <c r="I151" s="37"/>
    </row>
    <row r="152" spans="1:9" ht="24.75" customHeight="1" x14ac:dyDescent="0.2">
      <c r="A152" s="33">
        <v>151</v>
      </c>
      <c r="B152" s="34" t="s">
        <v>249</v>
      </c>
      <c r="C152" s="44">
        <v>45440</v>
      </c>
      <c r="D152" s="35" t="s">
        <v>21</v>
      </c>
      <c r="E152" s="35" t="s">
        <v>262</v>
      </c>
      <c r="F152" s="36">
        <v>962232</v>
      </c>
      <c r="G152" s="36">
        <v>76979</v>
      </c>
      <c r="H152" s="36">
        <f t="shared" si="2"/>
        <v>1039211</v>
      </c>
      <c r="I152" s="37"/>
    </row>
    <row r="153" spans="1:9" ht="24.75" customHeight="1" x14ac:dyDescent="0.2">
      <c r="A153" s="33">
        <v>152</v>
      </c>
      <c r="B153" s="34" t="s">
        <v>250</v>
      </c>
      <c r="C153" s="44">
        <v>45441</v>
      </c>
      <c r="D153" s="35" t="s">
        <v>21</v>
      </c>
      <c r="E153" s="35" t="s">
        <v>52</v>
      </c>
      <c r="F153" s="36">
        <v>607969</v>
      </c>
      <c r="G153" s="36">
        <v>48638</v>
      </c>
      <c r="H153" s="36">
        <f t="shared" si="2"/>
        <v>656607</v>
      </c>
      <c r="I153" s="37"/>
    </row>
    <row r="154" spans="1:9" ht="24.75" customHeight="1" x14ac:dyDescent="0.2">
      <c r="A154" s="33">
        <v>153</v>
      </c>
      <c r="B154" s="34" t="s">
        <v>251</v>
      </c>
      <c r="C154" s="44">
        <v>45442</v>
      </c>
      <c r="D154" s="35" t="s">
        <v>21</v>
      </c>
      <c r="E154" s="35" t="s">
        <v>31</v>
      </c>
      <c r="F154" s="36">
        <v>1042284</v>
      </c>
      <c r="G154" s="36">
        <v>83383</v>
      </c>
      <c r="H154" s="36">
        <f t="shared" si="2"/>
        <v>1125667</v>
      </c>
      <c r="I154" s="37"/>
    </row>
    <row r="155" spans="1:9" ht="18.75" customHeight="1" x14ac:dyDescent="0.2">
      <c r="A155" s="38"/>
      <c r="B155" s="38"/>
      <c r="C155" s="39"/>
      <c r="D155" s="61" t="s">
        <v>16</v>
      </c>
      <c r="E155" s="62"/>
      <c r="F155" s="62"/>
      <c r="G155" s="63"/>
      <c r="H155" s="40">
        <f>SUM(H2:H154)</f>
        <v>172720487</v>
      </c>
      <c r="I155" s="41"/>
    </row>
    <row r="157" spans="1:9" ht="18.75" customHeight="1" x14ac:dyDescent="0.2">
      <c r="F157" s="45">
        <f>+SUM(F2:F154)</f>
        <v>159926378</v>
      </c>
      <c r="G157" s="45">
        <f>+SUM(G2:G154)</f>
        <v>12794109</v>
      </c>
    </row>
  </sheetData>
  <mergeCells count="1">
    <mergeCell ref="D155:G155"/>
  </mergeCells>
  <conditionalFormatting sqref="B2:B154">
    <cfRule type="duplicateValues" dxfId="5" priority="44"/>
    <cfRule type="duplicateValues" dxfId="4" priority="45"/>
  </conditionalFormatting>
  <conditionalFormatting sqref="B2:B154">
    <cfRule type="duplicateValues" dxfId="3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27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7" t="s">
        <v>263</v>
      </c>
      <c r="C2" s="44">
        <v>45430</v>
      </c>
      <c r="D2" s="35" t="s">
        <v>21</v>
      </c>
      <c r="E2" s="46">
        <v>12026152</v>
      </c>
      <c r="F2" s="36">
        <v>962091</v>
      </c>
      <c r="G2" s="36">
        <f>+E2+F2</f>
        <v>12988243</v>
      </c>
      <c r="H2" s="37"/>
    </row>
    <row r="3" spans="1:8" ht="18.75" customHeight="1" x14ac:dyDescent="0.2">
      <c r="A3" s="38"/>
      <c r="B3" s="38"/>
      <c r="C3" s="39"/>
      <c r="D3" s="61" t="s">
        <v>16</v>
      </c>
      <c r="E3" s="62"/>
      <c r="F3" s="63"/>
      <c r="G3" s="40">
        <f>SUM(G2:G2)</f>
        <v>12988243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2024-07-09T01:03:12Z</dcterms:modified>
</cp:coreProperties>
</file>