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Công nợ 2024 done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</sheets>
  <definedNames>
    <definedName name="_xlnm._FilterDatabase" localSheetId="1" hidden="1">'Chi Tiết Hàng Bán'!$A$1:$I$73</definedName>
    <definedName name="_xlnm._FilterDatabase" localSheetId="2" hidden="1">'Hàng trả'!$A$1:$I$3</definedName>
  </definedNames>
  <calcPr calcId="162913"/>
</workbook>
</file>

<file path=xl/calcChain.xml><?xml version="1.0" encoding="utf-8"?>
<calcChain xmlns="http://schemas.openxmlformats.org/spreadsheetml/2006/main">
  <c r="I19" i="2" l="1"/>
  <c r="I16" i="2"/>
  <c r="H3" i="5" l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E12" i="2" l="1"/>
  <c r="G2" i="6"/>
  <c r="G3" i="6" s="1"/>
  <c r="G75" i="5" l="1"/>
  <c r="F75" i="5"/>
  <c r="H2" i="5" l="1"/>
  <c r="D6" i="2" l="1"/>
  <c r="G15" i="2" l="1"/>
  <c r="H73" i="5"/>
  <c r="F9" i="2" l="1"/>
  <c r="C6" i="2" l="1"/>
  <c r="G16" i="2" s="1"/>
</calcChain>
</file>

<file path=xl/sharedStrings.xml><?xml version="1.0" encoding="utf-8"?>
<sst xmlns="http://schemas.openxmlformats.org/spreadsheetml/2006/main" count="252" uniqueCount="153">
  <si>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</si>
  <si>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</si>
  <si>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</si>
  <si>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</si>
  <si>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</si>
  <si>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</si>
  <si>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</si>
  <si>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</si>
  <si>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</si>
  <si>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</si>
  <si>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</si>
  <si>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</si>
  <si>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</si>
  <si>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</si>
  <si>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</si>
  <si>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</si>
  <si>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</si>
  <si>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</si>
  <si>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</si>
  <si>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</si>
  <si>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</si>
  <si>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</si>
  <si>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</si>
  <si>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</si>
  <si>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Tmart01097 116. Quầy Iris Garden</t>
  </si>
  <si>
    <t>Hàng trả</t>
  </si>
  <si>
    <t>Tổng hàng trả</t>
  </si>
  <si>
    <t>Số tiền chưa thuế</t>
  </si>
  <si>
    <t>THEO DÕI CÔNG NỢ / CTY T - MARTSTORES - 31/03/2024</t>
  </si>
  <si>
    <t>Bảng kê hóa đơn tháng 03.2024</t>
  </si>
  <si>
    <t>00000252</t>
  </si>
  <si>
    <t>00010534</t>
  </si>
  <si>
    <t>00010596</t>
  </si>
  <si>
    <t>00010597</t>
  </si>
  <si>
    <t>00010598</t>
  </si>
  <si>
    <t>00010599</t>
  </si>
  <si>
    <t>00010600</t>
  </si>
  <si>
    <t>00010601</t>
  </si>
  <si>
    <t>00010602</t>
  </si>
  <si>
    <t>00010603</t>
  </si>
  <si>
    <t>00010604</t>
  </si>
  <si>
    <t>00010605</t>
  </si>
  <si>
    <t>00010606</t>
  </si>
  <si>
    <t>00010607</t>
  </si>
  <si>
    <t>00010608</t>
  </si>
  <si>
    <t>00010609</t>
  </si>
  <si>
    <t>00010610</t>
  </si>
  <si>
    <t>00010611</t>
  </si>
  <si>
    <t>00010612</t>
  </si>
  <si>
    <t>00010613</t>
  </si>
  <si>
    <t>00010614</t>
  </si>
  <si>
    <t>00010615</t>
  </si>
  <si>
    <t>00010616</t>
  </si>
  <si>
    <t>00010617</t>
  </si>
  <si>
    <t>00010618</t>
  </si>
  <si>
    <t>00010619</t>
  </si>
  <si>
    <t>00010620</t>
  </si>
  <si>
    <t>00010621</t>
  </si>
  <si>
    <t>00010622</t>
  </si>
  <si>
    <t>00010623</t>
  </si>
  <si>
    <t>00010624</t>
  </si>
  <si>
    <t>00010625</t>
  </si>
  <si>
    <t>00010626</t>
  </si>
  <si>
    <t>00010627</t>
  </si>
  <si>
    <t>00010628</t>
  </si>
  <si>
    <t>00010629</t>
  </si>
  <si>
    <t>00010630</t>
  </si>
  <si>
    <t>00010631</t>
  </si>
  <si>
    <t>00010632</t>
  </si>
  <si>
    <t>00010633</t>
  </si>
  <si>
    <t>00010634</t>
  </si>
  <si>
    <t>00010635</t>
  </si>
  <si>
    <t>00010636</t>
  </si>
  <si>
    <t>00010637</t>
  </si>
  <si>
    <t>00010638</t>
  </si>
  <si>
    <t>00010639</t>
  </si>
  <si>
    <t>00010640</t>
  </si>
  <si>
    <t>00010654</t>
  </si>
  <si>
    <t>00010655</t>
  </si>
  <si>
    <t>00010656</t>
  </si>
  <si>
    <t>00011459</t>
  </si>
  <si>
    <t>00011460</t>
  </si>
  <si>
    <t>00011561</t>
  </si>
  <si>
    <t>00011647</t>
  </si>
  <si>
    <t>00011648</t>
  </si>
  <si>
    <t>00011649</t>
  </si>
  <si>
    <t>00011650</t>
  </si>
  <si>
    <t>00011653</t>
  </si>
  <si>
    <t>00011679</t>
  </si>
  <si>
    <t>00011680</t>
  </si>
  <si>
    <t>00011681</t>
  </si>
  <si>
    <t>00011698</t>
  </si>
  <si>
    <t>00011702</t>
  </si>
  <si>
    <t>00011703</t>
  </si>
  <si>
    <t>00011704</t>
  </si>
  <si>
    <t>00011705</t>
  </si>
  <si>
    <t>00012220</t>
  </si>
  <si>
    <t>00012222</t>
  </si>
  <si>
    <t>00012250</t>
  </si>
  <si>
    <t>00012251</t>
  </si>
  <si>
    <t>00012252</t>
  </si>
  <si>
    <t>00012253</t>
  </si>
  <si>
    <t>Tmart01051 71. Quầy Hưng Yên</t>
  </si>
  <si>
    <t>Tmart01000 28. Quầy 485 Vũ Tông Phan</t>
  </si>
  <si>
    <t>Tmart01001 29. Quầy tòa K-KĐT Dương Nội</t>
  </si>
  <si>
    <t>Tmart01003 30. Quầy Ecohome2</t>
  </si>
  <si>
    <t>Tmart01011 35. Quầy tầng 5 tòa GEMEK, KĐT Lê Trọng Tấn</t>
  </si>
  <si>
    <t>Tmart01012 36. Quầy CT2 Xuân Mai, Tô Hiệu</t>
  </si>
  <si>
    <t>Tmart01023 00. Quầy 39 Cầu Diễn</t>
  </si>
  <si>
    <t>Tmart01027 120. Quầy Xốm 2</t>
  </si>
  <si>
    <t>Tmart01029 49. Nơ 6A, Linh Đàm</t>
  </si>
  <si>
    <t>Tmart01032 52. Quầy Vĩnh Quỳnh</t>
  </si>
  <si>
    <t>Tmart01041 61. Quầy Định Công, Số 1 Trần Nguyên Đán</t>
  </si>
  <si>
    <t>Tmart01046 66. Quầy 47 Tân Xuân, Bắc Từ Liêm, HN</t>
  </si>
  <si>
    <t>Tmart01047 67. Quầy Trần Thủ Độ</t>
  </si>
  <si>
    <t>Tmart01048 68. Quầy 32T ĐN-A KĐT Golden An Khánh</t>
  </si>
  <si>
    <t>Tmart01049 69. Quầy 59 Xuân La, Tây Hồ, HN</t>
  </si>
  <si>
    <t>Tmart01061 81. Quầy Victory 2</t>
  </si>
  <si>
    <t>Tmart01062 82. Quầy H3.2 FLC Đại Mỗ</t>
  </si>
  <si>
    <t>Tmart01063 83. Tmart Tòa N02, Ecohome3</t>
  </si>
  <si>
    <t>Tmart01065 84. Quầy Tecco Tứ Hiệp</t>
  </si>
  <si>
    <t>Tmart01070 89. quầy No5 Golden Time, Ecohome 4</t>
  </si>
  <si>
    <t>Tmart01071 90. Quầy Đại Thanh 2</t>
  </si>
  <si>
    <t>Tmart01072 91. Quầy 96 Vĩnh Hưng</t>
  </si>
  <si>
    <t>Tmart01075 94. 282 Xuân Đỉnh</t>
  </si>
  <si>
    <t>Tmart01078 96. Quầy Ecohome 1</t>
  </si>
  <si>
    <t>Tmart01079 51. Quầy 885 Tam Trinh</t>
  </si>
  <si>
    <t>Tmart01080 99. Quầy Roman Tố Hữu</t>
  </si>
  <si>
    <t>Tmart01081 100. Quầy Trâu Quỳ, Gia Lâm</t>
  </si>
  <si>
    <t>Tmart01083 102. Quầy Đại Thanh 3, CT8A</t>
  </si>
  <si>
    <t>Tmart01084 103. Quầy Kosmo</t>
  </si>
  <si>
    <t>Tmart01085 104. Quầy 44 Triều Khúc</t>
  </si>
  <si>
    <t>Tmart01089 108. Quầy Licogi 13</t>
  </si>
  <si>
    <t>Tmart03001 119 Quầy Yên Xá</t>
  </si>
  <si>
    <t>Tmart03003 122. Quầy TECCO Diamond</t>
  </si>
  <si>
    <t>Tmart03005  124. Quầy 180 Cổ Nhuế</t>
  </si>
  <si>
    <t>Tmart03006 125. Quầy MIPEC Kiến Hưng</t>
  </si>
  <si>
    <t>Tmart00357 01. Quầy 72 Lĩnh Nam</t>
  </si>
  <si>
    <t>Tmart00619 04. Quầy N3B2 Trần Bình</t>
  </si>
  <si>
    <t>Tmart00928 12. Quầy CT12B Kim Văn - Kim Lũ</t>
  </si>
  <si>
    <t>Tmart00984 17. Quầy 184 Đại Từ</t>
  </si>
  <si>
    <t>Tmart00988 19. Quầy Resco Cổ Nhuế</t>
  </si>
  <si>
    <t>Tmart00992 22. Quầy CT3 KĐT Văn Khê</t>
  </si>
  <si>
    <t>Tmart00995 25. Quầy CT2 - KĐT Xala</t>
  </si>
  <si>
    <t>Tmart00999 27. Quầy 62 Thanh Liệt (658 Kim Giang mới)</t>
  </si>
  <si>
    <t>Tmart01082 101. Quầy CT2-Epics Home-43 Phạm Văn Đồng</t>
  </si>
  <si>
    <t>Tmart01067 86. Quầy Nơ 4A Linh Đàm</t>
  </si>
  <si>
    <t>Tmart03002 121. Quầy HH4B Linh Đàm</t>
  </si>
  <si>
    <t>Tmart03004  123. Quầy 282 Nguyễn Huy Tưởng</t>
  </si>
  <si>
    <t>Tmart00994 24. Quầy Victory Thăng Long</t>
  </si>
  <si>
    <t>Tmart01088 107. Quầy Ruby City Phúc Lợi</t>
  </si>
  <si>
    <t>Tmart00722 09. Quầy Sóc Sơn</t>
  </si>
  <si>
    <t>Tmart00980  15. Quầy 9B Nguyễn Cảnh Dị-KĐT Đại Kim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</si>
</sst>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0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165" fontId="5" fillId="0" borderId="0" xfId="0" applyNumberFormat="1" applyFont="1" applyAlignment="1">
      <alignment horizontal="center" vertical="center"/>
    </xf>
    <xf numFmtId="38" fontId="13" fillId="0" borderId="5" xfId="0" applyNumberFormat="1" applyFont="1" applyBorder="1" applyAlignment="1">
      <alignment horizontal="right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2" sqref="J12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9" width="14" bestFit="1" customWidth="1"/>
    <col min="10" max="10" width="12.5703125" bestFit="1" customWidth="1"/>
  </cols>
  <sheetData>
    <row r="1" spans="1:10" ht="19.5" x14ac:dyDescent="0.3">
      <c r="A1" s="52" t="s">
        <v>28</v>
      </c>
      <c r="B1" s="52"/>
      <c r="C1" s="52"/>
      <c r="D1" s="52"/>
      <c r="E1" s="52"/>
      <c r="F1" s="52"/>
      <c r="G1" s="52"/>
    </row>
    <row r="2" spans="1:10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</row>
    <row r="3" spans="1:10" ht="15.75" x14ac:dyDescent="0.25">
      <c r="A3" s="5"/>
      <c r="B3" s="6" t="s">
        <v>7</v>
      </c>
      <c r="C3" s="53">
        <v>-25627845</v>
      </c>
      <c r="D3" s="54"/>
      <c r="E3" s="6"/>
      <c r="F3" s="6"/>
      <c r="G3" s="6"/>
      <c r="H3" s="4"/>
      <c r="I3" s="47"/>
    </row>
    <row r="4" spans="1:10" ht="15.75" x14ac:dyDescent="0.25">
      <c r="A4" s="7"/>
      <c r="B4" s="8" t="s">
        <v>29</v>
      </c>
      <c r="C4" s="9">
        <v>73703199</v>
      </c>
      <c r="D4" s="9">
        <v>5896255</v>
      </c>
      <c r="E4" s="9"/>
      <c r="F4" s="10"/>
      <c r="G4" s="10"/>
      <c r="I4" s="47"/>
    </row>
    <row r="5" spans="1:10" ht="15.75" x14ac:dyDescent="0.25">
      <c r="A5" s="13"/>
      <c r="B5" s="14"/>
      <c r="C5" s="9"/>
      <c r="D5" s="9"/>
      <c r="E5" s="11"/>
      <c r="F5" s="10"/>
      <c r="G5" s="12"/>
      <c r="I5" s="19"/>
    </row>
    <row r="6" spans="1:10" ht="15.75" x14ac:dyDescent="0.25">
      <c r="A6" s="55" t="s">
        <v>8</v>
      </c>
      <c r="B6" s="56"/>
      <c r="C6" s="15">
        <f>SUM(C4:C5)</f>
        <v>73703199</v>
      </c>
      <c r="D6" s="15">
        <f>SUM(D4:D5)</f>
        <v>5896255</v>
      </c>
      <c r="E6" s="16"/>
      <c r="F6" s="17"/>
      <c r="G6" s="18"/>
      <c r="I6" s="19"/>
      <c r="J6" s="19"/>
    </row>
    <row r="7" spans="1:10" ht="15.75" x14ac:dyDescent="0.25">
      <c r="A7" s="7"/>
      <c r="B7" s="14" t="s">
        <v>19</v>
      </c>
      <c r="C7" s="9"/>
      <c r="D7" s="9"/>
      <c r="E7" s="9"/>
      <c r="F7" s="10">
        <v>0</v>
      </c>
      <c r="G7" s="12"/>
    </row>
    <row r="8" spans="1:10" ht="15.75" x14ac:dyDescent="0.25">
      <c r="A8" s="7"/>
      <c r="B8" s="14"/>
      <c r="C8" s="9"/>
      <c r="D8" s="9"/>
      <c r="E8" s="9"/>
      <c r="F8" s="10"/>
      <c r="G8" s="12"/>
    </row>
    <row r="9" spans="1:10" ht="15.75" x14ac:dyDescent="0.25">
      <c r="A9" s="55" t="s">
        <v>18</v>
      </c>
      <c r="B9" s="56"/>
      <c r="C9" s="15"/>
      <c r="D9" s="15"/>
      <c r="E9" s="15"/>
      <c r="F9" s="15">
        <f>SUM(F7:F8)</f>
        <v>0</v>
      </c>
      <c r="G9" s="18"/>
    </row>
    <row r="10" spans="1:10" ht="15.75" x14ac:dyDescent="0.25">
      <c r="A10" s="7"/>
      <c r="B10" s="14" t="s">
        <v>25</v>
      </c>
      <c r="C10" s="9"/>
      <c r="D10" s="9"/>
      <c r="E10" s="9">
        <v>4879215</v>
      </c>
      <c r="F10" s="10"/>
      <c r="G10" s="12"/>
    </row>
    <row r="11" spans="1:10" ht="15.75" x14ac:dyDescent="0.25">
      <c r="A11" s="7"/>
      <c r="B11" s="14"/>
      <c r="C11" s="9"/>
      <c r="D11" s="9"/>
      <c r="E11" s="9"/>
      <c r="F11" s="10"/>
      <c r="G11" s="12"/>
      <c r="J11" s="19"/>
    </row>
    <row r="12" spans="1:10" ht="15.75" x14ac:dyDescent="0.25">
      <c r="A12" s="55" t="s">
        <v>26</v>
      </c>
      <c r="B12" s="56"/>
      <c r="C12" s="15"/>
      <c r="D12" s="15"/>
      <c r="E12" s="15">
        <f>SUM(E10:E11)</f>
        <v>4879215</v>
      </c>
      <c r="F12" s="15"/>
      <c r="G12" s="18"/>
    </row>
    <row r="13" spans="1:10" ht="15.75" x14ac:dyDescent="0.25">
      <c r="A13" s="7"/>
      <c r="B13" s="8" t="s">
        <v>20</v>
      </c>
      <c r="C13" s="9"/>
      <c r="D13" s="9"/>
      <c r="E13" s="9"/>
      <c r="F13" s="10"/>
      <c r="G13" s="10">
        <v>0</v>
      </c>
    </row>
    <row r="14" spans="1:10" ht="15.75" x14ac:dyDescent="0.25">
      <c r="A14" s="13"/>
      <c r="B14" s="14"/>
      <c r="C14" s="9"/>
      <c r="D14" s="9"/>
      <c r="E14" s="9"/>
      <c r="F14" s="10"/>
      <c r="G14" s="10"/>
    </row>
    <row r="15" spans="1:10" ht="15.75" x14ac:dyDescent="0.25">
      <c r="A15" s="55" t="s">
        <v>9</v>
      </c>
      <c r="B15" s="56"/>
      <c r="C15" s="20"/>
      <c r="D15" s="20"/>
      <c r="E15" s="16"/>
      <c r="F15" s="18"/>
      <c r="G15" s="21">
        <f>SUM(G13:G14)</f>
        <v>0</v>
      </c>
    </row>
    <row r="16" spans="1:10" ht="15.75" x14ac:dyDescent="0.25">
      <c r="A16" s="49" t="s">
        <v>10</v>
      </c>
      <c r="B16" s="50"/>
      <c r="C16" s="50"/>
      <c r="D16" s="50"/>
      <c r="E16" s="50"/>
      <c r="F16" s="51"/>
      <c r="G16" s="22">
        <f>+C3+C6+D6-F9-E12-G15</f>
        <v>49092394</v>
      </c>
      <c r="I16" s="19">
        <f>157934439-80000000</f>
        <v>77934439</v>
      </c>
      <c r="J16" s="19"/>
    </row>
    <row r="17" spans="1:9" ht="15.75" x14ac:dyDescent="0.25">
      <c r="A17" s="23"/>
      <c r="B17" s="24"/>
      <c r="C17" s="25"/>
      <c r="D17" s="25"/>
      <c r="E17" s="26"/>
      <c r="I17">
        <v>8854768</v>
      </c>
    </row>
    <row r="18" spans="1:9" ht="15.75" x14ac:dyDescent="0.25">
      <c r="A18" s="23"/>
      <c r="B18" s="24"/>
      <c r="C18" s="25"/>
      <c r="D18" s="25"/>
      <c r="E18" s="26"/>
      <c r="I18">
        <v>1918881</v>
      </c>
    </row>
    <row r="19" spans="1:9" ht="15.75" x14ac:dyDescent="0.25">
      <c r="A19" s="23"/>
      <c r="B19" s="24"/>
      <c r="C19" s="25"/>
      <c r="D19" s="25"/>
      <c r="E19" s="26"/>
      <c r="I19" s="19">
        <f>+I16-I17-I18</f>
        <v>67160790</v>
      </c>
    </row>
    <row r="20" spans="1:9" ht="15.75" x14ac:dyDescent="0.25">
      <c r="A20" s="27"/>
      <c r="C20" s="28"/>
      <c r="D20" s="28"/>
      <c r="E20" s="29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workbookViewId="0">
      <pane ySplit="1" topLeftCell="A71" activePane="bottomLeft" state="frozen"/>
      <selection pane="bottomLeft" activeCell="H73" sqref="H73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3" customWidth="1"/>
    <col min="4" max="4" width="39.42578125" style="33" customWidth="1"/>
    <col min="5" max="5" width="47.85546875" style="33" customWidth="1"/>
    <col min="6" max="8" width="18.5703125" style="33" customWidth="1"/>
    <col min="9" max="9" width="15.28515625" style="44" customWidth="1"/>
    <col min="10" max="10" width="11.7109375" style="33" customWidth="1"/>
    <col min="11" max="16384" width="9.140625" style="33"/>
  </cols>
  <sheetData>
    <row r="1" spans="1:9" ht="27.75" customHeight="1" x14ac:dyDescent="0.2">
      <c r="A1" s="30" t="s">
        <v>11</v>
      </c>
      <c r="B1" s="30" t="s">
        <v>2</v>
      </c>
      <c r="C1" s="31" t="s">
        <v>1</v>
      </c>
      <c r="D1" s="30" t="s">
        <v>12</v>
      </c>
      <c r="E1" s="30" t="s">
        <v>22</v>
      </c>
      <c r="F1" s="30" t="s">
        <v>13</v>
      </c>
      <c r="G1" s="30" t="s">
        <v>0</v>
      </c>
      <c r="H1" s="30" t="s">
        <v>14</v>
      </c>
      <c r="I1" s="32" t="s">
        <v>15</v>
      </c>
    </row>
    <row r="2" spans="1:9" ht="24.75" customHeight="1" x14ac:dyDescent="0.2">
      <c r="A2" s="34">
        <v>1</v>
      </c>
      <c r="B2" s="35" t="s">
        <v>31</v>
      </c>
      <c r="C2" s="45">
        <v>45352</v>
      </c>
      <c r="D2" s="36" t="s">
        <v>21</v>
      </c>
      <c r="E2" s="36" t="s">
        <v>102</v>
      </c>
      <c r="F2" s="37">
        <v>2920544</v>
      </c>
      <c r="G2" s="37">
        <v>233644</v>
      </c>
      <c r="H2" s="37">
        <f>+F2+G2</f>
        <v>3154188</v>
      </c>
      <c r="I2" s="38"/>
    </row>
    <row r="3" spans="1:9" ht="24.75" customHeight="1" x14ac:dyDescent="0.2">
      <c r="A3" s="34">
        <v>2</v>
      </c>
      <c r="B3" s="35" t="s">
        <v>32</v>
      </c>
      <c r="C3" s="45">
        <v>45355</v>
      </c>
      <c r="D3" s="36" t="s">
        <v>21</v>
      </c>
      <c r="E3" s="36" t="s">
        <v>103</v>
      </c>
      <c r="F3" s="37">
        <v>1030831</v>
      </c>
      <c r="G3" s="37">
        <v>82466</v>
      </c>
      <c r="H3" s="37">
        <f t="shared" ref="H3:H66" si="0">+F3+G3</f>
        <v>1113297</v>
      </c>
      <c r="I3" s="38"/>
    </row>
    <row r="4" spans="1:9" ht="24.75" customHeight="1" x14ac:dyDescent="0.2">
      <c r="A4" s="34">
        <v>3</v>
      </c>
      <c r="B4" s="35" t="s">
        <v>33</v>
      </c>
      <c r="C4" s="45">
        <v>45355</v>
      </c>
      <c r="D4" s="36" t="s">
        <v>21</v>
      </c>
      <c r="E4" s="36" t="s">
        <v>104</v>
      </c>
      <c r="F4" s="37">
        <v>1157188</v>
      </c>
      <c r="G4" s="37">
        <v>92575</v>
      </c>
      <c r="H4" s="37">
        <f t="shared" si="0"/>
        <v>1249763</v>
      </c>
      <c r="I4" s="38"/>
    </row>
    <row r="5" spans="1:9" ht="24.75" customHeight="1" x14ac:dyDescent="0.2">
      <c r="A5" s="34">
        <v>4</v>
      </c>
      <c r="B5" s="35" t="s">
        <v>34</v>
      </c>
      <c r="C5" s="45">
        <v>45355</v>
      </c>
      <c r="D5" s="36" t="s">
        <v>21</v>
      </c>
      <c r="E5" s="36" t="s">
        <v>105</v>
      </c>
      <c r="F5" s="37">
        <v>537895</v>
      </c>
      <c r="G5" s="37">
        <v>43032</v>
      </c>
      <c r="H5" s="37">
        <f t="shared" si="0"/>
        <v>580927</v>
      </c>
      <c r="I5" s="38"/>
    </row>
    <row r="6" spans="1:9" ht="24.75" customHeight="1" x14ac:dyDescent="0.2">
      <c r="A6" s="34">
        <v>5</v>
      </c>
      <c r="B6" s="35" t="s">
        <v>35</v>
      </c>
      <c r="C6" s="45">
        <v>45355</v>
      </c>
      <c r="D6" s="36" t="s">
        <v>21</v>
      </c>
      <c r="E6" s="36" t="s">
        <v>106</v>
      </c>
      <c r="F6" s="37">
        <v>823077</v>
      </c>
      <c r="G6" s="37">
        <v>65846</v>
      </c>
      <c r="H6" s="37">
        <f t="shared" si="0"/>
        <v>888923</v>
      </c>
      <c r="I6" s="38"/>
    </row>
    <row r="7" spans="1:9" ht="24.75" customHeight="1" x14ac:dyDescent="0.2">
      <c r="A7" s="34">
        <v>6</v>
      </c>
      <c r="B7" s="35" t="s">
        <v>36</v>
      </c>
      <c r="C7" s="45">
        <v>45355</v>
      </c>
      <c r="D7" s="36" t="s">
        <v>21</v>
      </c>
      <c r="E7" s="36" t="s">
        <v>107</v>
      </c>
      <c r="F7" s="37">
        <v>989303</v>
      </c>
      <c r="G7" s="37">
        <v>79144</v>
      </c>
      <c r="H7" s="37">
        <f t="shared" si="0"/>
        <v>1068447</v>
      </c>
      <c r="I7" s="38"/>
    </row>
    <row r="8" spans="1:9" ht="24.75" customHeight="1" x14ac:dyDescent="0.2">
      <c r="A8" s="34">
        <v>7</v>
      </c>
      <c r="B8" s="35" t="s">
        <v>37</v>
      </c>
      <c r="C8" s="45">
        <v>45355</v>
      </c>
      <c r="D8" s="36" t="s">
        <v>21</v>
      </c>
      <c r="E8" s="36" t="s">
        <v>108</v>
      </c>
      <c r="F8" s="37">
        <v>1286900</v>
      </c>
      <c r="G8" s="37">
        <v>102952</v>
      </c>
      <c r="H8" s="37">
        <f t="shared" si="0"/>
        <v>1389852</v>
      </c>
      <c r="I8" s="38"/>
    </row>
    <row r="9" spans="1:9" ht="24.75" customHeight="1" x14ac:dyDescent="0.2">
      <c r="A9" s="34">
        <v>8</v>
      </c>
      <c r="B9" s="35" t="s">
        <v>38</v>
      </c>
      <c r="C9" s="45">
        <v>45355</v>
      </c>
      <c r="D9" s="36" t="s">
        <v>21</v>
      </c>
      <c r="E9" s="36" t="s">
        <v>109</v>
      </c>
      <c r="F9" s="37">
        <v>1000968</v>
      </c>
      <c r="G9" s="37">
        <v>80077</v>
      </c>
      <c r="H9" s="37">
        <f t="shared" si="0"/>
        <v>1081045</v>
      </c>
      <c r="I9" s="38"/>
    </row>
    <row r="10" spans="1:9" ht="24.75" customHeight="1" x14ac:dyDescent="0.2">
      <c r="A10" s="34">
        <v>9</v>
      </c>
      <c r="B10" s="35" t="s">
        <v>39</v>
      </c>
      <c r="C10" s="45">
        <v>45355</v>
      </c>
      <c r="D10" s="36" t="s">
        <v>21</v>
      </c>
      <c r="E10" s="36" t="s">
        <v>110</v>
      </c>
      <c r="F10" s="37">
        <v>634443</v>
      </c>
      <c r="G10" s="37">
        <v>50755</v>
      </c>
      <c r="H10" s="37">
        <f t="shared" si="0"/>
        <v>685198</v>
      </c>
      <c r="I10" s="38"/>
    </row>
    <row r="11" spans="1:9" ht="24.75" customHeight="1" x14ac:dyDescent="0.2">
      <c r="A11" s="34">
        <v>10</v>
      </c>
      <c r="B11" s="35" t="s">
        <v>40</v>
      </c>
      <c r="C11" s="45">
        <v>45355</v>
      </c>
      <c r="D11" s="36" t="s">
        <v>21</v>
      </c>
      <c r="E11" s="36" t="s">
        <v>111</v>
      </c>
      <c r="F11" s="37">
        <v>503655</v>
      </c>
      <c r="G11" s="37">
        <v>40292</v>
      </c>
      <c r="H11" s="37">
        <f t="shared" si="0"/>
        <v>543947</v>
      </c>
      <c r="I11" s="38"/>
    </row>
    <row r="12" spans="1:9" ht="24.75" customHeight="1" x14ac:dyDescent="0.2">
      <c r="A12" s="34">
        <v>11</v>
      </c>
      <c r="B12" s="35" t="s">
        <v>41</v>
      </c>
      <c r="C12" s="45">
        <v>45355</v>
      </c>
      <c r="D12" s="36" t="s">
        <v>21</v>
      </c>
      <c r="E12" s="36" t="s">
        <v>112</v>
      </c>
      <c r="F12" s="37">
        <v>1635103</v>
      </c>
      <c r="G12" s="37">
        <v>130808</v>
      </c>
      <c r="H12" s="37">
        <f t="shared" si="0"/>
        <v>1765911</v>
      </c>
      <c r="I12" s="38"/>
    </row>
    <row r="13" spans="1:9" ht="24.75" customHeight="1" x14ac:dyDescent="0.2">
      <c r="A13" s="34">
        <v>12</v>
      </c>
      <c r="B13" s="35" t="s">
        <v>42</v>
      </c>
      <c r="C13" s="45">
        <v>45355</v>
      </c>
      <c r="D13" s="36" t="s">
        <v>21</v>
      </c>
      <c r="E13" s="36" t="s">
        <v>113</v>
      </c>
      <c r="F13" s="37">
        <v>404251</v>
      </c>
      <c r="G13" s="37">
        <v>32340</v>
      </c>
      <c r="H13" s="37">
        <f t="shared" si="0"/>
        <v>436591</v>
      </c>
      <c r="I13" s="38"/>
    </row>
    <row r="14" spans="1:9" ht="24.75" customHeight="1" x14ac:dyDescent="0.2">
      <c r="A14" s="34">
        <v>13</v>
      </c>
      <c r="B14" s="35" t="s">
        <v>43</v>
      </c>
      <c r="C14" s="45">
        <v>45355</v>
      </c>
      <c r="D14" s="36" t="s">
        <v>21</v>
      </c>
      <c r="E14" s="36" t="s">
        <v>114</v>
      </c>
      <c r="F14" s="37">
        <v>1515942</v>
      </c>
      <c r="G14" s="37">
        <v>121275</v>
      </c>
      <c r="H14" s="37">
        <f t="shared" si="0"/>
        <v>1637217</v>
      </c>
      <c r="I14" s="38"/>
    </row>
    <row r="15" spans="1:9" ht="24.75" customHeight="1" x14ac:dyDescent="0.2">
      <c r="A15" s="34">
        <v>14</v>
      </c>
      <c r="B15" s="35" t="s">
        <v>44</v>
      </c>
      <c r="C15" s="45">
        <v>45355</v>
      </c>
      <c r="D15" s="36" t="s">
        <v>21</v>
      </c>
      <c r="E15" s="36" t="s">
        <v>115</v>
      </c>
      <c r="F15" s="37">
        <v>384788</v>
      </c>
      <c r="G15" s="37">
        <v>30783</v>
      </c>
      <c r="H15" s="37">
        <f t="shared" si="0"/>
        <v>415571</v>
      </c>
      <c r="I15" s="38"/>
    </row>
    <row r="16" spans="1:9" ht="24.75" customHeight="1" x14ac:dyDescent="0.2">
      <c r="A16" s="34">
        <v>15</v>
      </c>
      <c r="B16" s="35" t="s">
        <v>45</v>
      </c>
      <c r="C16" s="45">
        <v>45355</v>
      </c>
      <c r="D16" s="36" t="s">
        <v>21</v>
      </c>
      <c r="E16" s="36" t="s">
        <v>116</v>
      </c>
      <c r="F16" s="37">
        <v>1649586</v>
      </c>
      <c r="G16" s="37">
        <v>131967</v>
      </c>
      <c r="H16" s="37">
        <f t="shared" si="0"/>
        <v>1781553</v>
      </c>
      <c r="I16" s="38"/>
    </row>
    <row r="17" spans="1:9" ht="24.75" customHeight="1" x14ac:dyDescent="0.2">
      <c r="A17" s="34">
        <v>16</v>
      </c>
      <c r="B17" s="35" t="s">
        <v>46</v>
      </c>
      <c r="C17" s="45">
        <v>45355</v>
      </c>
      <c r="D17" s="36" t="s">
        <v>21</v>
      </c>
      <c r="E17" s="36" t="s">
        <v>117</v>
      </c>
      <c r="F17" s="37">
        <v>404251</v>
      </c>
      <c r="G17" s="37">
        <v>32340</v>
      </c>
      <c r="H17" s="37">
        <f t="shared" si="0"/>
        <v>436591</v>
      </c>
      <c r="I17" s="38"/>
    </row>
    <row r="18" spans="1:9" ht="24.75" customHeight="1" x14ac:dyDescent="0.2">
      <c r="A18" s="34">
        <v>17</v>
      </c>
      <c r="B18" s="35" t="s">
        <v>47</v>
      </c>
      <c r="C18" s="45">
        <v>45355</v>
      </c>
      <c r="D18" s="36" t="s">
        <v>21</v>
      </c>
      <c r="E18" s="36" t="s">
        <v>118</v>
      </c>
      <c r="F18" s="37">
        <v>903222</v>
      </c>
      <c r="G18" s="37">
        <v>72258</v>
      </c>
      <c r="H18" s="37">
        <f t="shared" si="0"/>
        <v>975480</v>
      </c>
      <c r="I18" s="38"/>
    </row>
    <row r="19" spans="1:9" ht="24.75" customHeight="1" x14ac:dyDescent="0.2">
      <c r="A19" s="34">
        <v>18</v>
      </c>
      <c r="B19" s="35" t="s">
        <v>48</v>
      </c>
      <c r="C19" s="45">
        <v>45355</v>
      </c>
      <c r="D19" s="36" t="s">
        <v>21</v>
      </c>
      <c r="E19" s="36" t="s">
        <v>119</v>
      </c>
      <c r="F19" s="37">
        <v>701096</v>
      </c>
      <c r="G19" s="37">
        <v>56088</v>
      </c>
      <c r="H19" s="37">
        <f t="shared" si="0"/>
        <v>757184</v>
      </c>
      <c r="I19" s="38"/>
    </row>
    <row r="20" spans="1:9" ht="24.75" customHeight="1" x14ac:dyDescent="0.2">
      <c r="A20" s="34">
        <v>19</v>
      </c>
      <c r="B20" s="35" t="s">
        <v>49</v>
      </c>
      <c r="C20" s="45">
        <v>45355</v>
      </c>
      <c r="D20" s="36" t="s">
        <v>21</v>
      </c>
      <c r="E20" s="36" t="s">
        <v>120</v>
      </c>
      <c r="F20" s="37">
        <v>505890</v>
      </c>
      <c r="G20" s="37">
        <v>40471</v>
      </c>
      <c r="H20" s="37">
        <f t="shared" si="0"/>
        <v>546361</v>
      </c>
      <c r="I20" s="38"/>
    </row>
    <row r="21" spans="1:9" ht="24.75" customHeight="1" x14ac:dyDescent="0.2">
      <c r="A21" s="34">
        <v>20</v>
      </c>
      <c r="B21" s="35" t="s">
        <v>50</v>
      </c>
      <c r="C21" s="45">
        <v>45355</v>
      </c>
      <c r="D21" s="36" t="s">
        <v>21</v>
      </c>
      <c r="E21" s="36" t="s">
        <v>121</v>
      </c>
      <c r="F21" s="37">
        <v>683754</v>
      </c>
      <c r="G21" s="37">
        <v>54700</v>
      </c>
      <c r="H21" s="37">
        <f t="shared" si="0"/>
        <v>738454</v>
      </c>
      <c r="I21" s="38"/>
    </row>
    <row r="22" spans="1:9" ht="24.75" customHeight="1" x14ac:dyDescent="0.2">
      <c r="A22" s="34">
        <v>21</v>
      </c>
      <c r="B22" s="35" t="s">
        <v>51</v>
      </c>
      <c r="C22" s="45">
        <v>45355</v>
      </c>
      <c r="D22" s="36" t="s">
        <v>21</v>
      </c>
      <c r="E22" s="36" t="s">
        <v>122</v>
      </c>
      <c r="F22" s="37">
        <v>606377</v>
      </c>
      <c r="G22" s="37">
        <v>48510</v>
      </c>
      <c r="H22" s="37">
        <f t="shared" si="0"/>
        <v>654887</v>
      </c>
      <c r="I22" s="38"/>
    </row>
    <row r="23" spans="1:9" ht="24.75" customHeight="1" x14ac:dyDescent="0.2">
      <c r="A23" s="34">
        <v>22</v>
      </c>
      <c r="B23" s="35" t="s">
        <v>52</v>
      </c>
      <c r="C23" s="45">
        <v>45355</v>
      </c>
      <c r="D23" s="36" t="s">
        <v>21</v>
      </c>
      <c r="E23" s="36" t="s">
        <v>123</v>
      </c>
      <c r="F23" s="37">
        <v>638958</v>
      </c>
      <c r="G23" s="37">
        <v>51117</v>
      </c>
      <c r="H23" s="37">
        <f t="shared" si="0"/>
        <v>690075</v>
      </c>
      <c r="I23" s="38"/>
    </row>
    <row r="24" spans="1:9" ht="24.75" customHeight="1" x14ac:dyDescent="0.2">
      <c r="A24" s="34">
        <v>23</v>
      </c>
      <c r="B24" s="35" t="s">
        <v>53</v>
      </c>
      <c r="C24" s="45">
        <v>45355</v>
      </c>
      <c r="D24" s="36" t="s">
        <v>21</v>
      </c>
      <c r="E24" s="36" t="s">
        <v>124</v>
      </c>
      <c r="F24" s="37">
        <v>816734</v>
      </c>
      <c r="G24" s="37">
        <v>65339</v>
      </c>
      <c r="H24" s="37">
        <f t="shared" si="0"/>
        <v>882073</v>
      </c>
      <c r="I24" s="38"/>
    </row>
    <row r="25" spans="1:9" ht="24.75" customHeight="1" x14ac:dyDescent="0.2">
      <c r="A25" s="34">
        <v>24</v>
      </c>
      <c r="B25" s="35" t="s">
        <v>54</v>
      </c>
      <c r="C25" s="45">
        <v>45355</v>
      </c>
      <c r="D25" s="36" t="s">
        <v>21</v>
      </c>
      <c r="E25" s="36" t="s">
        <v>125</v>
      </c>
      <c r="F25" s="37">
        <v>519888</v>
      </c>
      <c r="G25" s="37">
        <v>41591</v>
      </c>
      <c r="H25" s="37">
        <f t="shared" si="0"/>
        <v>561479</v>
      </c>
      <c r="I25" s="38"/>
    </row>
    <row r="26" spans="1:9" ht="24.75" customHeight="1" x14ac:dyDescent="0.2">
      <c r="A26" s="34">
        <v>25</v>
      </c>
      <c r="B26" s="35" t="s">
        <v>55</v>
      </c>
      <c r="C26" s="45">
        <v>45355</v>
      </c>
      <c r="D26" s="36" t="s">
        <v>21</v>
      </c>
      <c r="E26" s="36" t="s">
        <v>126</v>
      </c>
      <c r="F26" s="37">
        <v>722014</v>
      </c>
      <c r="G26" s="37">
        <v>57761</v>
      </c>
      <c r="H26" s="37">
        <f t="shared" si="0"/>
        <v>779775</v>
      </c>
      <c r="I26" s="38"/>
    </row>
    <row r="27" spans="1:9" ht="24.75" customHeight="1" x14ac:dyDescent="0.2">
      <c r="A27" s="34">
        <v>26</v>
      </c>
      <c r="B27" s="35" t="s">
        <v>56</v>
      </c>
      <c r="C27" s="45">
        <v>45355</v>
      </c>
      <c r="D27" s="36" t="s">
        <v>21</v>
      </c>
      <c r="E27" s="36" t="s">
        <v>127</v>
      </c>
      <c r="F27" s="37">
        <v>736082</v>
      </c>
      <c r="G27" s="37">
        <v>58887</v>
      </c>
      <c r="H27" s="37">
        <f t="shared" si="0"/>
        <v>794969</v>
      </c>
      <c r="I27" s="38"/>
    </row>
    <row r="28" spans="1:9" ht="24.75" customHeight="1" x14ac:dyDescent="0.2">
      <c r="A28" s="34">
        <v>27</v>
      </c>
      <c r="B28" s="35" t="s">
        <v>57</v>
      </c>
      <c r="C28" s="45">
        <v>45355</v>
      </c>
      <c r="D28" s="36" t="s">
        <v>21</v>
      </c>
      <c r="E28" s="36" t="s">
        <v>128</v>
      </c>
      <c r="F28" s="37">
        <v>634443</v>
      </c>
      <c r="G28" s="37">
        <v>50755</v>
      </c>
      <c r="H28" s="37">
        <f t="shared" si="0"/>
        <v>685198</v>
      </c>
      <c r="I28" s="38"/>
    </row>
    <row r="29" spans="1:9" ht="24.75" customHeight="1" x14ac:dyDescent="0.2">
      <c r="A29" s="34">
        <v>28</v>
      </c>
      <c r="B29" s="35" t="s">
        <v>58</v>
      </c>
      <c r="C29" s="45">
        <v>45355</v>
      </c>
      <c r="D29" s="36" t="s">
        <v>21</v>
      </c>
      <c r="E29" s="36" t="s">
        <v>129</v>
      </c>
      <c r="F29" s="37">
        <v>1144272</v>
      </c>
      <c r="G29" s="37">
        <v>91542</v>
      </c>
      <c r="H29" s="37">
        <f t="shared" si="0"/>
        <v>1235814</v>
      </c>
      <c r="I29" s="38"/>
    </row>
    <row r="30" spans="1:9" ht="24.75" customHeight="1" x14ac:dyDescent="0.2">
      <c r="A30" s="34">
        <v>29</v>
      </c>
      <c r="B30" s="35" t="s">
        <v>59</v>
      </c>
      <c r="C30" s="45">
        <v>45355</v>
      </c>
      <c r="D30" s="36" t="s">
        <v>21</v>
      </c>
      <c r="E30" s="36" t="s">
        <v>130</v>
      </c>
      <c r="F30" s="37">
        <v>606377</v>
      </c>
      <c r="G30" s="37">
        <v>48510</v>
      </c>
      <c r="H30" s="37">
        <f t="shared" si="0"/>
        <v>654887</v>
      </c>
      <c r="I30" s="38"/>
    </row>
    <row r="31" spans="1:9" ht="24.75" customHeight="1" x14ac:dyDescent="0.2">
      <c r="A31" s="34">
        <v>30</v>
      </c>
      <c r="B31" s="35" t="s">
        <v>60</v>
      </c>
      <c r="C31" s="45">
        <v>45355</v>
      </c>
      <c r="D31" s="36" t="s">
        <v>21</v>
      </c>
      <c r="E31" s="36" t="s">
        <v>131</v>
      </c>
      <c r="F31" s="37">
        <v>503655</v>
      </c>
      <c r="G31" s="37">
        <v>40292</v>
      </c>
      <c r="H31" s="37">
        <f t="shared" si="0"/>
        <v>543947</v>
      </c>
      <c r="I31" s="38"/>
    </row>
    <row r="32" spans="1:9" ht="24.75" customHeight="1" x14ac:dyDescent="0.2">
      <c r="A32" s="34">
        <v>31</v>
      </c>
      <c r="B32" s="35" t="s">
        <v>61</v>
      </c>
      <c r="C32" s="45">
        <v>45355</v>
      </c>
      <c r="D32" s="36" t="s">
        <v>21</v>
      </c>
      <c r="E32" s="36" t="s">
        <v>132</v>
      </c>
      <c r="F32" s="37">
        <v>202126</v>
      </c>
      <c r="G32" s="37">
        <v>16170</v>
      </c>
      <c r="H32" s="37">
        <f t="shared" si="0"/>
        <v>218296</v>
      </c>
      <c r="I32" s="38"/>
    </row>
    <row r="33" spans="1:9" ht="24.75" customHeight="1" x14ac:dyDescent="0.2">
      <c r="A33" s="34">
        <v>32</v>
      </c>
      <c r="B33" s="35" t="s">
        <v>62</v>
      </c>
      <c r="C33" s="45">
        <v>45355</v>
      </c>
      <c r="D33" s="36" t="s">
        <v>21</v>
      </c>
      <c r="E33" s="36" t="s">
        <v>24</v>
      </c>
      <c r="F33" s="37">
        <v>626010</v>
      </c>
      <c r="G33" s="37">
        <v>50081</v>
      </c>
      <c r="H33" s="37">
        <f t="shared" si="0"/>
        <v>676091</v>
      </c>
      <c r="I33" s="38"/>
    </row>
    <row r="34" spans="1:9" ht="24.75" customHeight="1" x14ac:dyDescent="0.2">
      <c r="A34" s="34">
        <v>33</v>
      </c>
      <c r="B34" s="35" t="s">
        <v>63</v>
      </c>
      <c r="C34" s="45">
        <v>45355</v>
      </c>
      <c r="D34" s="36" t="s">
        <v>21</v>
      </c>
      <c r="E34" s="36" t="s">
        <v>133</v>
      </c>
      <c r="F34" s="37">
        <v>536237</v>
      </c>
      <c r="G34" s="37">
        <v>42899</v>
      </c>
      <c r="H34" s="37">
        <f t="shared" si="0"/>
        <v>579136</v>
      </c>
      <c r="I34" s="38"/>
    </row>
    <row r="35" spans="1:9" ht="24.75" customHeight="1" x14ac:dyDescent="0.2">
      <c r="A35" s="34">
        <v>34</v>
      </c>
      <c r="B35" s="35" t="s">
        <v>64</v>
      </c>
      <c r="C35" s="45">
        <v>45355</v>
      </c>
      <c r="D35" s="36" t="s">
        <v>21</v>
      </c>
      <c r="E35" s="36" t="s">
        <v>134</v>
      </c>
      <c r="F35" s="37">
        <v>1144272</v>
      </c>
      <c r="G35" s="37">
        <v>91542</v>
      </c>
      <c r="H35" s="37">
        <f t="shared" si="0"/>
        <v>1235814</v>
      </c>
      <c r="I35" s="38"/>
    </row>
    <row r="36" spans="1:9" ht="24.75" customHeight="1" x14ac:dyDescent="0.2">
      <c r="A36" s="34">
        <v>35</v>
      </c>
      <c r="B36" s="35" t="s">
        <v>65</v>
      </c>
      <c r="C36" s="45">
        <v>45355</v>
      </c>
      <c r="D36" s="36" t="s">
        <v>21</v>
      </c>
      <c r="E36" s="36" t="s">
        <v>135</v>
      </c>
      <c r="F36" s="37">
        <v>687605</v>
      </c>
      <c r="G36" s="37">
        <v>55008</v>
      </c>
      <c r="H36" s="37">
        <f t="shared" si="0"/>
        <v>742613</v>
      </c>
      <c r="I36" s="38"/>
    </row>
    <row r="37" spans="1:9" ht="24.75" customHeight="1" x14ac:dyDescent="0.2">
      <c r="A37" s="34">
        <v>36</v>
      </c>
      <c r="B37" s="35" t="s">
        <v>66</v>
      </c>
      <c r="C37" s="45">
        <v>45355</v>
      </c>
      <c r="D37" s="36" t="s">
        <v>21</v>
      </c>
      <c r="E37" s="36" t="s">
        <v>136</v>
      </c>
      <c r="F37" s="37">
        <v>1035376</v>
      </c>
      <c r="G37" s="37">
        <v>82830</v>
      </c>
      <c r="H37" s="37">
        <f t="shared" si="0"/>
        <v>1118206</v>
      </c>
      <c r="I37" s="38"/>
    </row>
    <row r="38" spans="1:9" ht="24.75" customHeight="1" x14ac:dyDescent="0.2">
      <c r="A38" s="34">
        <v>37</v>
      </c>
      <c r="B38" s="35" t="s">
        <v>67</v>
      </c>
      <c r="C38" s="45">
        <v>45355</v>
      </c>
      <c r="D38" s="36" t="s">
        <v>21</v>
      </c>
      <c r="E38" s="36" t="s">
        <v>137</v>
      </c>
      <c r="F38" s="37">
        <v>1085520</v>
      </c>
      <c r="G38" s="37">
        <v>86842</v>
      </c>
      <c r="H38" s="37">
        <f t="shared" si="0"/>
        <v>1172362</v>
      </c>
      <c r="I38" s="38"/>
    </row>
    <row r="39" spans="1:9" ht="24.75" customHeight="1" x14ac:dyDescent="0.2">
      <c r="A39" s="34">
        <v>38</v>
      </c>
      <c r="B39" s="35" t="s">
        <v>68</v>
      </c>
      <c r="C39" s="45">
        <v>45355</v>
      </c>
      <c r="D39" s="36" t="s">
        <v>21</v>
      </c>
      <c r="E39" s="36" t="s">
        <v>138</v>
      </c>
      <c r="F39" s="37">
        <v>503655</v>
      </c>
      <c r="G39" s="37">
        <v>40292</v>
      </c>
      <c r="H39" s="37">
        <f t="shared" si="0"/>
        <v>543947</v>
      </c>
      <c r="I39" s="38"/>
    </row>
    <row r="40" spans="1:9" ht="24.75" customHeight="1" x14ac:dyDescent="0.2">
      <c r="A40" s="34">
        <v>39</v>
      </c>
      <c r="B40" s="35" t="s">
        <v>69</v>
      </c>
      <c r="C40" s="45">
        <v>45355</v>
      </c>
      <c r="D40" s="36" t="s">
        <v>21</v>
      </c>
      <c r="E40" s="36" t="s">
        <v>23</v>
      </c>
      <c r="F40" s="37">
        <v>1108372</v>
      </c>
      <c r="G40" s="37">
        <v>88670</v>
      </c>
      <c r="H40" s="37">
        <f t="shared" si="0"/>
        <v>1197042</v>
      </c>
      <c r="I40" s="38"/>
    </row>
    <row r="41" spans="1:9" ht="24.75" customHeight="1" x14ac:dyDescent="0.2">
      <c r="A41" s="34">
        <v>40</v>
      </c>
      <c r="B41" s="35" t="s">
        <v>70</v>
      </c>
      <c r="C41" s="45">
        <v>45355</v>
      </c>
      <c r="D41" s="36" t="s">
        <v>21</v>
      </c>
      <c r="E41" s="36" t="s">
        <v>139</v>
      </c>
      <c r="F41" s="37">
        <v>1355759</v>
      </c>
      <c r="G41" s="37">
        <v>108461</v>
      </c>
      <c r="H41" s="37">
        <f t="shared" si="0"/>
        <v>1464220</v>
      </c>
      <c r="I41" s="38"/>
    </row>
    <row r="42" spans="1:9" ht="24.75" customHeight="1" x14ac:dyDescent="0.2">
      <c r="A42" s="34">
        <v>41</v>
      </c>
      <c r="B42" s="35" t="s">
        <v>71</v>
      </c>
      <c r="C42" s="45">
        <v>45355</v>
      </c>
      <c r="D42" s="36" t="s">
        <v>21</v>
      </c>
      <c r="E42" s="36" t="s">
        <v>140</v>
      </c>
      <c r="F42" s="37">
        <v>505314</v>
      </c>
      <c r="G42" s="37">
        <v>40425</v>
      </c>
      <c r="H42" s="37">
        <f t="shared" si="0"/>
        <v>545739</v>
      </c>
      <c r="I42" s="38"/>
    </row>
    <row r="43" spans="1:9" ht="24.75" customHeight="1" x14ac:dyDescent="0.2">
      <c r="A43" s="34">
        <v>42</v>
      </c>
      <c r="B43" s="35" t="s">
        <v>72</v>
      </c>
      <c r="C43" s="45">
        <v>45355</v>
      </c>
      <c r="D43" s="36" t="s">
        <v>21</v>
      </c>
      <c r="E43" s="36" t="s">
        <v>141</v>
      </c>
      <c r="F43" s="37">
        <v>990793</v>
      </c>
      <c r="G43" s="37">
        <v>79263</v>
      </c>
      <c r="H43" s="37">
        <f t="shared" si="0"/>
        <v>1070056</v>
      </c>
      <c r="I43" s="38"/>
    </row>
    <row r="44" spans="1:9" ht="24.75" customHeight="1" x14ac:dyDescent="0.2">
      <c r="A44" s="34">
        <v>43</v>
      </c>
      <c r="B44" s="35" t="s">
        <v>73</v>
      </c>
      <c r="C44" s="45">
        <v>45355</v>
      </c>
      <c r="D44" s="36" t="s">
        <v>21</v>
      </c>
      <c r="E44" s="36" t="s">
        <v>142</v>
      </c>
      <c r="F44" s="37">
        <v>990793</v>
      </c>
      <c r="G44" s="37">
        <v>79263</v>
      </c>
      <c r="H44" s="37">
        <f t="shared" si="0"/>
        <v>1070056</v>
      </c>
      <c r="I44" s="38"/>
    </row>
    <row r="45" spans="1:9" ht="24.75" customHeight="1" x14ac:dyDescent="0.2">
      <c r="A45" s="34">
        <v>44</v>
      </c>
      <c r="B45" s="35" t="s">
        <v>74</v>
      </c>
      <c r="C45" s="45">
        <v>45355</v>
      </c>
      <c r="D45" s="36" t="s">
        <v>21</v>
      </c>
      <c r="E45" s="36" t="s">
        <v>143</v>
      </c>
      <c r="F45" s="37">
        <v>828705</v>
      </c>
      <c r="G45" s="37">
        <v>66296</v>
      </c>
      <c r="H45" s="37">
        <f t="shared" si="0"/>
        <v>895001</v>
      </c>
      <c r="I45" s="38"/>
    </row>
    <row r="46" spans="1:9" ht="24.75" customHeight="1" x14ac:dyDescent="0.2">
      <c r="A46" s="34">
        <v>45</v>
      </c>
      <c r="B46" s="35" t="s">
        <v>75</v>
      </c>
      <c r="C46" s="45">
        <v>45355</v>
      </c>
      <c r="D46" s="36" t="s">
        <v>21</v>
      </c>
      <c r="E46" s="36" t="s">
        <v>144</v>
      </c>
      <c r="F46" s="37">
        <v>546561</v>
      </c>
      <c r="G46" s="37">
        <v>43725</v>
      </c>
      <c r="H46" s="37">
        <f t="shared" si="0"/>
        <v>590286</v>
      </c>
      <c r="I46" s="38"/>
    </row>
    <row r="47" spans="1:9" ht="24.75" customHeight="1" x14ac:dyDescent="0.2">
      <c r="A47" s="34">
        <v>46</v>
      </c>
      <c r="B47" s="35" t="s">
        <v>76</v>
      </c>
      <c r="C47" s="45">
        <v>45355</v>
      </c>
      <c r="D47" s="36" t="s">
        <v>21</v>
      </c>
      <c r="E47" s="36" t="s">
        <v>145</v>
      </c>
      <c r="F47" s="37">
        <v>533380</v>
      </c>
      <c r="G47" s="37">
        <v>42670</v>
      </c>
      <c r="H47" s="37">
        <f t="shared" si="0"/>
        <v>576050</v>
      </c>
      <c r="I47" s="38"/>
    </row>
    <row r="48" spans="1:9" ht="24.75" customHeight="1" x14ac:dyDescent="0.2">
      <c r="A48" s="34">
        <v>47</v>
      </c>
      <c r="B48" s="35" t="s">
        <v>77</v>
      </c>
      <c r="C48" s="45">
        <v>45355</v>
      </c>
      <c r="D48" s="36" t="s">
        <v>21</v>
      </c>
      <c r="E48" s="36" t="s">
        <v>146</v>
      </c>
      <c r="F48" s="37">
        <v>637299</v>
      </c>
      <c r="G48" s="37">
        <v>50984</v>
      </c>
      <c r="H48" s="37">
        <f t="shared" si="0"/>
        <v>688283</v>
      </c>
      <c r="I48" s="38"/>
    </row>
    <row r="49" spans="1:9" ht="24.75" customHeight="1" x14ac:dyDescent="0.2">
      <c r="A49" s="34">
        <v>48</v>
      </c>
      <c r="B49" s="35" t="s">
        <v>78</v>
      </c>
      <c r="C49" s="45">
        <v>45355</v>
      </c>
      <c r="D49" s="36" t="s">
        <v>21</v>
      </c>
      <c r="E49" s="36" t="s">
        <v>114</v>
      </c>
      <c r="F49" s="37">
        <v>668222</v>
      </c>
      <c r="G49" s="37">
        <v>53458</v>
      </c>
      <c r="H49" s="37">
        <f t="shared" si="0"/>
        <v>721680</v>
      </c>
      <c r="I49" s="38"/>
    </row>
    <row r="50" spans="1:9" ht="24.75" customHeight="1" x14ac:dyDescent="0.2">
      <c r="A50" s="34">
        <v>49</v>
      </c>
      <c r="B50" s="35" t="s">
        <v>79</v>
      </c>
      <c r="C50" s="45">
        <v>45355</v>
      </c>
      <c r="D50" s="36" t="s">
        <v>21</v>
      </c>
      <c r="E50" s="36" t="s">
        <v>147</v>
      </c>
      <c r="F50" s="37">
        <v>1678850</v>
      </c>
      <c r="G50" s="37">
        <v>134308</v>
      </c>
      <c r="H50" s="37">
        <f t="shared" si="0"/>
        <v>1813158</v>
      </c>
      <c r="I50" s="38"/>
    </row>
    <row r="51" spans="1:9" ht="24.75" customHeight="1" x14ac:dyDescent="0.2">
      <c r="A51" s="34">
        <v>50</v>
      </c>
      <c r="B51" s="35" t="s">
        <v>80</v>
      </c>
      <c r="C51" s="45">
        <v>45359</v>
      </c>
      <c r="D51" s="36" t="s">
        <v>21</v>
      </c>
      <c r="E51" s="36" t="s">
        <v>103</v>
      </c>
      <c r="F51" s="37">
        <v>1650171</v>
      </c>
      <c r="G51" s="37">
        <v>132014</v>
      </c>
      <c r="H51" s="37">
        <f t="shared" si="0"/>
        <v>1782185</v>
      </c>
      <c r="I51" s="38"/>
    </row>
    <row r="52" spans="1:9" ht="24.75" customHeight="1" x14ac:dyDescent="0.2">
      <c r="A52" s="34">
        <v>51</v>
      </c>
      <c r="B52" s="35" t="s">
        <v>81</v>
      </c>
      <c r="C52" s="45">
        <v>45359</v>
      </c>
      <c r="D52" s="36" t="s">
        <v>21</v>
      </c>
      <c r="E52" s="36" t="s">
        <v>148</v>
      </c>
      <c r="F52" s="37">
        <v>1547814</v>
      </c>
      <c r="G52" s="37">
        <v>123825</v>
      </c>
      <c r="H52" s="37">
        <f t="shared" si="0"/>
        <v>1671639</v>
      </c>
      <c r="I52" s="38"/>
    </row>
    <row r="53" spans="1:9" ht="24.75" customHeight="1" x14ac:dyDescent="0.2">
      <c r="A53" s="34">
        <v>52</v>
      </c>
      <c r="B53" s="35" t="s">
        <v>82</v>
      </c>
      <c r="C53" s="45">
        <v>45362</v>
      </c>
      <c r="D53" s="36" t="s">
        <v>21</v>
      </c>
      <c r="E53" s="36" t="s">
        <v>102</v>
      </c>
      <c r="F53" s="37">
        <v>3063904</v>
      </c>
      <c r="G53" s="37">
        <v>245112</v>
      </c>
      <c r="H53" s="37">
        <f t="shared" si="0"/>
        <v>3309016</v>
      </c>
      <c r="I53" s="38"/>
    </row>
    <row r="54" spans="1:9" ht="24.75" customHeight="1" x14ac:dyDescent="0.2">
      <c r="A54" s="34">
        <v>53</v>
      </c>
      <c r="B54" s="35" t="s">
        <v>83</v>
      </c>
      <c r="C54" s="45">
        <v>45363</v>
      </c>
      <c r="D54" s="36" t="s">
        <v>21</v>
      </c>
      <c r="E54" s="36" t="s">
        <v>144</v>
      </c>
      <c r="F54" s="37">
        <v>2590482</v>
      </c>
      <c r="G54" s="37">
        <v>207239</v>
      </c>
      <c r="H54" s="37">
        <f t="shared" si="0"/>
        <v>2797721</v>
      </c>
      <c r="I54" s="38"/>
    </row>
    <row r="55" spans="1:9" ht="24.75" customHeight="1" x14ac:dyDescent="0.2">
      <c r="A55" s="34">
        <v>54</v>
      </c>
      <c r="B55" s="35" t="s">
        <v>84</v>
      </c>
      <c r="C55" s="45">
        <v>45363</v>
      </c>
      <c r="D55" s="36" t="s">
        <v>21</v>
      </c>
      <c r="E55" s="36" t="s">
        <v>122</v>
      </c>
      <c r="F55" s="37">
        <v>1144857</v>
      </c>
      <c r="G55" s="37">
        <v>91589</v>
      </c>
      <c r="H55" s="37">
        <f t="shared" si="0"/>
        <v>1236446</v>
      </c>
      <c r="I55" s="38"/>
    </row>
    <row r="56" spans="1:9" ht="24.75" customHeight="1" x14ac:dyDescent="0.2">
      <c r="A56" s="34">
        <v>55</v>
      </c>
      <c r="B56" s="35" t="s">
        <v>85</v>
      </c>
      <c r="C56" s="45">
        <v>45363</v>
      </c>
      <c r="D56" s="36" t="s">
        <v>21</v>
      </c>
      <c r="E56" s="36" t="s">
        <v>129</v>
      </c>
      <c r="F56" s="37">
        <v>2228766</v>
      </c>
      <c r="G56" s="37">
        <v>178301</v>
      </c>
      <c r="H56" s="37">
        <f t="shared" si="0"/>
        <v>2407067</v>
      </c>
      <c r="I56" s="38"/>
    </row>
    <row r="57" spans="1:9" ht="24.75" customHeight="1" x14ac:dyDescent="0.2">
      <c r="A57" s="34">
        <v>56</v>
      </c>
      <c r="B57" s="35" t="s">
        <v>86</v>
      </c>
      <c r="C57" s="45">
        <v>45363</v>
      </c>
      <c r="D57" s="36" t="s">
        <v>21</v>
      </c>
      <c r="E57" s="36" t="s">
        <v>133</v>
      </c>
      <c r="F57" s="37">
        <v>616480</v>
      </c>
      <c r="G57" s="37">
        <v>49318</v>
      </c>
      <c r="H57" s="37">
        <f t="shared" si="0"/>
        <v>665798</v>
      </c>
      <c r="I57" s="38"/>
    </row>
    <row r="58" spans="1:9" ht="24.75" customHeight="1" x14ac:dyDescent="0.2">
      <c r="A58" s="34">
        <v>57</v>
      </c>
      <c r="B58" s="35" t="s">
        <v>87</v>
      </c>
      <c r="C58" s="45">
        <v>45363</v>
      </c>
      <c r="D58" s="36" t="s">
        <v>21</v>
      </c>
      <c r="E58" s="36" t="s">
        <v>23</v>
      </c>
      <c r="F58" s="37">
        <v>1236188</v>
      </c>
      <c r="G58" s="37">
        <v>98895</v>
      </c>
      <c r="H58" s="37">
        <f t="shared" si="0"/>
        <v>1335083</v>
      </c>
      <c r="I58" s="38"/>
    </row>
    <row r="59" spans="1:9" ht="24.75" customHeight="1" x14ac:dyDescent="0.2">
      <c r="A59" s="34">
        <v>58</v>
      </c>
      <c r="B59" s="35" t="s">
        <v>88</v>
      </c>
      <c r="C59" s="45">
        <v>45364</v>
      </c>
      <c r="D59" s="36" t="s">
        <v>21</v>
      </c>
      <c r="E59" s="36" t="s">
        <v>116</v>
      </c>
      <c r="F59" s="37">
        <v>1654019</v>
      </c>
      <c r="G59" s="37">
        <v>132322</v>
      </c>
      <c r="H59" s="37">
        <f t="shared" si="0"/>
        <v>1786341</v>
      </c>
      <c r="I59" s="38"/>
    </row>
    <row r="60" spans="1:9" ht="24.75" customHeight="1" x14ac:dyDescent="0.2">
      <c r="A60" s="34">
        <v>59</v>
      </c>
      <c r="B60" s="35" t="s">
        <v>89</v>
      </c>
      <c r="C60" s="45">
        <v>45364</v>
      </c>
      <c r="D60" s="36" t="s">
        <v>21</v>
      </c>
      <c r="E60" s="36" t="s">
        <v>120</v>
      </c>
      <c r="F60" s="37">
        <v>1733891</v>
      </c>
      <c r="G60" s="37">
        <v>138711</v>
      </c>
      <c r="H60" s="37">
        <f t="shared" si="0"/>
        <v>1872602</v>
      </c>
      <c r="I60" s="38"/>
    </row>
    <row r="61" spans="1:9" ht="24.75" customHeight="1" x14ac:dyDescent="0.2">
      <c r="A61" s="34">
        <v>60</v>
      </c>
      <c r="B61" s="35" t="s">
        <v>90</v>
      </c>
      <c r="C61" s="45">
        <v>45364</v>
      </c>
      <c r="D61" s="36" t="s">
        <v>21</v>
      </c>
      <c r="E61" s="36" t="s">
        <v>134</v>
      </c>
      <c r="F61" s="37">
        <v>2159338</v>
      </c>
      <c r="G61" s="37">
        <v>172747</v>
      </c>
      <c r="H61" s="37">
        <f t="shared" si="0"/>
        <v>2332085</v>
      </c>
      <c r="I61" s="38"/>
    </row>
    <row r="62" spans="1:9" ht="24.75" customHeight="1" x14ac:dyDescent="0.2">
      <c r="A62" s="34">
        <v>61</v>
      </c>
      <c r="B62" s="35" t="s">
        <v>91</v>
      </c>
      <c r="C62" s="45">
        <v>45364</v>
      </c>
      <c r="D62" s="36" t="s">
        <v>21</v>
      </c>
      <c r="E62" s="36" t="s">
        <v>115</v>
      </c>
      <c r="F62" s="37">
        <v>1266488</v>
      </c>
      <c r="G62" s="37">
        <v>101319</v>
      </c>
      <c r="H62" s="37">
        <f t="shared" si="0"/>
        <v>1367807</v>
      </c>
      <c r="I62" s="38"/>
    </row>
    <row r="63" spans="1:9" ht="24.75" customHeight="1" x14ac:dyDescent="0.2">
      <c r="A63" s="34">
        <v>62</v>
      </c>
      <c r="B63" s="35" t="s">
        <v>92</v>
      </c>
      <c r="C63" s="45">
        <v>45364</v>
      </c>
      <c r="D63" s="36" t="s">
        <v>21</v>
      </c>
      <c r="E63" s="36" t="s">
        <v>106</v>
      </c>
      <c r="F63" s="37">
        <v>883597</v>
      </c>
      <c r="G63" s="37">
        <v>70688</v>
      </c>
      <c r="H63" s="37">
        <f t="shared" si="0"/>
        <v>954285</v>
      </c>
      <c r="I63" s="38"/>
    </row>
    <row r="64" spans="1:9" ht="24.75" customHeight="1" x14ac:dyDescent="0.2">
      <c r="A64" s="34">
        <v>63</v>
      </c>
      <c r="B64" s="35" t="s">
        <v>93</v>
      </c>
      <c r="C64" s="45">
        <v>45364</v>
      </c>
      <c r="D64" s="36" t="s">
        <v>21</v>
      </c>
      <c r="E64" s="36" t="s">
        <v>149</v>
      </c>
      <c r="F64" s="37">
        <v>1193122</v>
      </c>
      <c r="G64" s="37">
        <v>95450</v>
      </c>
      <c r="H64" s="37">
        <f t="shared" si="0"/>
        <v>1288572</v>
      </c>
      <c r="I64" s="38"/>
    </row>
    <row r="65" spans="1:9" ht="24.75" customHeight="1" x14ac:dyDescent="0.2">
      <c r="A65" s="34">
        <v>64</v>
      </c>
      <c r="B65" s="35" t="s">
        <v>94</v>
      </c>
      <c r="C65" s="45">
        <v>45364</v>
      </c>
      <c r="D65" s="36" t="s">
        <v>21</v>
      </c>
      <c r="E65" s="36" t="s">
        <v>117</v>
      </c>
      <c r="F65" s="37">
        <v>839582</v>
      </c>
      <c r="G65" s="37">
        <v>67167</v>
      </c>
      <c r="H65" s="37">
        <f t="shared" si="0"/>
        <v>906749</v>
      </c>
      <c r="I65" s="38"/>
    </row>
    <row r="66" spans="1:9" ht="24.75" customHeight="1" x14ac:dyDescent="0.2">
      <c r="A66" s="34">
        <v>65</v>
      </c>
      <c r="B66" s="35" t="s">
        <v>95</v>
      </c>
      <c r="C66" s="45">
        <v>45364</v>
      </c>
      <c r="D66" s="36" t="s">
        <v>21</v>
      </c>
      <c r="E66" s="36" t="s">
        <v>112</v>
      </c>
      <c r="F66" s="37">
        <v>1907178</v>
      </c>
      <c r="G66" s="37">
        <v>152574</v>
      </c>
      <c r="H66" s="37">
        <f t="shared" si="0"/>
        <v>2059752</v>
      </c>
      <c r="I66" s="38"/>
    </row>
    <row r="67" spans="1:9" ht="24.75" customHeight="1" x14ac:dyDescent="0.2">
      <c r="A67" s="34">
        <v>66</v>
      </c>
      <c r="B67" s="35" t="s">
        <v>96</v>
      </c>
      <c r="C67" s="45">
        <v>45366</v>
      </c>
      <c r="D67" s="36" t="s">
        <v>21</v>
      </c>
      <c r="E67" s="36" t="s">
        <v>150</v>
      </c>
      <c r="F67" s="37">
        <v>1561439</v>
      </c>
      <c r="G67" s="37">
        <v>124915</v>
      </c>
      <c r="H67" s="37">
        <f t="shared" ref="H67:H72" si="1">+F67+G67</f>
        <v>1686354</v>
      </c>
      <c r="I67" s="38"/>
    </row>
    <row r="68" spans="1:9" ht="24.75" customHeight="1" x14ac:dyDescent="0.2">
      <c r="A68" s="34">
        <v>67</v>
      </c>
      <c r="B68" s="35" t="s">
        <v>97</v>
      </c>
      <c r="C68" s="45">
        <v>45366</v>
      </c>
      <c r="D68" s="36" t="s">
        <v>21</v>
      </c>
      <c r="E68" s="36" t="s">
        <v>151</v>
      </c>
      <c r="F68" s="37">
        <v>1204321</v>
      </c>
      <c r="G68" s="37">
        <v>96346</v>
      </c>
      <c r="H68" s="37">
        <f t="shared" si="1"/>
        <v>1300667</v>
      </c>
      <c r="I68" s="38"/>
    </row>
    <row r="69" spans="1:9" ht="24.75" customHeight="1" x14ac:dyDescent="0.2">
      <c r="A69" s="34">
        <v>68</v>
      </c>
      <c r="B69" s="35" t="s">
        <v>98</v>
      </c>
      <c r="C69" s="45">
        <v>45366</v>
      </c>
      <c r="D69" s="36" t="s">
        <v>21</v>
      </c>
      <c r="E69" s="36" t="s">
        <v>152</v>
      </c>
      <c r="F69" s="37">
        <v>839425</v>
      </c>
      <c r="G69" s="37">
        <v>67154</v>
      </c>
      <c r="H69" s="37">
        <f t="shared" si="1"/>
        <v>906579</v>
      </c>
      <c r="I69" s="38"/>
    </row>
    <row r="70" spans="1:9" ht="24.75" customHeight="1" x14ac:dyDescent="0.2">
      <c r="A70" s="34">
        <v>69</v>
      </c>
      <c r="B70" s="35" t="s">
        <v>99</v>
      </c>
      <c r="C70" s="45">
        <v>45366</v>
      </c>
      <c r="D70" s="36" t="s">
        <v>21</v>
      </c>
      <c r="E70" s="36" t="s">
        <v>142</v>
      </c>
      <c r="F70" s="37">
        <v>794085</v>
      </c>
      <c r="G70" s="37">
        <v>63527</v>
      </c>
      <c r="H70" s="37">
        <f t="shared" si="1"/>
        <v>857612</v>
      </c>
      <c r="I70" s="38"/>
    </row>
    <row r="71" spans="1:9" ht="24.75" customHeight="1" x14ac:dyDescent="0.2">
      <c r="A71" s="34">
        <v>70</v>
      </c>
      <c r="B71" s="35" t="s">
        <v>100</v>
      </c>
      <c r="C71" s="45">
        <v>45366</v>
      </c>
      <c r="D71" s="36" t="s">
        <v>21</v>
      </c>
      <c r="E71" s="36" t="s">
        <v>131</v>
      </c>
      <c r="F71" s="37">
        <v>594408</v>
      </c>
      <c r="G71" s="37">
        <v>47553</v>
      </c>
      <c r="H71" s="37">
        <f t="shared" si="1"/>
        <v>641961</v>
      </c>
      <c r="I71" s="38"/>
    </row>
    <row r="72" spans="1:9" ht="24.75" customHeight="1" x14ac:dyDescent="0.2">
      <c r="A72" s="34">
        <v>71</v>
      </c>
      <c r="B72" s="35" t="s">
        <v>101</v>
      </c>
      <c r="C72" s="45">
        <v>45366</v>
      </c>
      <c r="D72" s="36" t="s">
        <v>21</v>
      </c>
      <c r="E72" s="36" t="s">
        <v>132</v>
      </c>
      <c r="F72" s="37">
        <v>727308</v>
      </c>
      <c r="G72" s="37">
        <v>58185</v>
      </c>
      <c r="H72" s="37">
        <f t="shared" si="1"/>
        <v>785493</v>
      </c>
      <c r="I72" s="38"/>
    </row>
    <row r="73" spans="1:9" ht="18.75" customHeight="1" x14ac:dyDescent="0.2">
      <c r="A73" s="39"/>
      <c r="B73" s="39"/>
      <c r="C73" s="40"/>
      <c r="D73" s="57" t="s">
        <v>16</v>
      </c>
      <c r="E73" s="58"/>
      <c r="F73" s="58"/>
      <c r="G73" s="59"/>
      <c r="H73" s="41">
        <f>SUM(H2:H72)</f>
        <v>79599454</v>
      </c>
      <c r="I73" s="42"/>
    </row>
    <row r="75" spans="1:9" ht="18.75" customHeight="1" x14ac:dyDescent="0.2">
      <c r="F75" s="46">
        <f>+SUM(F2:F72)</f>
        <v>73703199</v>
      </c>
      <c r="G75" s="46">
        <f>+SUM(G2:G72)</f>
        <v>5896255</v>
      </c>
    </row>
  </sheetData>
  <mergeCells count="1">
    <mergeCell ref="D73:G73"/>
  </mergeCells>
  <conditionalFormatting sqref="B2:B72">
    <cfRule type="duplicateValues" dxfId="5" priority="38"/>
    <cfRule type="duplicateValues" dxfId="4" priority="39"/>
  </conditionalFormatting>
  <conditionalFormatting sqref="B2:B72">
    <cfRule type="duplicateValues" dxfId="3" priority="4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 activeCell="G2" sqref="G2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3" customWidth="1"/>
    <col min="4" max="4" width="39.42578125" style="33" customWidth="1"/>
    <col min="5" max="7" width="18.5703125" style="33" customWidth="1"/>
    <col min="8" max="8" width="15.28515625" style="44" customWidth="1"/>
    <col min="9" max="9" width="11.7109375" style="33" customWidth="1"/>
    <col min="10" max="16384" width="9.140625" style="33"/>
  </cols>
  <sheetData>
    <row r="1" spans="1:8" ht="27.75" customHeight="1" x14ac:dyDescent="0.2">
      <c r="A1" s="30" t="s">
        <v>11</v>
      </c>
      <c r="B1" s="30" t="s">
        <v>2</v>
      </c>
      <c r="C1" s="31" t="s">
        <v>1</v>
      </c>
      <c r="D1" s="30" t="s">
        <v>12</v>
      </c>
      <c r="E1" s="30" t="s">
        <v>27</v>
      </c>
      <c r="F1" s="30" t="s">
        <v>0</v>
      </c>
      <c r="G1" s="30" t="s">
        <v>14</v>
      </c>
      <c r="H1" s="32" t="s">
        <v>15</v>
      </c>
    </row>
    <row r="2" spans="1:8" ht="24.75" customHeight="1" x14ac:dyDescent="0.2">
      <c r="A2" s="34">
        <v>1</v>
      </c>
      <c r="B2" s="35" t="s">
        <v>30</v>
      </c>
      <c r="C2" s="45">
        <v>45359</v>
      </c>
      <c r="D2" s="36" t="s">
        <v>21</v>
      </c>
      <c r="E2" s="48">
        <v>4517792</v>
      </c>
      <c r="F2" s="37">
        <v>361423</v>
      </c>
      <c r="G2" s="37">
        <f>+E2+F2</f>
        <v>4879215</v>
      </c>
      <c r="H2" s="38"/>
    </row>
    <row r="3" spans="1:8" ht="18.75" customHeight="1" x14ac:dyDescent="0.2">
      <c r="A3" s="39"/>
      <c r="B3" s="39"/>
      <c r="C3" s="40"/>
      <c r="D3" s="57" t="s">
        <v>16</v>
      </c>
      <c r="E3" s="58"/>
      <c r="F3" s="59"/>
      <c r="G3" s="41">
        <f>SUM(G2:G2)</f>
        <v>4879215</v>
      </c>
      <c r="H3" s="42"/>
    </row>
    <row r="5" spans="1:8" ht="18.75" customHeight="1" x14ac:dyDescent="0.2">
      <c r="E5" s="46"/>
      <c r="F5" s="46"/>
    </row>
  </sheetData>
  <mergeCells count="1">
    <mergeCell ref="D3:F3"/>
  </mergeCells>
  <conditionalFormatting sqref="B2">
    <cfRule type="duplicateValues" dxfId="2" priority="32"/>
    <cfRule type="duplicateValues" dxfId="1" priority="33"/>
  </conditionalFormatting>
  <conditionalFormatting sqref="B2">
    <cfRule type="duplicateValues" dxfId="0" priority="3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2024-06-18T01:57:31Z</dcterms:modified>
</cp:coreProperties>
</file>