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02.2025" sheetId="20" r:id="rId2"/>
    <sheet name="T4-8" sheetId="2" state="hidden" r:id="rId3"/>
    <sheet name="T9" sheetId="3" state="hidden" r:id="rId4"/>
    <sheet name="T10" sheetId="4" state="hidden" r:id="rId5"/>
    <sheet name="T11+12" sheetId="5" state="hidden" r:id="rId6"/>
    <sheet name="T01.2025" sheetId="17" r:id="rId7"/>
    <sheet name="T12.2024" sheetId="18" r:id="rId8"/>
    <sheet name="T11.2024" sheetId="16" r:id="rId9"/>
    <sheet name="T10.2024" sheetId="15" state="hidden" r:id="rId10"/>
    <sheet name="T09.2024" sheetId="14" state="hidden" r:id="rId11"/>
    <sheet name="T08.2024" sheetId="13" state="hidden" r:id="rId12"/>
    <sheet name="T07.2024" sheetId="12" state="hidden" r:id="rId13"/>
    <sheet name="T06.2024" sheetId="11" state="hidden" r:id="rId14"/>
    <sheet name="T05.2024" sheetId="10" state="hidden" r:id="rId15"/>
    <sheet name="T04.2024" sheetId="9" state="hidden" r:id="rId16"/>
    <sheet name="T03.2024" sheetId="8" state="hidden" r:id="rId17"/>
    <sheet name="T02.2024" sheetId="7" state="hidden" r:id="rId18"/>
    <sheet name="T01.2024" sheetId="6" state="hidden" r:id="rId19"/>
  </sheets>
  <definedNames>
    <definedName name="_xlnm._FilterDatabase" localSheetId="2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23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19" i="1" l="1"/>
  <c r="D11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  <c r="G24" i="1" l="1"/>
</calcChain>
</file>

<file path=xl/sharedStrings.xml><?xml version="1.0" encoding="utf-8"?>
<sst xmlns="http://schemas.openxmlformats.org/spreadsheetml/2006/main" count="687" uniqueCount="193">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</sst>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8"/>
  <sheetViews>
    <sheetView tabSelected="1" workbookViewId="0">
      <selection activeCell="G20" sqref="G20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7" ht="19.5" x14ac:dyDescent="0.3">
      <c r="B1" s="93" t="s">
        <v>174</v>
      </c>
      <c r="C1" s="93"/>
      <c r="D1" s="93"/>
      <c r="E1" s="93"/>
      <c r="F1" s="93"/>
      <c r="G1" s="93"/>
    </row>
    <row r="2" spans="2:7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7" ht="15.75" x14ac:dyDescent="0.25">
      <c r="B3" s="3"/>
      <c r="C3" s="4" t="s">
        <v>7</v>
      </c>
      <c r="D3" s="5"/>
      <c r="E3" s="6"/>
      <c r="F3" s="7"/>
      <c r="G3" s="7"/>
    </row>
    <row r="4" spans="2:7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7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7" ht="15.75" x14ac:dyDescent="0.25">
      <c r="B6" s="8"/>
      <c r="C6" s="84" t="s">
        <v>163</v>
      </c>
      <c r="D6" s="85">
        <v>4762398</v>
      </c>
      <c r="E6" s="6"/>
      <c r="F6" s="7"/>
      <c r="G6" s="7"/>
    </row>
    <row r="7" spans="2:7" ht="15.75" x14ac:dyDescent="0.25">
      <c r="B7" s="8"/>
      <c r="C7" s="84" t="s">
        <v>172</v>
      </c>
      <c r="D7" s="85">
        <v>9018148</v>
      </c>
      <c r="E7" s="6"/>
      <c r="F7" s="7"/>
      <c r="G7" s="7"/>
    </row>
    <row r="8" spans="2:7" ht="15.75" x14ac:dyDescent="0.25">
      <c r="B8" s="8"/>
      <c r="C8" s="84" t="s">
        <v>179</v>
      </c>
      <c r="D8" s="85">
        <v>9686774</v>
      </c>
      <c r="E8" s="6"/>
      <c r="F8" s="7"/>
      <c r="G8" s="7"/>
    </row>
    <row r="9" spans="2:7" ht="15.75" x14ac:dyDescent="0.25">
      <c r="B9" s="8"/>
      <c r="C9" s="84" t="s">
        <v>186</v>
      </c>
      <c r="D9" s="85">
        <v>6626526</v>
      </c>
      <c r="E9" s="6"/>
      <c r="F9" s="7"/>
      <c r="G9" s="7"/>
    </row>
    <row r="10" spans="2:7" ht="15.75" x14ac:dyDescent="0.25">
      <c r="B10" s="8"/>
      <c r="C10" s="4"/>
      <c r="D10" s="6"/>
      <c r="E10" s="6"/>
      <c r="F10" s="7"/>
      <c r="G10" s="7"/>
    </row>
    <row r="11" spans="2:7" ht="15.75" x14ac:dyDescent="0.25">
      <c r="B11" s="94" t="s">
        <v>31</v>
      </c>
      <c r="C11" s="95"/>
      <c r="D11" s="9">
        <f>+SUM(D3:D10)</f>
        <v>43606765</v>
      </c>
      <c r="E11" s="9"/>
      <c r="F11" s="10"/>
      <c r="G11" s="10"/>
    </row>
    <row r="12" spans="2:7" ht="15.75" x14ac:dyDescent="0.25">
      <c r="B12" s="90" t="s">
        <v>146</v>
      </c>
      <c r="C12" s="91" t="s">
        <v>32</v>
      </c>
      <c r="D12" s="92"/>
      <c r="E12" s="5">
        <v>154486</v>
      </c>
      <c r="F12" s="15"/>
      <c r="G12" s="15"/>
    </row>
    <row r="13" spans="2:7" ht="15.75" x14ac:dyDescent="0.25">
      <c r="B13" s="90" t="s">
        <v>157</v>
      </c>
      <c r="C13" s="91" t="s">
        <v>32</v>
      </c>
      <c r="D13" s="92"/>
      <c r="E13" s="5">
        <v>631595</v>
      </c>
      <c r="F13" s="15"/>
      <c r="G13" s="15"/>
    </row>
    <row r="14" spans="2:7" ht="15.75" x14ac:dyDescent="0.25">
      <c r="B14" s="86" t="s">
        <v>164</v>
      </c>
      <c r="C14" s="87" t="s">
        <v>32</v>
      </c>
      <c r="D14" s="88"/>
      <c r="E14" s="85">
        <v>443390</v>
      </c>
      <c r="F14" s="15"/>
      <c r="G14" s="15"/>
    </row>
    <row r="15" spans="2:7" ht="15.75" x14ac:dyDescent="0.25">
      <c r="B15" s="86" t="s">
        <v>173</v>
      </c>
      <c r="C15" s="87" t="s">
        <v>32</v>
      </c>
      <c r="D15" s="88"/>
      <c r="E15" s="85">
        <v>722635</v>
      </c>
      <c r="F15" s="15"/>
      <c r="G15" s="15"/>
    </row>
    <row r="16" spans="2:7" ht="15.75" x14ac:dyDescent="0.25">
      <c r="B16" s="86" t="s">
        <v>190</v>
      </c>
      <c r="C16" s="87" t="s">
        <v>32</v>
      </c>
      <c r="D16" s="88"/>
      <c r="E16" s="85">
        <v>189186</v>
      </c>
      <c r="F16" s="15"/>
      <c r="G16" s="15"/>
    </row>
    <row r="17" spans="2:9 16384:16384" ht="15.75" x14ac:dyDescent="0.25">
      <c r="B17" s="86" t="s">
        <v>187</v>
      </c>
      <c r="C17" s="87" t="s">
        <v>32</v>
      </c>
      <c r="D17" s="88"/>
      <c r="E17" s="85">
        <v>428766</v>
      </c>
      <c r="F17" s="15"/>
      <c r="G17" s="15"/>
    </row>
    <row r="18" spans="2:9 16384:16384" ht="15.75" x14ac:dyDescent="0.25">
      <c r="B18" s="11"/>
      <c r="C18" s="12"/>
      <c r="D18" s="13"/>
      <c r="E18" s="14"/>
      <c r="F18" s="15"/>
      <c r="G18" s="15"/>
    </row>
    <row r="19" spans="2:9 16384:16384" ht="15.75" x14ac:dyDescent="0.25">
      <c r="B19" s="96" t="s">
        <v>4</v>
      </c>
      <c r="C19" s="97"/>
      <c r="D19" s="9"/>
      <c r="E19" s="18">
        <f>+SUM(E12:E18)</f>
        <v>2570058</v>
      </c>
      <c r="F19" s="10"/>
      <c r="G19" s="19"/>
    </row>
    <row r="20" spans="2:9 16384:16384" ht="15.75" x14ac:dyDescent="0.25">
      <c r="B20" s="3"/>
      <c r="C20" s="16" t="s">
        <v>181</v>
      </c>
      <c r="D20" s="6"/>
      <c r="E20" s="17"/>
      <c r="F20" s="7"/>
      <c r="G20" s="7">
        <v>3052248</v>
      </c>
    </row>
    <row r="21" spans="2:9 16384:16384" ht="15.75" x14ac:dyDescent="0.25">
      <c r="B21" s="3"/>
      <c r="C21" s="16" t="s">
        <v>180</v>
      </c>
      <c r="D21" s="6"/>
      <c r="E21" s="17"/>
      <c r="F21" s="7"/>
      <c r="G21" s="7">
        <v>9674590</v>
      </c>
    </row>
    <row r="22" spans="2:9 16384:16384" ht="15.75" x14ac:dyDescent="0.25">
      <c r="B22" s="3"/>
      <c r="C22" s="16"/>
      <c r="D22" s="6"/>
      <c r="E22" s="17"/>
      <c r="F22" s="7"/>
      <c r="G22" s="7"/>
    </row>
    <row r="23" spans="2:9 16384:16384" ht="15.75" x14ac:dyDescent="0.25">
      <c r="B23" s="96" t="s">
        <v>5</v>
      </c>
      <c r="C23" s="97"/>
      <c r="D23" s="20"/>
      <c r="E23" s="18"/>
      <c r="F23" s="19"/>
      <c r="G23" s="21">
        <f>SUM(G20:G22)</f>
        <v>12726838</v>
      </c>
    </row>
    <row r="24" spans="2:9 16384:16384" ht="18" customHeight="1" x14ac:dyDescent="0.25">
      <c r="B24" s="98" t="s">
        <v>90</v>
      </c>
      <c r="C24" s="99"/>
      <c r="D24" s="99"/>
      <c r="E24" s="99"/>
      <c r="F24" s="100"/>
      <c r="G24" s="22">
        <f>D11-E19-G23</f>
        <v>28309869</v>
      </c>
      <c r="I24" s="32"/>
      <c r="XFD24" s="46"/>
    </row>
    <row r="25" spans="2:9 16384:16384" x14ac:dyDescent="0.25">
      <c r="G25" s="32"/>
    </row>
    <row r="27" spans="2:9 16384:16384" x14ac:dyDescent="0.25">
      <c r="F27" s="32"/>
    </row>
    <row r="28" spans="2:9 16384:16384" x14ac:dyDescent="0.25">
      <c r="F28" s="32"/>
    </row>
  </sheetData>
  <mergeCells count="5">
    <mergeCell ref="B1:G1"/>
    <mergeCell ref="B11:C11"/>
    <mergeCell ref="B19:C19"/>
    <mergeCell ref="B23:C23"/>
    <mergeCell ref="B24:F24"/>
  </mergeCells>
  <phoneticPr fontId="9" type="noConversion"/>
  <conditionalFormatting sqref="B23:B24 B19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1" t="s">
        <v>61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J2" sqref="J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182</v>
      </c>
      <c r="D3" s="82" t="s">
        <v>17</v>
      </c>
      <c r="E3" s="82" t="s">
        <v>52</v>
      </c>
      <c r="F3" s="82" t="s">
        <v>104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183</v>
      </c>
      <c r="D4" s="82" t="s">
        <v>17</v>
      </c>
      <c r="E4" s="82" t="s">
        <v>52</v>
      </c>
      <c r="F4" s="82" t="s">
        <v>136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184</v>
      </c>
      <c r="D5" s="82" t="s">
        <v>17</v>
      </c>
      <c r="E5" s="82" t="s">
        <v>52</v>
      </c>
      <c r="F5" s="82" t="s">
        <v>137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185</v>
      </c>
      <c r="D6" s="82" t="s">
        <v>17</v>
      </c>
      <c r="E6" s="82" t="s">
        <v>52</v>
      </c>
      <c r="F6" s="82" t="s">
        <v>104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191</v>
      </c>
      <c r="D7" s="82" t="s">
        <v>17</v>
      </c>
      <c r="E7" s="82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2" t="s">
        <v>45</v>
      </c>
      <c r="B1" s="102"/>
      <c r="C1" s="102"/>
      <c r="D1" s="102"/>
      <c r="E1" s="102"/>
      <c r="F1" s="102"/>
      <c r="G1" s="102"/>
      <c r="H1" s="102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1" t="s">
        <v>46</v>
      </c>
      <c r="B18" s="101"/>
      <c r="C18" s="101"/>
      <c r="D18" s="101"/>
      <c r="E18" s="101"/>
      <c r="F18" s="101"/>
      <c r="G18" s="101"/>
      <c r="H18" s="101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1" t="s">
        <v>61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1" t="s">
        <v>61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104" t="s">
        <v>188</v>
      </c>
      <c r="D6" s="82" t="s">
        <v>17</v>
      </c>
      <c r="E6" s="82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10" sqref="A10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Công nợ 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2025-03-10T01:30:07Z</dcterms:modified>
</cp:coreProperties>
</file>