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TMART ANH ĐĂNG\"/>
    </mc:Choice>
  </mc:AlternateContent>
  <bookViews>
    <workbookView xWindow="-120" yWindow="-120" windowWidth="24270" windowHeight="13020"/>
  </bookViews>
  <sheets>
    <sheet name="Công nợ " sheetId="1" r:id="rId1"/>
    <sheet name="T4-8" sheetId="2" state="hidden" r:id="rId2"/>
    <sheet name="T9" sheetId="3" state="hidden" r:id="rId3"/>
    <sheet name="T10" sheetId="4" r:id="rId4"/>
    <sheet name="T11+12" sheetId="5" r:id="rId5"/>
  </sheets>
  <definedNames>
    <definedName name="_xlnm._FilterDatabase" localSheetId="1" hidden="1">'T4-8'!$A$19:$T$19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6" i="1" l="1"/>
  <c r="H27" i="2" l="1"/>
  <c r="H25" i="2"/>
  <c r="H16" i="2"/>
  <c r="D12" i="1" l="1"/>
  <c r="E22" i="1" l="1"/>
  <c r="I7" i="3" l="1"/>
  <c r="G27" i="1" l="1"/>
</calcChain>
</file>

<file path=xl/sharedStrings.xml><?xml version="1.0" encoding="utf-8"?>
<sst xmlns="http://schemas.openxmlformats.org/spreadsheetml/2006/main" count="240" uniqueCount="103">
  <si>
    <t>Ngày hóa đơn</t>
  </si>
  <si>
    <t>Số tiền bán hàng</t>
  </si>
  <si>
    <t>Số tiền hàng trả</t>
  </si>
  <si>
    <t>Giảm trừ</t>
  </si>
  <si>
    <t>Sô tiền khách đã thanh toán</t>
  </si>
  <si>
    <t>Tổng hàng trả</t>
  </si>
  <si>
    <t>Tổng đã thanh toán</t>
  </si>
  <si>
    <t>Nội dung</t>
  </si>
  <si>
    <t xml:space="preserve">Số dư đầu kỳ </t>
  </si>
  <si>
    <t>Hàng bán tháng 4</t>
  </si>
  <si>
    <t>Hàng bán tháng 5</t>
  </si>
  <si>
    <t>Hàng bán tháng 6</t>
  </si>
  <si>
    <t>Hàng bán tháng 7</t>
  </si>
  <si>
    <t>Ngày chứng từ</t>
  </si>
  <si>
    <t>Số chứng từ</t>
  </si>
  <si>
    <t>Khách hàng</t>
  </si>
  <si>
    <t>Diễn giải</t>
  </si>
  <si>
    <t>Tổng tiền hàng</t>
  </si>
  <si>
    <t>Tiền chiết khấu</t>
  </si>
  <si>
    <t>Tiền thuế GTGT</t>
  </si>
  <si>
    <t>Tổng tiền thanh toán</t>
  </si>
  <si>
    <t>BH2304441</t>
  </si>
  <si>
    <t>TRẦN HẢI ĐĂNG</t>
  </si>
  <si>
    <t>Tmart99999 Tmart Store Hateco Yên Sở - A.Đăng</t>
  </si>
  <si>
    <t>BH2305733</t>
  </si>
  <si>
    <t>CÔNG TY CỔ PHẦN T - MARTSTORES Nghĩa Đô - A.Đăng</t>
  </si>
  <si>
    <t>BH2305734</t>
  </si>
  <si>
    <t>CÔNG TY CỔ PHẦN T - MARTSTORES Mỹ Đình, Nam Từ Liêm - A.Đăng</t>
  </si>
  <si>
    <t>BH2306177</t>
  </si>
  <si>
    <t>BH2306330</t>
  </si>
  <si>
    <t>Tmart99998 Tmart Store Nghĩa Đô - A.Đăng</t>
  </si>
  <si>
    <t>BH2306394</t>
  </si>
  <si>
    <t>BH2306732</t>
  </si>
  <si>
    <t>BH2306861</t>
  </si>
  <si>
    <t>Tmart99996 Mỹ Đình, Nam Từ Liêm - A.Đăng</t>
  </si>
  <si>
    <t>BH2307163</t>
  </si>
  <si>
    <t xml:space="preserve">Tổng hàng bán </t>
  </si>
  <si>
    <t xml:space="preserve">Hàng trả </t>
  </si>
  <si>
    <t>HBTL2306/363</t>
  </si>
  <si>
    <t>Tmart99996 - MARTSTORES Mỹ Đình, Nam Từ Liêm - A.Đăng-</t>
  </si>
  <si>
    <t>HBTL2304/228</t>
  </si>
  <si>
    <t>HBTL2305/283</t>
  </si>
  <si>
    <t>Tmart99998 - MARTSTORES Nghĩa Đô - A.Đăng- KF0004</t>
  </si>
  <si>
    <t>HBTL2307/1170</t>
  </si>
  <si>
    <t>Hàng trả - T-mart Hateco</t>
  </si>
  <si>
    <t>BH2304148</t>
  </si>
  <si>
    <t>BH2304149</t>
  </si>
  <si>
    <t>BH2304147</t>
  </si>
  <si>
    <t>CÔNG TY CỔ PHẦN T - MARTSTORES Hateco Yên Sở - A.Đăng</t>
  </si>
  <si>
    <t>BH2307317</t>
  </si>
  <si>
    <t xml:space="preserve">DANH SÁCH BÁN HÀNG </t>
  </si>
  <si>
    <t xml:space="preserve">DANH SÁCH HÀNG TRẢ </t>
  </si>
  <si>
    <t>HBTL2307/1530</t>
  </si>
  <si>
    <t>Hàng bán tháng 8</t>
  </si>
  <si>
    <t>Hàng bán tháng 9</t>
  </si>
  <si>
    <t>DANH SÁCH BÁN HÀNG</t>
  </si>
  <si>
    <t>Ngày hạch toán</t>
  </si>
  <si>
    <t>Địa chỉ</t>
  </si>
  <si>
    <t>BH2308283</t>
  </si>
  <si>
    <t>Tầng 1, Tòa B, Dự Án Hateco Hoàng Mai, Sở Thượng, Phường Yên Sở, Quận Hoàng Mai, TP.Hà Nội</t>
  </si>
  <si>
    <t>BH2308284</t>
  </si>
  <si>
    <t>BH2308551</t>
  </si>
  <si>
    <t>Hàng bán tháng 10</t>
  </si>
  <si>
    <t>Tháng 10</t>
  </si>
  <si>
    <t>BH2308832</t>
  </si>
  <si>
    <t xml:space="preserve">Tmart99999 Tmart Store Hateco Yên Sở - A.Đăng </t>
  </si>
  <si>
    <t>BH2308833</t>
  </si>
  <si>
    <t>BH2309059</t>
  </si>
  <si>
    <t>Tmart99996 - TRẦN HẢI ĐĂNG</t>
  </si>
  <si>
    <t>Số dòng = 3</t>
  </si>
  <si>
    <t>DANH SÁCH TRẢ LẠI HÀNG BÁN</t>
  </si>
  <si>
    <t>HBTL2310/0007</t>
  </si>
  <si>
    <t>Hàng trả - CÔNG TY CỔ PHẦN T - MARTSTORES Nghĩa Đô - A.Đăng - Tmart99998</t>
  </si>
  <si>
    <t>HBTL2307/1726</t>
  </si>
  <si>
    <t>Hàng trả - CÔNG TY CỔ PHẦN T - MARTSTORES Hateco Yên Sở - A.Đăng - Tmart99999</t>
  </si>
  <si>
    <t>Số dòng = 2</t>
  </si>
  <si>
    <t>Mã số thuế</t>
  </si>
  <si>
    <t>8103695894</t>
  </si>
  <si>
    <t>BH2310214</t>
  </si>
  <si>
    <t>BH2310213</t>
  </si>
  <si>
    <t>BH2310212</t>
  </si>
  <si>
    <t>BH2309763</t>
  </si>
  <si>
    <t>BH2309765</t>
  </si>
  <si>
    <t>BH2309764</t>
  </si>
  <si>
    <t>BH2309155</t>
  </si>
  <si>
    <t>BH2309154</t>
  </si>
  <si>
    <t>Số dòng = 8</t>
  </si>
  <si>
    <t>Tmart99998 Tmart Store Nghĩa Đô - A.Đăng,  km gà muối 500g x 20% và mọc nấm hương 250g x 15%</t>
  </si>
  <si>
    <t>Tmart99996 Mỹ Đình, Nam Từ Liêm - A.Đăng, km gà muối 500g x 20% và mộc nấm hương 250g x 15%</t>
  </si>
  <si>
    <t>Tmart99999 Tmart Store Hateco Yên Sở - A.Đăng , km gà muối 500g x 20% và mọc nấm hương x 15%</t>
  </si>
  <si>
    <t>HBTL2310/0279</t>
  </si>
  <si>
    <t>HBTL2311/260</t>
  </si>
  <si>
    <t>Hàng trả</t>
  </si>
  <si>
    <t>Hàng bán tháng 11+12</t>
  </si>
  <si>
    <t>T11+12</t>
  </si>
  <si>
    <t>THEO DÕI CÔNG NỢ / CTY TMART STORE (A ĐĂNG) 2023+2024</t>
  </si>
  <si>
    <t>Dư nợ phải thu Tmart Store (A Đăng)</t>
  </si>
  <si>
    <t>TT 13.07.2023</t>
  </si>
  <si>
    <t>TT 02.11.2023</t>
  </si>
  <si>
    <t>Thanh toán T04+05.2023</t>
  </si>
  <si>
    <t>Thanh toán T06-T08.2023</t>
  </si>
  <si>
    <t>Thanh toán T09.2023</t>
  </si>
  <si>
    <t>NỢ THÁNG 01,02.2024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</si>
</sst>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-;\-* #,##0.00_-;_-* &quot;-&quot;??_-;_-@_-"/>
    <numFmt numFmtId="165" formatCode="_(* #,##0_);_(* \(#,##0\);_(* &quot;-&quot;??_);_(@_)"/>
  </numFmts>
  <fonts count="14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b/>
      <sz val="12"/>
      <name val="Times New Roman"/>
      <family val="1"/>
    </font>
    <font>
      <b/>
      <sz val="13"/>
      <color rgb="FFFF0000"/>
      <name val="Times New Roman"/>
      <family val="1"/>
    </font>
    <font>
      <sz val="8"/>
      <name val="Calibri"/>
      <family val="2"/>
      <charset val="163"/>
      <scheme val="minor"/>
    </font>
    <font>
      <b/>
      <sz val="14"/>
      <color theme="1"/>
      <name val="Times New Roman"/>
      <family val="1"/>
    </font>
    <font>
      <sz val="8"/>
      <color rgb="FF000000"/>
      <name val="Microsoft Sans Serif"/>
      <family val="2"/>
    </font>
    <font>
      <b/>
      <sz val="11"/>
      <color rgb="FFFF0000"/>
      <name val="Calibri"/>
      <family val="2"/>
      <scheme val="minor"/>
    </font>
    <font>
      <sz val="8"/>
      <name val="Microsoft Sans Serif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theme="7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/>
      <right/>
      <top/>
      <bottom style="thin">
        <color rgb="FF8DA1DE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5" fillId="0" borderId="0"/>
  </cellStyleXfs>
  <cellXfs count="60">
    <xf numFmtId="0" fontId="0" fillId="0" borderId="0" xfId="0"/>
    <xf numFmtId="1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/>
    </xf>
    <xf numFmtId="49" fontId="4" fillId="0" borderId="1" xfId="0" applyNumberFormat="1" applyFont="1" applyBorder="1" applyAlignment="1">
      <alignment horizontal="center"/>
    </xf>
    <xf numFmtId="165" fontId="4" fillId="0" borderId="1" xfId="1" applyNumberFormat="1" applyFont="1" applyFill="1" applyBorder="1" applyAlignment="1">
      <alignment horizontal="center"/>
    </xf>
    <xf numFmtId="165" fontId="4" fillId="0" borderId="1" xfId="1" applyNumberFormat="1" applyFont="1" applyBorder="1" applyAlignment="1">
      <alignment horizontal="center"/>
    </xf>
    <xf numFmtId="165" fontId="4" fillId="0" borderId="1" xfId="1" applyNumberFormat="1" applyFont="1" applyBorder="1" applyAlignment="1"/>
    <xf numFmtId="14" fontId="4" fillId="0" borderId="2" xfId="0" applyNumberFormat="1" applyFont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/>
    <xf numFmtId="14" fontId="4" fillId="3" borderId="2" xfId="0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left"/>
    </xf>
    <xf numFmtId="165" fontId="3" fillId="3" borderId="1" xfId="1" applyNumberFormat="1" applyFont="1" applyFill="1" applyBorder="1" applyAlignment="1">
      <alignment horizontal="center"/>
    </xf>
    <xf numFmtId="165" fontId="4" fillId="3" borderId="1" xfId="1" applyNumberFormat="1" applyFont="1" applyFill="1" applyBorder="1" applyAlignment="1">
      <alignment horizontal="center"/>
    </xf>
    <xf numFmtId="165" fontId="3" fillId="3" borderId="1" xfId="1" applyNumberFormat="1" applyFont="1" applyFill="1" applyBorder="1" applyAlignment="1"/>
    <xf numFmtId="0" fontId="4" fillId="0" borderId="1" xfId="0" applyFont="1" applyBorder="1" applyAlignment="1">
      <alignment horizontal="left"/>
    </xf>
    <xf numFmtId="165" fontId="6" fillId="0" borderId="1" xfId="1" applyNumberFormat="1" applyFont="1" applyBorder="1" applyAlignment="1">
      <alignment horizontal="left"/>
    </xf>
    <xf numFmtId="165" fontId="7" fillId="2" borderId="1" xfId="1" applyNumberFormat="1" applyFont="1" applyFill="1" applyBorder="1" applyAlignment="1">
      <alignment horizontal="left"/>
    </xf>
    <xf numFmtId="0" fontId="3" fillId="2" borderId="1" xfId="0" applyFont="1" applyFill="1" applyBorder="1"/>
    <xf numFmtId="165" fontId="6" fillId="0" borderId="1" xfId="1" applyNumberFormat="1" applyFont="1" applyBorder="1" applyAlignment="1">
      <alignment horizontal="center"/>
    </xf>
    <xf numFmtId="165" fontId="7" fillId="2" borderId="1" xfId="1" applyNumberFormat="1" applyFont="1" applyFill="1" applyBorder="1" applyAlignment="1">
      <alignment horizontal="center"/>
    </xf>
    <xf numFmtId="165" fontId="3" fillId="2" borderId="1" xfId="0" applyNumberFormat="1" applyFont="1" applyFill="1" applyBorder="1"/>
    <xf numFmtId="165" fontId="8" fillId="4" borderId="1" xfId="0" applyNumberFormat="1" applyFont="1" applyFill="1" applyBorder="1"/>
    <xf numFmtId="14" fontId="11" fillId="0" borderId="5" xfId="2" applyNumberFormat="1" applyFont="1" applyBorder="1" applyAlignment="1">
      <alignment horizontal="center" vertical="center"/>
    </xf>
    <xf numFmtId="0" fontId="11" fillId="0" borderId="5" xfId="2" applyFont="1" applyBorder="1" applyAlignment="1">
      <alignment horizontal="left" vertical="center"/>
    </xf>
    <xf numFmtId="38" fontId="11" fillId="0" borderId="5" xfId="2" applyNumberFormat="1" applyFont="1" applyBorder="1" applyAlignment="1">
      <alignment horizontal="right" vertical="center"/>
    </xf>
    <xf numFmtId="0" fontId="11" fillId="5" borderId="6" xfId="2" applyFont="1" applyFill="1" applyBorder="1" applyAlignment="1">
      <alignment horizontal="center" vertical="center" wrapText="1"/>
    </xf>
    <xf numFmtId="14" fontId="11" fillId="5" borderId="6" xfId="2" applyNumberFormat="1" applyFont="1" applyFill="1" applyBorder="1" applyAlignment="1">
      <alignment horizontal="center" vertical="center" wrapText="1"/>
    </xf>
    <xf numFmtId="38" fontId="11" fillId="5" borderId="6" xfId="2" applyNumberFormat="1" applyFont="1" applyFill="1" applyBorder="1" applyAlignment="1">
      <alignment horizontal="center" vertical="center" wrapText="1"/>
    </xf>
    <xf numFmtId="14" fontId="11" fillId="0" borderId="0" xfId="2" applyNumberFormat="1" applyFont="1" applyAlignment="1">
      <alignment horizontal="center" vertical="center"/>
    </xf>
    <xf numFmtId="0" fontId="11" fillId="0" borderId="0" xfId="2" applyFont="1" applyAlignment="1">
      <alignment horizontal="left" vertical="center"/>
    </xf>
    <xf numFmtId="38" fontId="11" fillId="0" borderId="0" xfId="2" applyNumberFormat="1" applyFont="1" applyAlignment="1">
      <alignment horizontal="right" vertical="center"/>
    </xf>
    <xf numFmtId="165" fontId="0" fillId="0" borderId="0" xfId="0" applyNumberFormat="1"/>
    <xf numFmtId="38" fontId="0" fillId="0" borderId="0" xfId="0" applyNumberFormat="1"/>
    <xf numFmtId="38" fontId="12" fillId="0" borderId="0" xfId="0" applyNumberFormat="1" applyFont="1"/>
    <xf numFmtId="0" fontId="5" fillId="0" borderId="0" xfId="2"/>
    <xf numFmtId="14" fontId="13" fillId="6" borderId="5" xfId="2" applyNumberFormat="1" applyFont="1" applyFill="1" applyBorder="1" applyAlignment="1">
      <alignment horizontal="left" vertical="center"/>
    </xf>
    <xf numFmtId="38" fontId="13" fillId="6" borderId="5" xfId="2" applyNumberFormat="1" applyFont="1" applyFill="1" applyBorder="1" applyAlignment="1">
      <alignment horizontal="right" vertical="center"/>
    </xf>
    <xf numFmtId="38" fontId="13" fillId="4" borderId="5" xfId="2" applyNumberFormat="1" applyFont="1" applyFill="1" applyBorder="1" applyAlignment="1">
      <alignment horizontal="right" vertical="center"/>
    </xf>
    <xf numFmtId="14" fontId="11" fillId="0" borderId="5" xfId="0" applyNumberFormat="1" applyFont="1" applyBorder="1" applyAlignment="1">
      <alignment horizontal="center" vertical="center"/>
    </xf>
    <xf numFmtId="0" fontId="11" fillId="0" borderId="5" xfId="0" applyFont="1" applyBorder="1" applyAlignment="1">
      <alignment horizontal="left" vertical="center"/>
    </xf>
    <xf numFmtId="14" fontId="13" fillId="6" borderId="5" xfId="0" applyNumberFormat="1" applyFont="1" applyFill="1" applyBorder="1" applyAlignment="1">
      <alignment horizontal="left" vertical="center"/>
    </xf>
    <xf numFmtId="14" fontId="0" fillId="0" borderId="0" xfId="0" applyNumberFormat="1"/>
    <xf numFmtId="38" fontId="11" fillId="0" borderId="5" xfId="0" applyNumberFormat="1" applyFont="1" applyBorder="1" applyAlignment="1">
      <alignment horizontal="right" vertical="center"/>
    </xf>
    <xf numFmtId="38" fontId="13" fillId="6" borderId="5" xfId="0" applyNumberFormat="1" applyFont="1" applyFill="1" applyBorder="1" applyAlignment="1">
      <alignment horizontal="right" vertical="center"/>
    </xf>
    <xf numFmtId="38" fontId="13" fillId="4" borderId="5" xfId="0" applyNumberFormat="1" applyFont="1" applyFill="1" applyBorder="1" applyAlignment="1">
      <alignment horizontal="right" vertical="center"/>
    </xf>
    <xf numFmtId="0" fontId="0" fillId="0" borderId="0" xfId="0" applyAlignment="1"/>
    <xf numFmtId="38" fontId="11" fillId="7" borderId="5" xfId="2" applyNumberFormat="1" applyFont="1" applyFill="1" applyBorder="1" applyAlignment="1">
      <alignment horizontal="right" vertical="center"/>
    </xf>
    <xf numFmtId="38" fontId="0" fillId="7" borderId="0" xfId="0" applyNumberFormat="1" applyFill="1"/>
    <xf numFmtId="14" fontId="2" fillId="0" borderId="0" xfId="0" applyNumberFormat="1" applyFont="1" applyAlignment="1">
      <alignment horizontal="center"/>
    </xf>
    <xf numFmtId="14" fontId="3" fillId="2" borderId="2" xfId="0" applyNumberFormat="1" applyFont="1" applyFill="1" applyBorder="1" applyAlignment="1">
      <alignment horizontal="center"/>
    </xf>
    <xf numFmtId="14" fontId="3" fillId="2" borderId="3" xfId="0" applyNumberFormat="1" applyFont="1" applyFill="1" applyBorder="1" applyAlignment="1">
      <alignment horizontal="center"/>
    </xf>
    <xf numFmtId="14" fontId="7" fillId="2" borderId="2" xfId="0" quotePrefix="1" applyNumberFormat="1" applyFont="1" applyFill="1" applyBorder="1" applyAlignment="1">
      <alignment horizontal="center"/>
    </xf>
    <xf numFmtId="14" fontId="7" fillId="2" borderId="3" xfId="0" quotePrefix="1" applyNumberFormat="1" applyFont="1" applyFill="1" applyBorder="1" applyAlignment="1">
      <alignment horizontal="center"/>
    </xf>
    <xf numFmtId="14" fontId="8" fillId="4" borderId="2" xfId="0" quotePrefix="1" applyNumberFormat="1" applyFont="1" applyFill="1" applyBorder="1" applyAlignment="1">
      <alignment horizontal="center"/>
    </xf>
    <xf numFmtId="14" fontId="8" fillId="4" borderId="4" xfId="0" quotePrefix="1" applyNumberFormat="1" applyFont="1" applyFill="1" applyBorder="1" applyAlignment="1">
      <alignment horizontal="center"/>
    </xf>
    <xf numFmtId="14" fontId="8" fillId="4" borderId="3" xfId="0" quotePrefix="1" applyNumberFormat="1" applyFont="1" applyFill="1" applyBorder="1" applyAlignment="1">
      <alignment horizontal="center"/>
    </xf>
    <xf numFmtId="0" fontId="10" fillId="0" borderId="7" xfId="2" applyFont="1" applyBorder="1" applyAlignment="1">
      <alignment horizontal="center"/>
    </xf>
    <xf numFmtId="0" fontId="10" fillId="0" borderId="0" xfId="2" applyFont="1" applyAlignment="1">
      <alignment horizontal="center"/>
    </xf>
  </cellXfs>
  <cellStyles count="3">
    <cellStyle name="Comma" xfId="1" builtinId="3"/>
    <cellStyle name="Normal" xfId="0" builtinId="0"/>
    <cellStyle name="Normal 2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XFD31"/>
  <sheetViews>
    <sheetView tabSelected="1" topLeftCell="A10" workbookViewId="0">
      <selection activeCell="C25" sqref="C25"/>
    </sheetView>
  </sheetViews>
  <sheetFormatPr defaultRowHeight="15" x14ac:dyDescent="0.25"/>
  <cols>
    <col min="1" max="1" width="4.42578125" customWidth="1"/>
    <col min="2" max="2" width="15.140625" customWidth="1"/>
    <col min="3" max="3" width="25.140625" customWidth="1"/>
    <col min="4" max="4" width="24.140625" customWidth="1"/>
    <col min="5" max="5" width="16.7109375" customWidth="1"/>
    <col min="6" max="6" width="15.28515625" customWidth="1"/>
    <col min="7" max="7" width="20.5703125" customWidth="1"/>
    <col min="8" max="8" width="14.28515625" customWidth="1"/>
    <col min="9" max="9" width="11.5703125" bestFit="1" customWidth="1"/>
    <col min="16380" max="16383" width="9.140625" customWidth="1"/>
    <col min="16384" max="16384" width="25.85546875" bestFit="1" customWidth="1"/>
  </cols>
  <sheetData>
    <row r="1" spans="2:9" ht="19.5" x14ac:dyDescent="0.3">
      <c r="B1" s="50" t="s">
        <v>95</v>
      </c>
      <c r="C1" s="50"/>
      <c r="D1" s="50"/>
      <c r="E1" s="50"/>
      <c r="F1" s="50"/>
      <c r="G1" s="50"/>
    </row>
    <row r="2" spans="2:9" ht="31.5" x14ac:dyDescent="0.25">
      <c r="B2" s="1" t="s">
        <v>0</v>
      </c>
      <c r="C2" s="2" t="s">
        <v>7</v>
      </c>
      <c r="D2" s="2" t="s">
        <v>1</v>
      </c>
      <c r="E2" s="2" t="s">
        <v>2</v>
      </c>
      <c r="F2" s="2" t="s">
        <v>3</v>
      </c>
      <c r="G2" s="2" t="s">
        <v>4</v>
      </c>
    </row>
    <row r="3" spans="2:9" ht="15.75" x14ac:dyDescent="0.25">
      <c r="B3" s="3"/>
      <c r="C3" s="4" t="s">
        <v>8</v>
      </c>
      <c r="D3" s="5">
        <v>0</v>
      </c>
      <c r="E3" s="6"/>
      <c r="F3" s="7"/>
      <c r="G3" s="7"/>
    </row>
    <row r="4" spans="2:9" ht="15.75" x14ac:dyDescent="0.25">
      <c r="B4" s="3"/>
      <c r="C4" s="4" t="s">
        <v>9</v>
      </c>
      <c r="D4" s="5">
        <v>6491465</v>
      </c>
      <c r="E4" s="6"/>
      <c r="F4" s="7"/>
      <c r="G4" s="7"/>
    </row>
    <row r="5" spans="2:9" ht="15.75" x14ac:dyDescent="0.25">
      <c r="B5" s="3"/>
      <c r="C5" s="4" t="s">
        <v>10</v>
      </c>
      <c r="D5" s="5">
        <v>5595874</v>
      </c>
      <c r="E5" s="6"/>
      <c r="F5" s="7"/>
      <c r="G5" s="7"/>
    </row>
    <row r="6" spans="2:9" ht="15.75" x14ac:dyDescent="0.25">
      <c r="B6" s="3"/>
      <c r="C6" s="4" t="s">
        <v>11</v>
      </c>
      <c r="D6" s="5">
        <v>7346958</v>
      </c>
      <c r="E6" s="6"/>
      <c r="F6" s="7"/>
      <c r="G6" s="7"/>
    </row>
    <row r="7" spans="2:9" ht="15.75" x14ac:dyDescent="0.25">
      <c r="B7" s="3"/>
      <c r="C7" s="4" t="s">
        <v>12</v>
      </c>
      <c r="D7" s="5">
        <v>4516753</v>
      </c>
      <c r="E7" s="6"/>
      <c r="F7" s="7"/>
      <c r="G7" s="7"/>
      <c r="H7" s="33"/>
      <c r="I7" s="33"/>
    </row>
    <row r="8" spans="2:9" ht="15.75" x14ac:dyDescent="0.25">
      <c r="B8" s="8"/>
      <c r="C8" s="4" t="s">
        <v>53</v>
      </c>
      <c r="D8" s="6">
        <v>2744591</v>
      </c>
      <c r="E8" s="6"/>
      <c r="F8" s="7"/>
      <c r="G8" s="7"/>
    </row>
    <row r="9" spans="2:9" ht="15.75" x14ac:dyDescent="0.25">
      <c r="B9" s="8"/>
      <c r="C9" s="4" t="s">
        <v>54</v>
      </c>
      <c r="D9" s="6">
        <v>6373788</v>
      </c>
      <c r="E9" s="6"/>
      <c r="F9" s="7"/>
      <c r="G9" s="7"/>
    </row>
    <row r="10" spans="2:9" ht="15.75" x14ac:dyDescent="0.25">
      <c r="B10" s="8"/>
      <c r="C10" s="4" t="s">
        <v>62</v>
      </c>
      <c r="D10" s="6">
        <v>6260762</v>
      </c>
      <c r="E10" s="6"/>
      <c r="F10" s="7"/>
      <c r="G10" s="7"/>
    </row>
    <row r="11" spans="2:9" ht="15.75" x14ac:dyDescent="0.25">
      <c r="B11" s="8"/>
      <c r="C11" s="4" t="s">
        <v>93</v>
      </c>
      <c r="D11" s="6">
        <v>17435428</v>
      </c>
      <c r="E11" s="6"/>
      <c r="F11" s="7"/>
      <c r="G11" s="7"/>
    </row>
    <row r="12" spans="2:9" ht="15.75" x14ac:dyDescent="0.25">
      <c r="B12" s="51" t="s">
        <v>36</v>
      </c>
      <c r="C12" s="52"/>
      <c r="D12" s="9">
        <f>+SUM(D3:D11)</f>
        <v>56765619</v>
      </c>
      <c r="E12" s="9"/>
      <c r="F12" s="10"/>
      <c r="G12" s="10"/>
    </row>
    <row r="13" spans="2:9" ht="15.75" x14ac:dyDescent="0.25">
      <c r="B13" s="11">
        <v>45030</v>
      </c>
      <c r="C13" s="12" t="s">
        <v>37</v>
      </c>
      <c r="D13" s="13"/>
      <c r="E13" s="14">
        <v>203393</v>
      </c>
      <c r="F13" s="15"/>
      <c r="G13" s="15"/>
      <c r="I13" s="33"/>
    </row>
    <row r="14" spans="2:9" ht="15.75" x14ac:dyDescent="0.25">
      <c r="B14" s="11">
        <v>45066</v>
      </c>
      <c r="C14" s="12" t="s">
        <v>37</v>
      </c>
      <c r="D14" s="13"/>
      <c r="E14" s="14">
        <v>50232</v>
      </c>
      <c r="F14" s="15"/>
      <c r="G14" s="15"/>
    </row>
    <row r="15" spans="2:9" ht="15.75" x14ac:dyDescent="0.25">
      <c r="B15" s="11">
        <v>45084</v>
      </c>
      <c r="C15" s="12" t="s">
        <v>37</v>
      </c>
      <c r="D15" s="13"/>
      <c r="E15" s="14">
        <v>372291</v>
      </c>
      <c r="F15" s="15"/>
      <c r="G15" s="15"/>
    </row>
    <row r="16" spans="2:9" ht="15.75" x14ac:dyDescent="0.25">
      <c r="B16" s="11">
        <v>45111</v>
      </c>
      <c r="C16" s="12" t="s">
        <v>37</v>
      </c>
      <c r="D16" s="13"/>
      <c r="E16" s="14">
        <v>92092</v>
      </c>
      <c r="F16" s="15"/>
      <c r="G16" s="15"/>
      <c r="H16" s="33"/>
    </row>
    <row r="17" spans="2:9 16384:16384" ht="15.75" x14ac:dyDescent="0.25">
      <c r="B17" s="11">
        <v>45122</v>
      </c>
      <c r="C17" s="12" t="s">
        <v>37</v>
      </c>
      <c r="D17" s="13"/>
      <c r="E17" s="14">
        <v>54638</v>
      </c>
      <c r="F17" s="15"/>
      <c r="G17" s="15"/>
    </row>
    <row r="18" spans="2:9 16384:16384" ht="15.75" x14ac:dyDescent="0.25">
      <c r="B18" s="11">
        <v>45145</v>
      </c>
      <c r="C18" s="12" t="s">
        <v>37</v>
      </c>
      <c r="D18" s="13"/>
      <c r="E18" s="14">
        <v>117018</v>
      </c>
      <c r="F18" s="15"/>
      <c r="G18" s="15"/>
    </row>
    <row r="19" spans="2:9 16384:16384" ht="15.75" x14ac:dyDescent="0.25">
      <c r="B19" s="11">
        <v>45181</v>
      </c>
      <c r="C19" s="12" t="s">
        <v>37</v>
      </c>
      <c r="D19" s="13"/>
      <c r="E19" s="14">
        <v>145056</v>
      </c>
      <c r="F19" s="15"/>
      <c r="G19" s="15"/>
    </row>
    <row r="20" spans="2:9 16384:16384" ht="15.75" x14ac:dyDescent="0.25">
      <c r="B20" s="11" t="s">
        <v>63</v>
      </c>
      <c r="C20" s="12" t="s">
        <v>37</v>
      </c>
      <c r="D20" s="13"/>
      <c r="E20" s="14">
        <v>312573</v>
      </c>
      <c r="F20" s="15"/>
      <c r="G20" s="15"/>
    </row>
    <row r="21" spans="2:9 16384:16384" ht="15.75" x14ac:dyDescent="0.25">
      <c r="B21" s="11" t="s">
        <v>94</v>
      </c>
      <c r="C21" s="12" t="s">
        <v>37</v>
      </c>
      <c r="D21" s="13"/>
      <c r="E21" s="14">
        <v>275974</v>
      </c>
      <c r="F21" s="15"/>
      <c r="G21" s="15"/>
    </row>
    <row r="22" spans="2:9 16384:16384" ht="15.75" x14ac:dyDescent="0.25">
      <c r="B22" s="53" t="s">
        <v>5</v>
      </c>
      <c r="C22" s="54"/>
      <c r="D22" s="9"/>
      <c r="E22" s="18">
        <f>+SUM(E13:E21)</f>
        <v>1623267</v>
      </c>
      <c r="F22" s="10"/>
      <c r="G22" s="19"/>
    </row>
    <row r="23" spans="2:9 16384:16384" ht="15.75" x14ac:dyDescent="0.25">
      <c r="B23" s="3">
        <v>45120</v>
      </c>
      <c r="C23" s="16" t="s">
        <v>99</v>
      </c>
      <c r="D23" s="20"/>
      <c r="E23" s="17"/>
      <c r="F23" s="7"/>
      <c r="G23" s="7">
        <v>11833000</v>
      </c>
    </row>
    <row r="24" spans="2:9 16384:16384" ht="15.75" x14ac:dyDescent="0.25">
      <c r="B24" s="3">
        <v>45190</v>
      </c>
      <c r="C24" s="16" t="s">
        <v>100</v>
      </c>
      <c r="D24" s="6"/>
      <c r="E24" s="17"/>
      <c r="F24" s="7"/>
      <c r="G24" s="7">
        <v>13973000</v>
      </c>
    </row>
    <row r="25" spans="2:9 16384:16384" ht="15.75" x14ac:dyDescent="0.25">
      <c r="B25" s="3">
        <v>45232</v>
      </c>
      <c r="C25" s="16" t="s">
        <v>101</v>
      </c>
      <c r="D25" s="6"/>
      <c r="E25" s="17"/>
      <c r="F25" s="7"/>
      <c r="G25" s="7">
        <v>6228709</v>
      </c>
    </row>
    <row r="26" spans="2:9 16384:16384" ht="15.75" x14ac:dyDescent="0.25">
      <c r="B26" s="53" t="s">
        <v>6</v>
      </c>
      <c r="C26" s="54"/>
      <c r="D26" s="21"/>
      <c r="E26" s="18"/>
      <c r="F26" s="19"/>
      <c r="G26" s="22">
        <f>SUM(G23:G25)</f>
        <v>32034709</v>
      </c>
    </row>
    <row r="27" spans="2:9 16384:16384" ht="18" customHeight="1" x14ac:dyDescent="0.25">
      <c r="B27" s="55" t="s">
        <v>96</v>
      </c>
      <c r="C27" s="56"/>
      <c r="D27" s="56"/>
      <c r="E27" s="56"/>
      <c r="F27" s="57"/>
      <c r="G27" s="23">
        <f>D12-E22-G26</f>
        <v>23107643</v>
      </c>
      <c r="I27" s="33"/>
      <c r="XFD27" s="47" t="s">
        <v>102</v>
      </c>
    </row>
    <row r="30" spans="2:9 16384:16384" x14ac:dyDescent="0.25">
      <c r="F30" s="33"/>
    </row>
    <row r="31" spans="2:9 16384:16384" x14ac:dyDescent="0.25">
      <c r="F31" s="33"/>
    </row>
  </sheetData>
  <mergeCells count="5">
    <mergeCell ref="B1:G1"/>
    <mergeCell ref="B12:C12"/>
    <mergeCell ref="B22:C22"/>
    <mergeCell ref="B26:C26"/>
    <mergeCell ref="B27:F27"/>
  </mergeCells>
  <phoneticPr fontId="9" type="noConversion"/>
  <conditionalFormatting sqref="B26:B27 B22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topLeftCell="A7" workbookViewId="0">
      <selection activeCell="H8" sqref="H8"/>
    </sheetView>
  </sheetViews>
  <sheetFormatPr defaultRowHeight="15" x14ac:dyDescent="0.25"/>
  <cols>
    <col min="1" max="2" width="13" customWidth="1"/>
    <col min="3" max="3" width="21" customWidth="1"/>
    <col min="4" max="4" width="54.28515625" customWidth="1"/>
    <col min="5" max="8" width="13" customWidth="1"/>
    <col min="10" max="10" width="11.7109375" bestFit="1" customWidth="1"/>
  </cols>
  <sheetData>
    <row r="1" spans="1:11" ht="32.25" customHeight="1" x14ac:dyDescent="0.3">
      <c r="A1" s="59" t="s">
        <v>50</v>
      </c>
      <c r="B1" s="59"/>
      <c r="C1" s="59"/>
      <c r="D1" s="59"/>
      <c r="E1" s="59"/>
      <c r="F1" s="59"/>
      <c r="G1" s="59"/>
      <c r="H1" s="59"/>
    </row>
    <row r="2" spans="1:11" ht="26.25" customHeight="1" x14ac:dyDescent="0.25">
      <c r="A2" s="28" t="s">
        <v>13</v>
      </c>
      <c r="B2" s="27" t="s">
        <v>14</v>
      </c>
      <c r="C2" s="27" t="s">
        <v>15</v>
      </c>
      <c r="D2" s="27" t="s">
        <v>16</v>
      </c>
      <c r="E2" s="29" t="s">
        <v>17</v>
      </c>
      <c r="F2" s="29" t="s">
        <v>18</v>
      </c>
      <c r="G2" s="29" t="s">
        <v>19</v>
      </c>
      <c r="H2" s="29" t="s">
        <v>20</v>
      </c>
    </row>
    <row r="3" spans="1:11" x14ac:dyDescent="0.25">
      <c r="A3" s="24">
        <v>45029</v>
      </c>
      <c r="B3" s="25" t="s">
        <v>45</v>
      </c>
      <c r="C3" s="25" t="s">
        <v>25</v>
      </c>
      <c r="D3" s="25" t="s">
        <v>30</v>
      </c>
      <c r="E3" s="26">
        <v>1801668</v>
      </c>
      <c r="F3" s="26">
        <v>162150</v>
      </c>
      <c r="G3" s="26">
        <v>163952</v>
      </c>
      <c r="H3" s="48">
        <v>1803470</v>
      </c>
      <c r="J3" s="49"/>
      <c r="K3" t="s">
        <v>97</v>
      </c>
    </row>
    <row r="4" spans="1:11" x14ac:dyDescent="0.25">
      <c r="A4" s="24">
        <v>45029</v>
      </c>
      <c r="B4" s="25" t="s">
        <v>46</v>
      </c>
      <c r="C4" s="25" t="s">
        <v>27</v>
      </c>
      <c r="D4" s="25" t="s">
        <v>34</v>
      </c>
      <c r="E4" s="26">
        <v>1366358</v>
      </c>
      <c r="F4" s="26">
        <v>122972</v>
      </c>
      <c r="G4" s="26">
        <v>124339</v>
      </c>
      <c r="H4" s="48">
        <v>1367725</v>
      </c>
    </row>
    <row r="5" spans="1:11" x14ac:dyDescent="0.25">
      <c r="A5" s="24">
        <v>45029</v>
      </c>
      <c r="B5" s="25" t="s">
        <v>47</v>
      </c>
      <c r="C5" s="25" t="s">
        <v>48</v>
      </c>
      <c r="D5" s="25" t="s">
        <v>23</v>
      </c>
      <c r="E5" s="26">
        <v>1160818</v>
      </c>
      <c r="F5" s="26">
        <v>104474</v>
      </c>
      <c r="G5" s="26">
        <v>105634</v>
      </c>
      <c r="H5" s="48">
        <v>1161978</v>
      </c>
    </row>
    <row r="6" spans="1:11" x14ac:dyDescent="0.25">
      <c r="A6" s="24">
        <v>45044</v>
      </c>
      <c r="B6" s="25" t="s">
        <v>21</v>
      </c>
      <c r="C6" s="25" t="s">
        <v>22</v>
      </c>
      <c r="D6" s="25" t="s">
        <v>23</v>
      </c>
      <c r="E6" s="26">
        <v>2156137</v>
      </c>
      <c r="F6" s="26">
        <v>194053</v>
      </c>
      <c r="G6" s="26">
        <v>196208</v>
      </c>
      <c r="H6" s="48">
        <v>2158292</v>
      </c>
    </row>
    <row r="7" spans="1:11" x14ac:dyDescent="0.25">
      <c r="A7" s="24">
        <v>45058</v>
      </c>
      <c r="B7" s="25" t="s">
        <v>24</v>
      </c>
      <c r="C7" s="25" t="s">
        <v>22</v>
      </c>
      <c r="D7" s="25" t="s">
        <v>25</v>
      </c>
      <c r="E7" s="26">
        <v>2197222</v>
      </c>
      <c r="F7" s="26">
        <v>197750</v>
      </c>
      <c r="G7" s="26">
        <v>199947</v>
      </c>
      <c r="H7" s="48">
        <v>2199419</v>
      </c>
    </row>
    <row r="8" spans="1:11" x14ac:dyDescent="0.25">
      <c r="A8" s="24">
        <v>45058</v>
      </c>
      <c r="B8" s="25" t="s">
        <v>26</v>
      </c>
      <c r="C8" s="25" t="s">
        <v>22</v>
      </c>
      <c r="D8" s="25" t="s">
        <v>27</v>
      </c>
      <c r="E8" s="26">
        <v>1591394</v>
      </c>
      <c r="F8" s="26">
        <v>143226</v>
      </c>
      <c r="G8" s="26">
        <v>144817</v>
      </c>
      <c r="H8" s="48">
        <v>1592985</v>
      </c>
    </row>
    <row r="9" spans="1:11" x14ac:dyDescent="0.25">
      <c r="A9" s="24">
        <v>45076</v>
      </c>
      <c r="B9" s="25" t="s">
        <v>28</v>
      </c>
      <c r="C9" s="25" t="s">
        <v>22</v>
      </c>
      <c r="D9" s="25" t="s">
        <v>23</v>
      </c>
      <c r="E9" s="26">
        <v>1801668</v>
      </c>
      <c r="F9" s="26">
        <v>162150</v>
      </c>
      <c r="G9" s="26">
        <v>163952</v>
      </c>
      <c r="H9" s="48">
        <v>1803470</v>
      </c>
    </row>
    <row r="10" spans="1:11" x14ac:dyDescent="0.25">
      <c r="A10" s="24">
        <v>45084</v>
      </c>
      <c r="B10" s="25" t="s">
        <v>29</v>
      </c>
      <c r="C10" s="25" t="s">
        <v>22</v>
      </c>
      <c r="D10" s="25" t="s">
        <v>30</v>
      </c>
      <c r="E10" s="26">
        <v>1776553</v>
      </c>
      <c r="F10" s="26">
        <v>159890</v>
      </c>
      <c r="G10" s="26">
        <v>161666</v>
      </c>
      <c r="H10" s="26">
        <v>1778329</v>
      </c>
      <c r="J10" s="34"/>
    </row>
    <row r="11" spans="1:11" x14ac:dyDescent="0.25">
      <c r="A11" s="24">
        <v>45098</v>
      </c>
      <c r="B11" s="25" t="s">
        <v>31</v>
      </c>
      <c r="C11" s="25" t="s">
        <v>22</v>
      </c>
      <c r="D11" s="25" t="s">
        <v>23</v>
      </c>
      <c r="E11" s="26">
        <v>2256999</v>
      </c>
      <c r="F11" s="26">
        <v>203130</v>
      </c>
      <c r="G11" s="26">
        <v>205387</v>
      </c>
      <c r="H11" s="26">
        <v>2259256</v>
      </c>
      <c r="J11" s="34"/>
    </row>
    <row r="12" spans="1:11" ht="17.25" customHeight="1" x14ac:dyDescent="0.25">
      <c r="A12" s="24">
        <v>45100</v>
      </c>
      <c r="B12" s="25" t="s">
        <v>32</v>
      </c>
      <c r="C12" s="25" t="s">
        <v>22</v>
      </c>
      <c r="D12" s="25" t="s">
        <v>30</v>
      </c>
      <c r="E12" s="26">
        <v>1572916</v>
      </c>
      <c r="F12" s="26">
        <v>141562</v>
      </c>
      <c r="G12" s="26">
        <v>143135</v>
      </c>
      <c r="H12" s="26">
        <v>1574489</v>
      </c>
    </row>
    <row r="13" spans="1:11" x14ac:dyDescent="0.25">
      <c r="A13" s="24">
        <v>45106</v>
      </c>
      <c r="B13" s="25" t="s">
        <v>33</v>
      </c>
      <c r="C13" s="25" t="s">
        <v>22</v>
      </c>
      <c r="D13" s="25" t="s">
        <v>34</v>
      </c>
      <c r="E13" s="26">
        <v>1733151</v>
      </c>
      <c r="F13" s="26">
        <v>155984</v>
      </c>
      <c r="G13" s="26">
        <v>157717</v>
      </c>
      <c r="H13" s="26">
        <v>1734884</v>
      </c>
    </row>
    <row r="14" spans="1:11" x14ac:dyDescent="0.25">
      <c r="A14" s="24">
        <v>45119</v>
      </c>
      <c r="B14" s="25" t="s">
        <v>35</v>
      </c>
      <c r="C14" s="25" t="s">
        <v>22</v>
      </c>
      <c r="D14" s="25" t="s">
        <v>23</v>
      </c>
      <c r="E14" s="26">
        <v>2403861</v>
      </c>
      <c r="F14" s="26">
        <v>216348</v>
      </c>
      <c r="G14" s="26">
        <v>175001</v>
      </c>
      <c r="H14" s="26">
        <v>2362514</v>
      </c>
    </row>
    <row r="15" spans="1:11" x14ac:dyDescent="0.25">
      <c r="A15" s="24">
        <v>45126</v>
      </c>
      <c r="B15" s="25" t="s">
        <v>49</v>
      </c>
      <c r="C15" s="25" t="s">
        <v>25</v>
      </c>
      <c r="D15" s="25" t="s">
        <v>30</v>
      </c>
      <c r="E15" s="26">
        <v>2191941</v>
      </c>
      <c r="F15" s="26">
        <v>197275</v>
      </c>
      <c r="G15" s="26">
        <v>159573</v>
      </c>
      <c r="H15" s="26">
        <v>2154239</v>
      </c>
    </row>
    <row r="16" spans="1:11" x14ac:dyDescent="0.25">
      <c r="A16" s="30"/>
      <c r="B16" s="31"/>
      <c r="C16" s="31"/>
      <c r="D16" s="31"/>
      <c r="E16" s="32"/>
      <c r="F16" s="32"/>
      <c r="G16" s="32"/>
      <c r="H16" s="32">
        <f>SUM(H3:H15)</f>
        <v>23951050</v>
      </c>
    </row>
    <row r="17" spans="1:8" x14ac:dyDescent="0.25">
      <c r="A17" s="30"/>
      <c r="B17" s="31"/>
      <c r="C17" s="31"/>
      <c r="D17" s="31"/>
      <c r="E17" s="32"/>
      <c r="F17" s="32"/>
      <c r="G17" s="32"/>
      <c r="H17" s="32"/>
    </row>
    <row r="18" spans="1:8" ht="18.75" x14ac:dyDescent="0.3">
      <c r="A18" s="58" t="s">
        <v>51</v>
      </c>
      <c r="B18" s="58"/>
      <c r="C18" s="58"/>
      <c r="D18" s="58"/>
      <c r="E18" s="58"/>
      <c r="F18" s="58"/>
      <c r="G18" s="58"/>
      <c r="H18" s="58"/>
    </row>
    <row r="19" spans="1:8" ht="21" x14ac:dyDescent="0.25">
      <c r="A19" s="28" t="s">
        <v>13</v>
      </c>
      <c r="B19" s="27" t="s">
        <v>14</v>
      </c>
      <c r="C19" s="27" t="s">
        <v>15</v>
      </c>
      <c r="D19" s="27" t="s">
        <v>16</v>
      </c>
      <c r="E19" s="29" t="s">
        <v>17</v>
      </c>
      <c r="F19" s="29" t="s">
        <v>18</v>
      </c>
      <c r="G19" s="29" t="s">
        <v>19</v>
      </c>
      <c r="H19" s="29" t="s">
        <v>20</v>
      </c>
    </row>
    <row r="20" spans="1:8" x14ac:dyDescent="0.25">
      <c r="A20" s="24">
        <v>45030</v>
      </c>
      <c r="B20" s="25" t="s">
        <v>40</v>
      </c>
      <c r="C20" s="25" t="s">
        <v>22</v>
      </c>
      <c r="D20" s="25" t="s">
        <v>39</v>
      </c>
      <c r="E20" s="26">
        <v>203393</v>
      </c>
      <c r="F20" s="26">
        <v>0</v>
      </c>
      <c r="G20" s="26">
        <v>0</v>
      </c>
      <c r="H20" s="48">
        <v>203393</v>
      </c>
    </row>
    <row r="21" spans="1:8" x14ac:dyDescent="0.25">
      <c r="A21" s="24">
        <v>45066</v>
      </c>
      <c r="B21" s="25" t="s">
        <v>41</v>
      </c>
      <c r="C21" s="25" t="s">
        <v>22</v>
      </c>
      <c r="D21" s="25" t="s">
        <v>42</v>
      </c>
      <c r="E21" s="26">
        <v>50232</v>
      </c>
      <c r="F21" s="26">
        <v>0</v>
      </c>
      <c r="G21" s="26">
        <v>0</v>
      </c>
      <c r="H21" s="48">
        <v>50232</v>
      </c>
    </row>
    <row r="22" spans="1:8" x14ac:dyDescent="0.25">
      <c r="A22" s="24">
        <v>45084</v>
      </c>
      <c r="B22" s="25" t="s">
        <v>38</v>
      </c>
      <c r="C22" s="25" t="s">
        <v>22</v>
      </c>
      <c r="D22" s="25" t="s">
        <v>39</v>
      </c>
      <c r="E22" s="26">
        <v>372291</v>
      </c>
      <c r="F22" s="26">
        <v>0</v>
      </c>
      <c r="G22" s="26">
        <v>0</v>
      </c>
      <c r="H22" s="26">
        <v>372291</v>
      </c>
    </row>
    <row r="23" spans="1:8" x14ac:dyDescent="0.25">
      <c r="A23" s="24">
        <v>45111</v>
      </c>
      <c r="B23" s="25" t="s">
        <v>52</v>
      </c>
      <c r="C23" s="25" t="s">
        <v>22</v>
      </c>
      <c r="D23" s="25" t="s">
        <v>44</v>
      </c>
      <c r="E23" s="26">
        <v>92092</v>
      </c>
      <c r="F23" s="26">
        <v>0</v>
      </c>
      <c r="G23" s="26">
        <v>0</v>
      </c>
      <c r="H23" s="26">
        <v>92092</v>
      </c>
    </row>
    <row r="24" spans="1:8" x14ac:dyDescent="0.25">
      <c r="A24" s="24">
        <v>45122</v>
      </c>
      <c r="B24" s="25" t="s">
        <v>43</v>
      </c>
      <c r="C24" s="25" t="s">
        <v>22</v>
      </c>
      <c r="D24" s="25" t="s">
        <v>44</v>
      </c>
      <c r="E24" s="26">
        <v>54638</v>
      </c>
      <c r="F24" s="26">
        <v>0</v>
      </c>
      <c r="G24" s="26">
        <v>0</v>
      </c>
      <c r="H24" s="26">
        <v>54638</v>
      </c>
    </row>
    <row r="25" spans="1:8" x14ac:dyDescent="0.25">
      <c r="H25" s="34">
        <f>SUM(H20:H24)</f>
        <v>772646</v>
      </c>
    </row>
    <row r="27" spans="1:8" x14ac:dyDescent="0.25">
      <c r="H27" s="34">
        <f>+H16-H25</f>
        <v>23178404</v>
      </c>
    </row>
    <row r="31" spans="1:8" x14ac:dyDescent="0.25">
      <c r="D31" s="34"/>
    </row>
    <row r="32" spans="1:8" x14ac:dyDescent="0.25">
      <c r="D32" s="34"/>
    </row>
    <row r="33" spans="4:4" x14ac:dyDescent="0.25">
      <c r="D33" s="34"/>
    </row>
    <row r="34" spans="4:4" x14ac:dyDescent="0.25">
      <c r="D34" s="34"/>
    </row>
  </sheetData>
  <autoFilter ref="A19:T19"/>
  <mergeCells count="2">
    <mergeCell ref="A18:H18"/>
    <mergeCell ref="A1:H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"/>
  <sheetViews>
    <sheetView workbookViewId="0">
      <selection activeCell="H8" sqref="H8"/>
    </sheetView>
  </sheetViews>
  <sheetFormatPr defaultRowHeight="15" x14ac:dyDescent="0.25"/>
  <cols>
    <col min="5" max="5" width="55.85546875" customWidth="1"/>
    <col min="6" max="10" width="15" customWidth="1"/>
  </cols>
  <sheetData>
    <row r="1" spans="1:10" ht="18.75" x14ac:dyDescent="0.3">
      <c r="A1" s="59" t="s">
        <v>55</v>
      </c>
      <c r="B1" s="59"/>
      <c r="C1" s="59"/>
      <c r="D1" s="59"/>
      <c r="E1" s="59"/>
      <c r="F1" s="59"/>
      <c r="G1" s="59"/>
      <c r="H1" s="59"/>
      <c r="I1" s="59"/>
    </row>
    <row r="2" spans="1:10" ht="21" x14ac:dyDescent="0.25">
      <c r="A2" s="28" t="s">
        <v>56</v>
      </c>
      <c r="B2" s="27" t="s">
        <v>14</v>
      </c>
      <c r="C2" s="27" t="s">
        <v>15</v>
      </c>
      <c r="D2" s="27" t="s">
        <v>57</v>
      </c>
      <c r="E2" s="27" t="s">
        <v>16</v>
      </c>
      <c r="F2" s="29" t="s">
        <v>17</v>
      </c>
      <c r="G2" s="29" t="s">
        <v>18</v>
      </c>
      <c r="H2" s="29" t="s">
        <v>19</v>
      </c>
      <c r="I2" s="29" t="s">
        <v>20</v>
      </c>
    </row>
    <row r="3" spans="1:10" x14ac:dyDescent="0.25">
      <c r="A3" s="24">
        <v>45180</v>
      </c>
      <c r="B3" s="25" t="s">
        <v>58</v>
      </c>
      <c r="C3" s="25" t="s">
        <v>22</v>
      </c>
      <c r="D3" s="25" t="s">
        <v>59</v>
      </c>
      <c r="E3" s="25" t="s">
        <v>30</v>
      </c>
      <c r="F3" s="26">
        <v>2237941</v>
      </c>
      <c r="G3" s="26">
        <v>201415</v>
      </c>
      <c r="H3" s="26">
        <v>162922</v>
      </c>
      <c r="I3" s="26">
        <v>2199448</v>
      </c>
    </row>
    <row r="4" spans="1:10" x14ac:dyDescent="0.25">
      <c r="A4" s="24">
        <v>45180</v>
      </c>
      <c r="B4" s="25" t="s">
        <v>60</v>
      </c>
      <c r="C4" s="25" t="s">
        <v>22</v>
      </c>
      <c r="D4" s="25" t="s">
        <v>59</v>
      </c>
      <c r="E4" s="25" t="s">
        <v>23</v>
      </c>
      <c r="F4" s="26">
        <v>2247404</v>
      </c>
      <c r="G4" s="26">
        <v>202266</v>
      </c>
      <c r="H4" s="26">
        <v>163611</v>
      </c>
      <c r="I4" s="26">
        <v>2208749</v>
      </c>
    </row>
    <row r="5" spans="1:10" x14ac:dyDescent="0.25">
      <c r="A5" s="24">
        <v>45196</v>
      </c>
      <c r="B5" s="25" t="s">
        <v>61</v>
      </c>
      <c r="C5" s="25" t="s">
        <v>22</v>
      </c>
      <c r="D5" s="25" t="s">
        <v>59</v>
      </c>
      <c r="E5" s="25" t="s">
        <v>27</v>
      </c>
      <c r="F5" s="26">
        <v>1999992</v>
      </c>
      <c r="G5" s="26">
        <v>180000</v>
      </c>
      <c r="H5" s="26">
        <v>145599</v>
      </c>
      <c r="I5" s="26">
        <v>1965591</v>
      </c>
    </row>
    <row r="6" spans="1:10" x14ac:dyDescent="0.25">
      <c r="A6" s="24">
        <v>45181</v>
      </c>
      <c r="B6" s="31"/>
      <c r="C6" s="31"/>
      <c r="D6" s="31"/>
      <c r="E6" s="31" t="s">
        <v>37</v>
      </c>
      <c r="F6" s="26">
        <v>-134311</v>
      </c>
      <c r="G6" s="26">
        <v>0</v>
      </c>
      <c r="H6" s="26">
        <v>-10745</v>
      </c>
      <c r="I6" s="26">
        <v>-145056</v>
      </c>
    </row>
    <row r="7" spans="1:10" x14ac:dyDescent="0.25">
      <c r="I7" s="35">
        <f>+SUM(I3:I6)</f>
        <v>6228732</v>
      </c>
      <c r="J7" t="s">
        <v>98</v>
      </c>
    </row>
  </sheetData>
  <mergeCells count="1">
    <mergeCell ref="A1:I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"/>
  <sheetViews>
    <sheetView workbookViewId="0">
      <selection activeCell="L6" sqref="L6"/>
    </sheetView>
  </sheetViews>
  <sheetFormatPr defaultRowHeight="15" x14ac:dyDescent="0.25"/>
  <cols>
    <col min="1" max="2" width="11.140625" customWidth="1"/>
    <col min="6" max="6" width="19.140625" customWidth="1"/>
    <col min="7" max="10" width="10.7109375" customWidth="1"/>
    <col min="12" max="12" width="10.7109375" bestFit="1" customWidth="1"/>
  </cols>
  <sheetData>
    <row r="1" spans="1:12" ht="18.75" x14ac:dyDescent="0.3">
      <c r="A1" s="58" t="s">
        <v>55</v>
      </c>
      <c r="B1" s="58"/>
      <c r="C1" s="58"/>
      <c r="D1" s="58"/>
      <c r="E1" s="58"/>
      <c r="F1" s="58"/>
      <c r="G1" s="58"/>
      <c r="H1" s="58"/>
      <c r="I1" s="58"/>
      <c r="J1" s="58"/>
    </row>
    <row r="2" spans="1:12" ht="21" x14ac:dyDescent="0.25">
      <c r="A2" s="28" t="s">
        <v>56</v>
      </c>
      <c r="B2" s="28" t="s">
        <v>13</v>
      </c>
      <c r="C2" s="27" t="s">
        <v>14</v>
      </c>
      <c r="D2" s="27" t="s">
        <v>15</v>
      </c>
      <c r="E2" s="27" t="s">
        <v>57</v>
      </c>
      <c r="F2" s="27" t="s">
        <v>16</v>
      </c>
      <c r="G2" s="29" t="s">
        <v>17</v>
      </c>
      <c r="H2" s="29" t="s">
        <v>18</v>
      </c>
      <c r="I2" s="29" t="s">
        <v>19</v>
      </c>
      <c r="J2" s="29" t="s">
        <v>20</v>
      </c>
    </row>
    <row r="3" spans="1:12" x14ac:dyDescent="0.25">
      <c r="A3" s="24">
        <v>45210</v>
      </c>
      <c r="B3" s="24">
        <v>45210</v>
      </c>
      <c r="C3" s="25" t="s">
        <v>64</v>
      </c>
      <c r="D3" s="25" t="s">
        <v>22</v>
      </c>
      <c r="E3" s="25" t="s">
        <v>59</v>
      </c>
      <c r="F3" s="25" t="s">
        <v>65</v>
      </c>
      <c r="G3" s="26">
        <v>2137933</v>
      </c>
      <c r="H3" s="26">
        <v>192414</v>
      </c>
      <c r="I3" s="26">
        <v>155642</v>
      </c>
      <c r="J3" s="26">
        <v>2101161</v>
      </c>
    </row>
    <row r="4" spans="1:12" x14ac:dyDescent="0.25">
      <c r="A4" s="24">
        <v>45210</v>
      </c>
      <c r="B4" s="24">
        <v>45210</v>
      </c>
      <c r="C4" s="25" t="s">
        <v>66</v>
      </c>
      <c r="D4" s="25" t="s">
        <v>22</v>
      </c>
      <c r="E4" s="25" t="s">
        <v>59</v>
      </c>
      <c r="F4" s="25" t="s">
        <v>30</v>
      </c>
      <c r="G4" s="26">
        <v>2247536</v>
      </c>
      <c r="H4" s="26">
        <v>202278</v>
      </c>
      <c r="I4" s="26">
        <v>163621</v>
      </c>
      <c r="J4" s="26">
        <v>2208879</v>
      </c>
    </row>
    <row r="5" spans="1:12" x14ac:dyDescent="0.25">
      <c r="A5" s="24">
        <v>45223</v>
      </c>
      <c r="B5" s="24">
        <v>45223</v>
      </c>
      <c r="C5" s="25" t="s">
        <v>67</v>
      </c>
      <c r="D5" s="25" t="s">
        <v>22</v>
      </c>
      <c r="E5" s="25" t="s">
        <v>59</v>
      </c>
      <c r="F5" s="25" t="s">
        <v>68</v>
      </c>
      <c r="G5" s="26">
        <v>1984861</v>
      </c>
      <c r="H5" s="26">
        <v>178637</v>
      </c>
      <c r="I5" s="26">
        <v>144498</v>
      </c>
      <c r="J5" s="26">
        <v>1950722</v>
      </c>
    </row>
    <row r="6" spans="1:12" x14ac:dyDescent="0.25">
      <c r="A6" s="37" t="s">
        <v>69</v>
      </c>
      <c r="B6" s="36"/>
      <c r="C6" s="36"/>
      <c r="D6" s="36"/>
      <c r="E6" s="36"/>
      <c r="F6" s="36"/>
      <c r="G6" s="38">
        <v>6370330</v>
      </c>
      <c r="H6" s="38">
        <v>573329</v>
      </c>
      <c r="I6" s="38">
        <v>463761</v>
      </c>
      <c r="J6" s="39">
        <v>6260762</v>
      </c>
      <c r="L6" s="34"/>
    </row>
    <row r="8" spans="1:12" ht="18.75" x14ac:dyDescent="0.3">
      <c r="A8" s="58" t="s">
        <v>70</v>
      </c>
      <c r="B8" s="58"/>
      <c r="C8" s="58"/>
      <c r="D8" s="58"/>
      <c r="E8" s="58"/>
      <c r="F8" s="58"/>
      <c r="G8" s="58"/>
      <c r="H8" s="58"/>
      <c r="I8" s="58"/>
      <c r="J8" s="58"/>
    </row>
    <row r="9" spans="1:12" ht="21" x14ac:dyDescent="0.25">
      <c r="A9" s="28" t="s">
        <v>56</v>
      </c>
      <c r="B9" s="28" t="s">
        <v>13</v>
      </c>
      <c r="C9" s="27" t="s">
        <v>14</v>
      </c>
      <c r="D9" s="27" t="s">
        <v>15</v>
      </c>
      <c r="E9" s="27" t="s">
        <v>76</v>
      </c>
      <c r="F9" s="27" t="s">
        <v>16</v>
      </c>
      <c r="G9" s="29" t="s">
        <v>17</v>
      </c>
      <c r="H9" s="29" t="s">
        <v>18</v>
      </c>
      <c r="I9" s="29" t="s">
        <v>19</v>
      </c>
      <c r="J9" s="29" t="s">
        <v>20</v>
      </c>
    </row>
    <row r="10" spans="1:12" x14ac:dyDescent="0.25">
      <c r="A10" s="24">
        <v>45216</v>
      </c>
      <c r="B10" s="24">
        <v>45216</v>
      </c>
      <c r="C10" s="25" t="s">
        <v>71</v>
      </c>
      <c r="D10" s="25" t="s">
        <v>22</v>
      </c>
      <c r="E10" s="25" t="s">
        <v>77</v>
      </c>
      <c r="F10" s="25" t="s">
        <v>72</v>
      </c>
      <c r="G10" s="26">
        <v>188236</v>
      </c>
      <c r="H10" s="26">
        <v>0</v>
      </c>
      <c r="I10" s="26">
        <v>15059</v>
      </c>
      <c r="J10" s="26">
        <v>203295</v>
      </c>
    </row>
    <row r="11" spans="1:12" x14ac:dyDescent="0.25">
      <c r="A11" s="24">
        <v>45209</v>
      </c>
      <c r="B11" s="24">
        <v>45209</v>
      </c>
      <c r="C11" s="25" t="s">
        <v>73</v>
      </c>
      <c r="D11" s="25" t="s">
        <v>22</v>
      </c>
      <c r="E11" s="25" t="s">
        <v>77</v>
      </c>
      <c r="F11" s="25" t="s">
        <v>74</v>
      </c>
      <c r="G11" s="26">
        <v>101182</v>
      </c>
      <c r="H11" s="26">
        <v>0</v>
      </c>
      <c r="I11" s="26">
        <v>8096</v>
      </c>
      <c r="J11" s="26">
        <v>109278</v>
      </c>
    </row>
    <row r="12" spans="1:12" x14ac:dyDescent="0.25">
      <c r="A12" s="37" t="s">
        <v>75</v>
      </c>
      <c r="B12" s="36"/>
      <c r="C12" s="36"/>
      <c r="D12" s="36"/>
      <c r="E12" s="36"/>
      <c r="F12" s="36"/>
      <c r="G12" s="38">
        <v>289418</v>
      </c>
      <c r="H12" s="38">
        <v>0</v>
      </c>
      <c r="I12" s="38">
        <v>23155</v>
      </c>
      <c r="J12" s="39">
        <v>312573</v>
      </c>
    </row>
  </sheetData>
  <mergeCells count="2">
    <mergeCell ref="A1:J1"/>
    <mergeCell ref="A8:J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workbookViewId="0">
      <selection activeCell="L6" sqref="L6"/>
    </sheetView>
  </sheetViews>
  <sheetFormatPr defaultRowHeight="15" x14ac:dyDescent="0.25"/>
  <cols>
    <col min="1" max="2" width="9.28515625" bestFit="1" customWidth="1"/>
    <col min="4" max="4" width="13.28515625" bestFit="1" customWidth="1"/>
    <col min="5" max="5" width="10.7109375" customWidth="1"/>
    <col min="6" max="6" width="36" bestFit="1" customWidth="1"/>
    <col min="7" max="7" width="10" bestFit="1" customWidth="1"/>
    <col min="8" max="9" width="9.140625" bestFit="1" customWidth="1"/>
    <col min="10" max="10" width="10" bestFit="1" customWidth="1"/>
    <col min="11" max="11" width="14.28515625" bestFit="1" customWidth="1"/>
    <col min="12" max="12" width="11.7109375" bestFit="1" customWidth="1"/>
  </cols>
  <sheetData>
    <row r="1" spans="1:12" ht="18.75" x14ac:dyDescent="0.3">
      <c r="A1" s="58" t="s">
        <v>55</v>
      </c>
      <c r="B1" s="58"/>
      <c r="C1" s="58"/>
      <c r="D1" s="58"/>
      <c r="E1" s="58"/>
      <c r="F1" s="58"/>
      <c r="G1" s="58"/>
      <c r="H1" s="58"/>
      <c r="I1" s="58"/>
      <c r="J1" s="58"/>
    </row>
    <row r="2" spans="1:12" ht="21" x14ac:dyDescent="0.25">
      <c r="A2" s="28" t="s">
        <v>56</v>
      </c>
      <c r="B2" s="28" t="s">
        <v>13</v>
      </c>
      <c r="C2" s="27" t="s">
        <v>14</v>
      </c>
      <c r="D2" s="27" t="s">
        <v>15</v>
      </c>
      <c r="E2" s="27" t="s">
        <v>57</v>
      </c>
      <c r="F2" s="27" t="s">
        <v>16</v>
      </c>
      <c r="G2" s="29" t="s">
        <v>17</v>
      </c>
      <c r="H2" s="29" t="s">
        <v>18</v>
      </c>
      <c r="I2" s="29" t="s">
        <v>19</v>
      </c>
      <c r="J2" s="29" t="s">
        <v>20</v>
      </c>
    </row>
    <row r="3" spans="1:12" x14ac:dyDescent="0.25">
      <c r="A3" s="40">
        <v>45273</v>
      </c>
      <c r="B3" s="40">
        <v>45273</v>
      </c>
      <c r="C3" s="41" t="s">
        <v>78</v>
      </c>
      <c r="D3" s="41" t="s">
        <v>22</v>
      </c>
      <c r="E3" s="41" t="s">
        <v>59</v>
      </c>
      <c r="F3" s="41" t="s">
        <v>87</v>
      </c>
      <c r="G3" s="44">
        <v>2762468</v>
      </c>
      <c r="H3" s="44">
        <v>447997</v>
      </c>
      <c r="I3" s="44">
        <v>185158</v>
      </c>
      <c r="J3" s="44">
        <v>2499629</v>
      </c>
    </row>
    <row r="4" spans="1:12" x14ac:dyDescent="0.25">
      <c r="A4" s="40">
        <v>45273</v>
      </c>
      <c r="B4" s="40">
        <v>45273</v>
      </c>
      <c r="C4" s="41" t="s">
        <v>79</v>
      </c>
      <c r="D4" s="41" t="s">
        <v>22</v>
      </c>
      <c r="E4" s="41" t="s">
        <v>59</v>
      </c>
      <c r="F4" s="41" t="s">
        <v>88</v>
      </c>
      <c r="G4" s="44">
        <v>1529796</v>
      </c>
      <c r="H4" s="44">
        <v>296631</v>
      </c>
      <c r="I4" s="44">
        <v>98653</v>
      </c>
      <c r="J4" s="44">
        <v>1331818</v>
      </c>
    </row>
    <row r="5" spans="1:12" x14ac:dyDescent="0.25">
      <c r="A5" s="40">
        <v>45273</v>
      </c>
      <c r="B5" s="40">
        <v>45273</v>
      </c>
      <c r="C5" s="41" t="s">
        <v>80</v>
      </c>
      <c r="D5" s="41" t="s">
        <v>22</v>
      </c>
      <c r="E5" s="41" t="s">
        <v>59</v>
      </c>
      <c r="F5" s="41" t="s">
        <v>89</v>
      </c>
      <c r="G5" s="44">
        <v>2747700</v>
      </c>
      <c r="H5" s="44">
        <v>487093</v>
      </c>
      <c r="I5" s="44">
        <v>180849</v>
      </c>
      <c r="J5" s="44">
        <v>2441456</v>
      </c>
    </row>
    <row r="6" spans="1:12" x14ac:dyDescent="0.25">
      <c r="A6" s="40">
        <v>45252</v>
      </c>
      <c r="B6" s="40">
        <v>45252</v>
      </c>
      <c r="C6" s="41" t="s">
        <v>81</v>
      </c>
      <c r="D6" s="41" t="s">
        <v>22</v>
      </c>
      <c r="E6" s="41" t="s">
        <v>59</v>
      </c>
      <c r="F6" s="41" t="s">
        <v>23</v>
      </c>
      <c r="G6" s="44">
        <v>2962020</v>
      </c>
      <c r="H6" s="44">
        <v>266582</v>
      </c>
      <c r="I6" s="44">
        <v>215635</v>
      </c>
      <c r="J6" s="44">
        <v>2911073</v>
      </c>
    </row>
    <row r="7" spans="1:12" x14ac:dyDescent="0.25">
      <c r="A7" s="40">
        <v>45252</v>
      </c>
      <c r="B7" s="40">
        <v>45252</v>
      </c>
      <c r="C7" s="41" t="s">
        <v>82</v>
      </c>
      <c r="D7" s="41" t="s">
        <v>22</v>
      </c>
      <c r="E7" s="41" t="s">
        <v>59</v>
      </c>
      <c r="F7" s="41" t="s">
        <v>30</v>
      </c>
      <c r="G7" s="44">
        <v>2938795</v>
      </c>
      <c r="H7" s="44">
        <v>264492</v>
      </c>
      <c r="I7" s="44">
        <v>213944</v>
      </c>
      <c r="J7" s="44">
        <v>2888247</v>
      </c>
    </row>
    <row r="8" spans="1:12" x14ac:dyDescent="0.25">
      <c r="A8" s="40">
        <v>45252</v>
      </c>
      <c r="B8" s="40">
        <v>45252</v>
      </c>
      <c r="C8" s="41" t="s">
        <v>83</v>
      </c>
      <c r="D8" s="41" t="s">
        <v>22</v>
      </c>
      <c r="E8" s="41" t="s">
        <v>59</v>
      </c>
      <c r="F8" s="41" t="s">
        <v>34</v>
      </c>
      <c r="G8" s="44">
        <v>1194292</v>
      </c>
      <c r="H8" s="44">
        <v>107486</v>
      </c>
      <c r="I8" s="44">
        <v>86944</v>
      </c>
      <c r="J8" s="44">
        <v>1173750</v>
      </c>
    </row>
    <row r="9" spans="1:12" x14ac:dyDescent="0.25">
      <c r="A9" s="40">
        <v>45231</v>
      </c>
      <c r="B9" s="40">
        <v>45231</v>
      </c>
      <c r="C9" s="41" t="s">
        <v>84</v>
      </c>
      <c r="D9" s="41" t="s">
        <v>22</v>
      </c>
      <c r="E9" s="41" t="s">
        <v>59</v>
      </c>
      <c r="F9" s="41" t="s">
        <v>23</v>
      </c>
      <c r="G9" s="44">
        <v>2668293</v>
      </c>
      <c r="H9" s="44">
        <v>240147</v>
      </c>
      <c r="I9" s="44">
        <v>194252</v>
      </c>
      <c r="J9" s="44">
        <v>2622398</v>
      </c>
    </row>
    <row r="10" spans="1:12" x14ac:dyDescent="0.25">
      <c r="A10" s="40">
        <v>45231</v>
      </c>
      <c r="B10" s="40">
        <v>45231</v>
      </c>
      <c r="C10" s="41" t="s">
        <v>85</v>
      </c>
      <c r="D10" s="41" t="s">
        <v>22</v>
      </c>
      <c r="E10" s="41" t="s">
        <v>59</v>
      </c>
      <c r="F10" s="41" t="s">
        <v>30</v>
      </c>
      <c r="G10" s="44">
        <v>1594482</v>
      </c>
      <c r="H10" s="44">
        <v>143503</v>
      </c>
      <c r="I10" s="44">
        <v>116078</v>
      </c>
      <c r="J10" s="44">
        <v>1567057</v>
      </c>
    </row>
    <row r="11" spans="1:12" x14ac:dyDescent="0.25">
      <c r="A11" s="42" t="s">
        <v>86</v>
      </c>
      <c r="B11" s="43"/>
      <c r="G11" s="45">
        <v>18397846</v>
      </c>
      <c r="H11" s="45">
        <v>2253931</v>
      </c>
      <c r="I11" s="45">
        <v>1291513</v>
      </c>
      <c r="J11" s="46">
        <v>17435428</v>
      </c>
      <c r="L11" s="34"/>
    </row>
    <row r="14" spans="1:12" ht="18.75" x14ac:dyDescent="0.3">
      <c r="A14" s="58" t="s">
        <v>70</v>
      </c>
      <c r="B14" s="58"/>
      <c r="C14" s="58"/>
      <c r="D14" s="58"/>
      <c r="E14" s="58"/>
      <c r="F14" s="58"/>
      <c r="G14" s="58"/>
      <c r="H14" s="58"/>
      <c r="I14" s="58"/>
      <c r="J14" s="58"/>
    </row>
    <row r="15" spans="1:12" ht="21" x14ac:dyDescent="0.25">
      <c r="A15" s="28" t="s">
        <v>56</v>
      </c>
      <c r="B15" s="28" t="s">
        <v>13</v>
      </c>
      <c r="C15" s="27" t="s">
        <v>14</v>
      </c>
      <c r="D15" s="27" t="s">
        <v>15</v>
      </c>
      <c r="E15" s="27" t="s">
        <v>76</v>
      </c>
      <c r="F15" s="27" t="s">
        <v>16</v>
      </c>
      <c r="G15" s="29" t="s">
        <v>17</v>
      </c>
      <c r="H15" s="29" t="s">
        <v>18</v>
      </c>
      <c r="I15" s="29" t="s">
        <v>19</v>
      </c>
      <c r="J15" s="29" t="s">
        <v>20</v>
      </c>
    </row>
    <row r="16" spans="1:12" x14ac:dyDescent="0.25">
      <c r="A16" s="40">
        <v>45258</v>
      </c>
      <c r="B16" s="40">
        <v>45258</v>
      </c>
      <c r="C16" s="41" t="s">
        <v>90</v>
      </c>
      <c r="D16" s="25" t="s">
        <v>22</v>
      </c>
      <c r="E16" s="25" t="s">
        <v>77</v>
      </c>
      <c r="F16" s="41" t="s">
        <v>92</v>
      </c>
      <c r="G16" s="44">
        <v>188709</v>
      </c>
      <c r="H16" s="44">
        <v>0</v>
      </c>
      <c r="I16" s="44">
        <v>15097</v>
      </c>
      <c r="J16" s="44">
        <v>203806</v>
      </c>
    </row>
    <row r="17" spans="1:10" x14ac:dyDescent="0.25">
      <c r="A17" s="40">
        <v>45274</v>
      </c>
      <c r="B17" s="40">
        <v>45274</v>
      </c>
      <c r="C17" s="41" t="s">
        <v>91</v>
      </c>
      <c r="D17" s="25" t="s">
        <v>22</v>
      </c>
      <c r="E17" s="25" t="s">
        <v>77</v>
      </c>
      <c r="F17" s="41" t="s">
        <v>72</v>
      </c>
      <c r="G17" s="44">
        <v>66822</v>
      </c>
      <c r="H17" s="44">
        <v>0</v>
      </c>
      <c r="I17" s="44">
        <v>5346</v>
      </c>
      <c r="J17" s="44">
        <v>72168</v>
      </c>
    </row>
    <row r="18" spans="1:10" x14ac:dyDescent="0.25">
      <c r="A18" s="37" t="s">
        <v>75</v>
      </c>
      <c r="B18" s="36"/>
      <c r="C18" s="36"/>
      <c r="D18" s="36"/>
      <c r="E18" s="36"/>
      <c r="F18" s="36"/>
      <c r="G18" s="45">
        <v>255531</v>
      </c>
      <c r="H18" s="45">
        <v>0</v>
      </c>
      <c r="I18" s="45">
        <v>20443</v>
      </c>
      <c r="J18" s="46">
        <v>275974</v>
      </c>
    </row>
  </sheetData>
  <mergeCells count="2">
    <mergeCell ref="A1:J1"/>
    <mergeCell ref="A14:J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Công nợ </vt:lpstr>
      <vt:lpstr>T4-8</vt:lpstr>
      <vt:lpstr>T9</vt:lpstr>
      <vt:lpstr>T10</vt:lpstr>
      <vt:lpstr>T11+12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2023-08-29T04:12:51Z</dcterms:created>
  <dcterms:modified xsi:type="dcterms:W3CDTF">2024-04-09T10:23:09Z</dcterms:modified>
</cp:coreProperties>
</file>