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SUNSHINE MART\"/>
    </mc:Choice>
  </mc:AlternateContent>
  <bookViews>
    <workbookView xWindow="-120" yWindow="-120" windowWidth="24270" windowHeight="13020"/>
  </bookViews>
  <sheets>
    <sheet name="TH Công nợ " sheetId="1" r:id="rId1"/>
    <sheet name="T12" sheetId="10" r:id="rId2"/>
  </sheets>
  <definedNames>
    <definedName name="_xlnm._FilterDatabase" localSheetId="1" hidden="1">'T12'!$B$3:$K$19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9" i="1"/>
  <c r="K19" i="10" l="1"/>
  <c r="K18" i="10"/>
  <c r="K17" i="10"/>
  <c r="K16" i="10"/>
  <c r="K5" i="10"/>
  <c r="K6" i="10"/>
  <c r="K7" i="10"/>
  <c r="K8" i="10"/>
  <c r="K9" i="10"/>
  <c r="K10" i="10"/>
  <c r="K11" i="10"/>
  <c r="K12" i="10"/>
  <c r="K13" i="10"/>
  <c r="K14" i="10"/>
  <c r="K15" i="10"/>
  <c r="K4" i="10"/>
  <c r="K20" i="10" s="1"/>
  <c r="E7" i="1" l="1"/>
  <c r="D5" i="1" l="1"/>
  <c r="F10" i="1" s="1"/>
</calcChain>
</file>

<file path=xl/sharedStrings.xml><?xml version="1.0" encoding="utf-8"?>
<sst xmlns="http://schemas.openxmlformats.org/spreadsheetml/2006/main" count="124" uniqueCount="58">
  <si>
    <t>THEO DÕI CÔNG NỢ / CTY SUNSHINE</t>
  </si>
  <si>
    <t>Ngày tháng</t>
  </si>
  <si>
    <t>Nội dung</t>
  </si>
  <si>
    <t>Số tiền bán hàng (+VAT)</t>
  </si>
  <si>
    <t>Giảm trừ</t>
  </si>
  <si>
    <t>Sô tiền khách đã thanh toán</t>
  </si>
  <si>
    <t>Số dư đầu kỳ</t>
  </si>
  <si>
    <t xml:space="preserve">Bán hàng </t>
  </si>
  <si>
    <t>Tổng bán hàng</t>
  </si>
  <si>
    <t>Hàng trả</t>
  </si>
  <si>
    <t>Tổng hàng trả</t>
  </si>
  <si>
    <t>Thanh toán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</si>
  <si>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</si>
  <si>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</si>
  <si>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</si>
  <si>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</si>
  <si>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</si>
  <si>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</si>
  <si>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</si>
  <si>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</si>
  <si>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</si>
  <si>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</si>
  <si>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</si>
  <si>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</si>
  <si>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1C23TNN</t>
  </si>
  <si>
    <t>CÔNG TY TNHH KINH DOANH THƯƠNG MẠI VÀ DỊCH VỤ SUNSHINE MART</t>
  </si>
  <si>
    <t>0109334554</t>
  </si>
  <si>
    <t>Sunshine Mart Tây Hồ</t>
  </si>
  <si>
    <t>Sunshine Mart Lĩnh Nam, Hoàng Mai</t>
  </si>
  <si>
    <t>Sunshine Mart Bắc Từ Liêm</t>
  </si>
  <si>
    <t>Sunshine Mart Center</t>
  </si>
  <si>
    <t>1C23TTL</t>
  </si>
  <si>
    <t>8%</t>
  </si>
  <si>
    <t xml:space="preserve">Tổng cộng </t>
  </si>
  <si>
    <t>Tháng 12 năm 2023</t>
  </si>
  <si>
    <t>00072966</t>
  </si>
  <si>
    <t>00072990</t>
  </si>
  <si>
    <t>00074411</t>
  </si>
  <si>
    <t>00074412</t>
  </si>
  <si>
    <t>00074622</t>
  </si>
  <si>
    <t>00075593</t>
  </si>
  <si>
    <t>00075608</t>
  </si>
  <si>
    <t>00075909</t>
  </si>
  <si>
    <t>00075912</t>
  </si>
  <si>
    <t>00075957</t>
  </si>
  <si>
    <t>00077477</t>
  </si>
  <si>
    <t>00079108</t>
  </si>
  <si>
    <t>Bán hàng Sunshine Mart Dương Văn Bé, Hoàng Mai theo hóa đơn 00074622 , ck 5% cố định + km gà muối 500g x15% và giò tai lưỡi xào 250g x 15%</t>
  </si>
  <si>
    <t>Bán hàng Sunshine Mart Tây Hồ theo hóa đơn 00075593 , KM GÀ MUỐI 500G X 15% VÀ GIÒ TAI LƯỠI XÀO 250G X 15%</t>
  </si>
  <si>
    <t>00002700</t>
  </si>
  <si>
    <t>00002762</t>
  </si>
  <si>
    <t>00002777</t>
  </si>
  <si>
    <t>00002779</t>
  </si>
  <si>
    <t>Hàng trả - phiếu MH004639 - smart0001</t>
  </si>
  <si>
    <t>Hàng trả - phiếu MH004840 - smart0004</t>
  </si>
  <si>
    <t>Hàng trả - phiếu MH004855 - smart0003</t>
  </si>
  <si>
    <t>Hàng trả - phiếu MH004854 - smart0003</t>
  </si>
  <si>
    <t>T12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</si>
</sst>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14" fontId="6" fillId="3" borderId="4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3" fillId="0" borderId="2" xfId="2" applyFont="1" applyBorder="1" applyAlignment="1">
      <alignment horizontal="left" vertical="center"/>
    </xf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0" fontId="12" fillId="5" borderId="8" xfId="2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"/>
  <sheetViews>
    <sheetView tabSelected="1" workbookViewId="0">
      <selection activeCell="F8" sqref="F8"/>
    </sheetView>
  </sheetViews>
  <sheetFormatPr defaultRowHeight="15" x14ac:dyDescent="0.25"/>
  <cols>
    <col min="1" max="1" width="2.5703125" customWidth="1"/>
    <col min="2" max="2" width="14" customWidth="1"/>
    <col min="3" max="3" width="20" style="17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9" width="11.5703125" bestFit="1" customWidth="1"/>
  </cols>
  <sheetData>
    <row r="1" spans="2:8" ht="19.5" x14ac:dyDescent="0.3">
      <c r="B1" s="35" t="s">
        <v>0</v>
      </c>
      <c r="C1" s="35"/>
      <c r="D1" s="35"/>
      <c r="E1" s="35"/>
      <c r="F1" s="35"/>
    </row>
    <row r="2" spans="2:8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2:8" ht="18.75" customHeight="1" x14ac:dyDescent="0.25">
      <c r="B3" s="2"/>
      <c r="C3" s="2" t="s">
        <v>6</v>
      </c>
      <c r="D3" s="3">
        <v>9564096</v>
      </c>
      <c r="E3" s="2"/>
      <c r="F3" s="2"/>
    </row>
    <row r="4" spans="2:8" ht="15.75" x14ac:dyDescent="0.25">
      <c r="B4" s="25" t="s">
        <v>57</v>
      </c>
      <c r="C4" s="27" t="s">
        <v>7</v>
      </c>
      <c r="D4" s="5">
        <v>16586811</v>
      </c>
      <c r="E4" s="10"/>
      <c r="F4" s="6"/>
      <c r="H4" s="23"/>
    </row>
    <row r="5" spans="2:8" ht="15.75" x14ac:dyDescent="0.25">
      <c r="B5" s="36" t="s">
        <v>8</v>
      </c>
      <c r="C5" s="37"/>
      <c r="D5" s="7">
        <f>+SUM(D4:D4)</f>
        <v>16586811</v>
      </c>
      <c r="E5" s="7">
        <f>+SUM(E4:E4)</f>
        <v>0</v>
      </c>
      <c r="F5" s="9"/>
      <c r="G5" s="23"/>
      <c r="H5" s="23"/>
    </row>
    <row r="6" spans="2:8" ht="15.75" x14ac:dyDescent="0.25">
      <c r="B6" s="25" t="s">
        <v>57</v>
      </c>
      <c r="C6" s="15" t="s">
        <v>9</v>
      </c>
      <c r="D6" s="10"/>
      <c r="E6" s="4">
        <v>-696787</v>
      </c>
      <c r="F6" s="6"/>
      <c r="G6" s="23"/>
    </row>
    <row r="7" spans="2:8" ht="15.75" x14ac:dyDescent="0.25">
      <c r="B7" s="36" t="s">
        <v>10</v>
      </c>
      <c r="C7" s="37"/>
      <c r="D7" s="7"/>
      <c r="E7" s="8">
        <f>+SUM(E6:E6)</f>
        <v>-696787</v>
      </c>
      <c r="F7" s="9"/>
    </row>
    <row r="8" spans="2:8" ht="15.75" x14ac:dyDescent="0.25">
      <c r="B8" s="26">
        <v>45286</v>
      </c>
      <c r="C8" s="16" t="s">
        <v>11</v>
      </c>
      <c r="D8" s="10"/>
      <c r="E8" s="5"/>
      <c r="F8" s="11">
        <v>9564096</v>
      </c>
      <c r="H8" s="23"/>
    </row>
    <row r="9" spans="2:8" ht="15.75" x14ac:dyDescent="0.25">
      <c r="B9" s="36" t="s">
        <v>12</v>
      </c>
      <c r="C9" s="37"/>
      <c r="D9" s="12"/>
      <c r="E9" s="9"/>
      <c r="F9" s="13">
        <f>+SUM(F8:F8)</f>
        <v>9564096</v>
      </c>
      <c r="H9" s="24"/>
    </row>
    <row r="10" spans="2:8" ht="15.75" x14ac:dyDescent="0.25">
      <c r="B10" s="38" t="s">
        <v>13</v>
      </c>
      <c r="C10" s="39"/>
      <c r="D10" s="39"/>
      <c r="E10" s="40"/>
      <c r="F10" s="14">
        <f>+D3+D5-E5+E7-F9</f>
        <v>15890024</v>
      </c>
      <c r="G10" s="23"/>
      <c r="H10" s="23"/>
    </row>
    <row r="11" spans="2:8" x14ac:dyDescent="0.25">
      <c r="F11" s="22"/>
    </row>
  </sheetData>
  <mergeCells count="5">
    <mergeCell ref="B1:F1"/>
    <mergeCell ref="B5:C5"/>
    <mergeCell ref="B7:C7"/>
    <mergeCell ref="B9:C9"/>
    <mergeCell ref="B10:E10"/>
  </mergeCells>
  <conditionalFormatting sqref="B10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E3" sqref="E3"/>
    </sheetView>
  </sheetViews>
  <sheetFormatPr defaultRowHeight="15" x14ac:dyDescent="0.25"/>
  <cols>
    <col min="1" max="1" width="2.28515625" customWidth="1"/>
    <col min="2" max="4" width="11" customWidth="1"/>
    <col min="5" max="5" width="54.140625" customWidth="1"/>
    <col min="6" max="6" width="11" customWidth="1"/>
    <col min="7" max="7" width="28.42578125" customWidth="1"/>
    <col min="8" max="10" width="11" customWidth="1"/>
    <col min="11" max="11" width="11.7109375" customWidth="1"/>
  </cols>
  <sheetData>
    <row r="1" spans="1:11" ht="18.75" x14ac:dyDescent="0.3">
      <c r="A1" s="41" t="s">
        <v>14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5">
      <c r="A2" s="42" t="s">
        <v>34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31.5" x14ac:dyDescent="0.25">
      <c r="A3" s="28"/>
      <c r="B3" s="31" t="s">
        <v>15</v>
      </c>
      <c r="C3" s="30" t="s">
        <v>16</v>
      </c>
      <c r="D3" s="30" t="s">
        <v>17</v>
      </c>
      <c r="E3" s="30" t="s">
        <v>18</v>
      </c>
      <c r="F3" s="30" t="s">
        <v>19</v>
      </c>
      <c r="G3" s="30" t="s">
        <v>20</v>
      </c>
      <c r="H3" s="32" t="s">
        <v>21</v>
      </c>
      <c r="I3" s="30" t="s">
        <v>22</v>
      </c>
      <c r="J3" s="32" t="s">
        <v>23</v>
      </c>
      <c r="K3" s="34" t="s">
        <v>33</v>
      </c>
    </row>
    <row r="4" spans="1:11" x14ac:dyDescent="0.25">
      <c r="A4" s="28"/>
      <c r="B4" s="18">
        <v>45264</v>
      </c>
      <c r="C4" s="19" t="s">
        <v>35</v>
      </c>
      <c r="D4" s="19" t="s">
        <v>24</v>
      </c>
      <c r="E4" s="19" t="s">
        <v>25</v>
      </c>
      <c r="F4" s="19" t="s">
        <v>26</v>
      </c>
      <c r="G4" s="19" t="s">
        <v>29</v>
      </c>
      <c r="H4" s="20">
        <v>1220597</v>
      </c>
      <c r="I4" s="21" t="s">
        <v>32</v>
      </c>
      <c r="J4" s="20">
        <v>97648</v>
      </c>
      <c r="K4" s="33">
        <f>+H4+J4</f>
        <v>1318245</v>
      </c>
    </row>
    <row r="5" spans="1:11" x14ac:dyDescent="0.25">
      <c r="A5" s="28"/>
      <c r="B5" s="18">
        <v>45264</v>
      </c>
      <c r="C5" s="19" t="s">
        <v>36</v>
      </c>
      <c r="D5" s="19" t="s">
        <v>24</v>
      </c>
      <c r="E5" s="19" t="s">
        <v>25</v>
      </c>
      <c r="F5" s="19" t="s">
        <v>26</v>
      </c>
      <c r="G5" s="19" t="s">
        <v>28</v>
      </c>
      <c r="H5" s="20">
        <v>517492</v>
      </c>
      <c r="I5" s="21" t="s">
        <v>32</v>
      </c>
      <c r="J5" s="20">
        <v>41399</v>
      </c>
      <c r="K5" s="33">
        <f t="shared" ref="K5:K19" si="0">+H5+J5</f>
        <v>558891</v>
      </c>
    </row>
    <row r="6" spans="1:11" x14ac:dyDescent="0.25">
      <c r="A6" s="28"/>
      <c r="B6" s="18">
        <v>45271</v>
      </c>
      <c r="C6" s="19" t="s">
        <v>37</v>
      </c>
      <c r="D6" s="19" t="s">
        <v>24</v>
      </c>
      <c r="E6" s="19" t="s">
        <v>25</v>
      </c>
      <c r="F6" s="19" t="s">
        <v>26</v>
      </c>
      <c r="G6" s="19" t="s">
        <v>27</v>
      </c>
      <c r="H6" s="20">
        <v>1849288</v>
      </c>
      <c r="I6" s="21" t="s">
        <v>32</v>
      </c>
      <c r="J6" s="20">
        <v>147943</v>
      </c>
      <c r="K6" s="33">
        <f t="shared" si="0"/>
        <v>1997231</v>
      </c>
    </row>
    <row r="7" spans="1:11" x14ac:dyDescent="0.25">
      <c r="A7" s="28"/>
      <c r="B7" s="18">
        <v>45271</v>
      </c>
      <c r="C7" s="19" t="s">
        <v>38</v>
      </c>
      <c r="D7" s="19" t="s">
        <v>24</v>
      </c>
      <c r="E7" s="19" t="s">
        <v>25</v>
      </c>
      <c r="F7" s="19" t="s">
        <v>26</v>
      </c>
      <c r="G7" s="19" t="s">
        <v>29</v>
      </c>
      <c r="H7" s="20">
        <v>502435</v>
      </c>
      <c r="I7" s="21" t="s">
        <v>32</v>
      </c>
      <c r="J7" s="20">
        <v>40195</v>
      </c>
      <c r="K7" s="33">
        <f t="shared" si="0"/>
        <v>542630</v>
      </c>
    </row>
    <row r="8" spans="1:11" x14ac:dyDescent="0.25">
      <c r="A8" s="28"/>
      <c r="B8" s="18">
        <v>45273</v>
      </c>
      <c r="C8" s="19" t="s">
        <v>39</v>
      </c>
      <c r="D8" s="19" t="s">
        <v>24</v>
      </c>
      <c r="E8" s="19" t="s">
        <v>25</v>
      </c>
      <c r="F8" s="19" t="s">
        <v>26</v>
      </c>
      <c r="G8" s="19" t="s">
        <v>47</v>
      </c>
      <c r="H8" s="20">
        <v>1335667</v>
      </c>
      <c r="I8" s="21" t="s">
        <v>32</v>
      </c>
      <c r="J8" s="20">
        <v>106853</v>
      </c>
      <c r="K8" s="33">
        <f t="shared" si="0"/>
        <v>1442520</v>
      </c>
    </row>
    <row r="9" spans="1:11" x14ac:dyDescent="0.25">
      <c r="A9" s="28"/>
      <c r="B9" s="18">
        <v>45275</v>
      </c>
      <c r="C9" s="19" t="s">
        <v>40</v>
      </c>
      <c r="D9" s="19" t="s">
        <v>24</v>
      </c>
      <c r="E9" s="19" t="s">
        <v>25</v>
      </c>
      <c r="F9" s="19" t="s">
        <v>26</v>
      </c>
      <c r="G9" s="19" t="s">
        <v>48</v>
      </c>
      <c r="H9" s="20">
        <v>4229195</v>
      </c>
      <c r="I9" s="21" t="s">
        <v>32</v>
      </c>
      <c r="J9" s="20">
        <v>338336</v>
      </c>
      <c r="K9" s="33">
        <f t="shared" si="0"/>
        <v>4567531</v>
      </c>
    </row>
    <row r="10" spans="1:11" x14ac:dyDescent="0.25">
      <c r="A10" s="28"/>
      <c r="B10" s="18">
        <v>45275</v>
      </c>
      <c r="C10" s="19" t="s">
        <v>41</v>
      </c>
      <c r="D10" s="19" t="s">
        <v>24</v>
      </c>
      <c r="E10" s="19" t="s">
        <v>25</v>
      </c>
      <c r="F10" s="19" t="s">
        <v>26</v>
      </c>
      <c r="G10" s="19" t="s">
        <v>28</v>
      </c>
      <c r="H10" s="20">
        <v>491158</v>
      </c>
      <c r="I10" s="21" t="s">
        <v>32</v>
      </c>
      <c r="J10" s="20">
        <v>39293</v>
      </c>
      <c r="K10" s="33">
        <f t="shared" si="0"/>
        <v>530451</v>
      </c>
    </row>
    <row r="11" spans="1:11" x14ac:dyDescent="0.25">
      <c r="A11" s="28"/>
      <c r="B11" s="18">
        <v>45278</v>
      </c>
      <c r="C11" s="19" t="s">
        <v>42</v>
      </c>
      <c r="D11" s="19" t="s">
        <v>24</v>
      </c>
      <c r="E11" s="19" t="s">
        <v>25</v>
      </c>
      <c r="F11" s="19" t="s">
        <v>26</v>
      </c>
      <c r="G11" s="19" t="s">
        <v>29</v>
      </c>
      <c r="H11" s="20">
        <v>616470</v>
      </c>
      <c r="I11" s="21" t="s">
        <v>32</v>
      </c>
      <c r="J11" s="20">
        <v>49318</v>
      </c>
      <c r="K11" s="33">
        <f t="shared" si="0"/>
        <v>665788</v>
      </c>
    </row>
    <row r="12" spans="1:11" x14ac:dyDescent="0.25">
      <c r="A12" s="28"/>
      <c r="B12" s="18">
        <v>45278</v>
      </c>
      <c r="C12" s="19" t="s">
        <v>43</v>
      </c>
      <c r="D12" s="19" t="s">
        <v>24</v>
      </c>
      <c r="E12" s="19" t="s">
        <v>25</v>
      </c>
      <c r="F12" s="19" t="s">
        <v>26</v>
      </c>
      <c r="G12" s="19" t="s">
        <v>30</v>
      </c>
      <c r="H12" s="20">
        <v>934320</v>
      </c>
      <c r="I12" s="21" t="s">
        <v>32</v>
      </c>
      <c r="J12" s="20">
        <v>74746</v>
      </c>
      <c r="K12" s="33">
        <f t="shared" si="0"/>
        <v>1009066</v>
      </c>
    </row>
    <row r="13" spans="1:11" x14ac:dyDescent="0.25">
      <c r="A13" s="28"/>
      <c r="B13" s="18">
        <v>45279</v>
      </c>
      <c r="C13" s="19" t="s">
        <v>44</v>
      </c>
      <c r="D13" s="19" t="s">
        <v>24</v>
      </c>
      <c r="E13" s="19" t="s">
        <v>25</v>
      </c>
      <c r="F13" s="19" t="s">
        <v>26</v>
      </c>
      <c r="G13" s="19" t="s">
        <v>29</v>
      </c>
      <c r="H13" s="20">
        <v>943152</v>
      </c>
      <c r="I13" s="21" t="s">
        <v>32</v>
      </c>
      <c r="J13" s="20">
        <v>75452</v>
      </c>
      <c r="K13" s="33">
        <f t="shared" si="0"/>
        <v>1018604</v>
      </c>
    </row>
    <row r="14" spans="1:11" x14ac:dyDescent="0.25">
      <c r="A14" s="28"/>
      <c r="B14" s="18">
        <v>45286</v>
      </c>
      <c r="C14" s="19" t="s">
        <v>45</v>
      </c>
      <c r="D14" s="19" t="s">
        <v>24</v>
      </c>
      <c r="E14" s="19" t="s">
        <v>25</v>
      </c>
      <c r="F14" s="19" t="s">
        <v>26</v>
      </c>
      <c r="G14" s="19" t="s">
        <v>29</v>
      </c>
      <c r="H14" s="20">
        <v>797195</v>
      </c>
      <c r="I14" s="21" t="s">
        <v>32</v>
      </c>
      <c r="J14" s="20">
        <v>63776</v>
      </c>
      <c r="K14" s="33">
        <f t="shared" si="0"/>
        <v>860971</v>
      </c>
    </row>
    <row r="15" spans="1:11" x14ac:dyDescent="0.25">
      <c r="A15" s="28"/>
      <c r="B15" s="18">
        <v>45290</v>
      </c>
      <c r="C15" s="19" t="s">
        <v>46</v>
      </c>
      <c r="D15" s="19" t="s">
        <v>24</v>
      </c>
      <c r="E15" s="19" t="s">
        <v>25</v>
      </c>
      <c r="F15" s="19" t="s">
        <v>26</v>
      </c>
      <c r="G15" s="19" t="s">
        <v>30</v>
      </c>
      <c r="H15" s="20">
        <v>1921188</v>
      </c>
      <c r="I15" s="21" t="s">
        <v>32</v>
      </c>
      <c r="J15" s="20">
        <v>153695</v>
      </c>
      <c r="K15" s="33">
        <f t="shared" si="0"/>
        <v>2074883</v>
      </c>
    </row>
    <row r="16" spans="1:11" x14ac:dyDescent="0.25">
      <c r="A16" s="28"/>
      <c r="B16" s="18">
        <v>45280</v>
      </c>
      <c r="C16" s="19" t="s">
        <v>49</v>
      </c>
      <c r="D16" s="19" t="s">
        <v>31</v>
      </c>
      <c r="E16" s="29" t="s">
        <v>25</v>
      </c>
      <c r="F16" s="29" t="s">
        <v>26</v>
      </c>
      <c r="G16" s="29" t="s">
        <v>53</v>
      </c>
      <c r="H16" s="20">
        <v>-115996</v>
      </c>
      <c r="I16" s="21" t="s">
        <v>32</v>
      </c>
      <c r="J16" s="20">
        <v>-9280</v>
      </c>
      <c r="K16" s="33">
        <f t="shared" si="0"/>
        <v>-125276</v>
      </c>
    </row>
    <row r="17" spans="1:11" x14ac:dyDescent="0.25">
      <c r="A17" s="28"/>
      <c r="B17" s="18">
        <v>45281</v>
      </c>
      <c r="C17" s="19" t="s">
        <v>50</v>
      </c>
      <c r="D17" s="19" t="s">
        <v>31</v>
      </c>
      <c r="E17" s="29" t="s">
        <v>25</v>
      </c>
      <c r="F17" s="29" t="s">
        <v>26</v>
      </c>
      <c r="G17" s="29" t="s">
        <v>54</v>
      </c>
      <c r="H17" s="20">
        <v>-199074</v>
      </c>
      <c r="I17" s="21" t="s">
        <v>32</v>
      </c>
      <c r="J17" s="20">
        <v>-15926</v>
      </c>
      <c r="K17" s="33">
        <f t="shared" si="0"/>
        <v>-215000</v>
      </c>
    </row>
    <row r="18" spans="1:11" x14ac:dyDescent="0.25">
      <c r="A18" s="28"/>
      <c r="B18" s="18">
        <v>45281</v>
      </c>
      <c r="C18" s="19" t="s">
        <v>51</v>
      </c>
      <c r="D18" s="19" t="s">
        <v>31</v>
      </c>
      <c r="E18" s="29" t="s">
        <v>25</v>
      </c>
      <c r="F18" s="29" t="s">
        <v>26</v>
      </c>
      <c r="G18" s="29" t="s">
        <v>55</v>
      </c>
      <c r="H18" s="20">
        <v>-246706</v>
      </c>
      <c r="I18" s="21" t="s">
        <v>32</v>
      </c>
      <c r="J18" s="20">
        <v>-19736</v>
      </c>
      <c r="K18" s="33">
        <f t="shared" si="0"/>
        <v>-266442</v>
      </c>
    </row>
    <row r="19" spans="1:11" x14ac:dyDescent="0.25">
      <c r="B19" s="18">
        <v>45281</v>
      </c>
      <c r="C19" s="19" t="s">
        <v>52</v>
      </c>
      <c r="D19" s="19" t="s">
        <v>31</v>
      </c>
      <c r="E19" s="29" t="s">
        <v>25</v>
      </c>
      <c r="F19" s="29" t="s">
        <v>26</v>
      </c>
      <c r="G19" s="29" t="s">
        <v>56</v>
      </c>
      <c r="H19" s="20">
        <v>-83397</v>
      </c>
      <c r="I19" s="21" t="s">
        <v>32</v>
      </c>
      <c r="J19" s="20">
        <v>-6672</v>
      </c>
      <c r="K19" s="33">
        <f t="shared" si="0"/>
        <v>-90069</v>
      </c>
    </row>
    <row r="20" spans="1:11" x14ac:dyDescent="0.25">
      <c r="K20" s="22">
        <f>SUBTOTAL(9,K4:K19)</f>
        <v>15890024</v>
      </c>
    </row>
  </sheetData>
  <autoFilter ref="B3:K19"/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 Công nợ </vt:lpstr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2024-02-02T08:34:09Z</dcterms:modified>
</cp:coreProperties>
</file>