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8.2024" sheetId="16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3" hidden="1">T05.2024!$B$3:$K$21</definedName>
    <definedName name="_xlnm._FilterDatabase" localSheetId="2" hidden="1">T06.2024!$A$1:$J$26</definedName>
    <definedName name="_xlnm._FilterDatabase" localSheetId="1" hidden="1">T08.2024!$A$1:$J$13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6" l="1"/>
  <c r="H11" i="16"/>
  <c r="H10" i="16"/>
  <c r="H9" i="16"/>
  <c r="H8" i="16"/>
  <c r="H7" i="16"/>
  <c r="H6" i="16"/>
  <c r="H5" i="16"/>
  <c r="H4" i="16"/>
  <c r="H3" i="16"/>
  <c r="H2" i="16"/>
  <c r="H13" i="16" s="1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<sst xmlns="http://schemas.openxmlformats.org/spreadsheetml/2006/main" count="725" uniqueCount="140">
  <si>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</si>
  <si>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</si>
  <si>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</si>
  <si>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</si>
  <si>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</si>
  <si>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</si>
  <si>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</si>
  <si>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</si>
  <si>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</si>
  <si>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</si>
  <si>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</si>
  <si>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</si>
  <si>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</si>
  <si>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</si>
  <si>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</si>
  <si>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</si>
  <si>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</si>
  <si>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</si>
  <si>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</si>
  <si>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</si>
  <si>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</si>
  <si>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</si>
  <si>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</si>
  <si>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</si>
  <si>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</si>
  <si>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</si>
  <si>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</si>
  <si>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</si>
  <si>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</si>
  <si>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</si>
  <si>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</si>
  <si>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</si>
  <si>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</si>
  <si>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</si>
  <si>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</si>
  <si>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</si>
  <si>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</si>
  <si>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</si>
  <si>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</si>
  <si>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</si>
  <si>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</si>
  <si>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</si>
  <si>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</si>
  <si>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</si>
  <si>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</si>
  <si>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</si>
  <si>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</si>
  <si>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</si>
  <si>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</si>
  <si>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</si>
  <si>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</si>
  <si>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</si>
  <si>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</si>
  <si>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</si>
  <si>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</si>
  <si>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</si>
  <si>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</si>
  <si>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</si>
  <si>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</si>
  <si>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</si>
  <si>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</si>
  <si>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</si>
  <si>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</si>
  <si>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</si>
  <si>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</si>
  <si>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</si>
  <si>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</si>
  <si>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</si>
  <si>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</si>
  <si>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</si>
  <si>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</si>
  <si>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</si>
  <si>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</si>
  <si>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</si>
  <si>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</si>
  <si>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</si>
  <si>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</si>
  <si>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</si>
  <si>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</si>
  <si>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</si>
  <si>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</si>
  <si>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</si>
  <si>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</si>
  <si>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</si>
  <si>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</si>
  <si>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</si>
  <si>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</si>
  <si>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</si>
  <si>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</si>
  <si>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</si>
  <si>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</si>
  <si>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</si>
  <si>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</si>
  <si>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</si>
  <si>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</si>
  <si>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</si>
  <si>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</si>
  <si>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</si>
  <si>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</si>
  <si>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</si>
  <si>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</si>
  <si>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</si>
  <si>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</si>
  <si>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</si>
  <si>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</si>
  <si>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</si>
  <si>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</si>
  <si>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</si>
  <si>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</si>
  <si>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</si>
  <si>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</si>
  <si>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</si>
  <si>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</si>
  <si>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</si>
  <si>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</si>
  <si>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</si>
  <si>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</si>
  <si>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</si>
  <si>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</si>
  <si>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</si>
  <si>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</si>
  <si>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</si>
  <si>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</si>
  <si>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T08</t>
  </si>
  <si>
    <t>Thành tiền</t>
  </si>
  <si>
    <t>00041234</t>
  </si>
  <si>
    <t>00041235</t>
  </si>
  <si>
    <t>00041643</t>
  </si>
  <si>
    <t>00041644</t>
  </si>
  <si>
    <t>00041667</t>
  </si>
  <si>
    <t>00043146</t>
  </si>
  <si>
    <t>00001678</t>
  </si>
  <si>
    <t>Hàng trả - phiếu HT0004362 - smart0001</t>
  </si>
  <si>
    <t>00001679</t>
  </si>
  <si>
    <t>Hàng trả - phiếu HT0004363 - smart0001</t>
  </si>
  <si>
    <t>00001697</t>
  </si>
  <si>
    <t>Hàng trả - phiếu HT0004360 - smart0002</t>
  </si>
  <si>
    <t>00001698</t>
  </si>
  <si>
    <t>Hàng trả - phiếu HT0004361 - smart0002</t>
  </si>
  <si>
    <t>00044881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</si>
</sst>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F11" sqref="F11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56" t="s">
        <v>0</v>
      </c>
      <c r="C1" s="56"/>
      <c r="D1" s="56"/>
      <c r="E1" s="56"/>
      <c r="F1" s="56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5056270.068599999</v>
      </c>
      <c r="E3" s="2"/>
      <c r="F3" s="2"/>
      <c r="G3" s="18"/>
      <c r="H3" s="18"/>
    </row>
    <row r="4" spans="2:8" ht="15.75" x14ac:dyDescent="0.25">
      <c r="B4" s="20" t="s">
        <v>123</v>
      </c>
      <c r="C4" s="22" t="s">
        <v>6</v>
      </c>
      <c r="D4" s="5">
        <v>9405601</v>
      </c>
      <c r="E4" s="10"/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57" t="s">
        <v>7</v>
      </c>
      <c r="C6" s="58"/>
      <c r="D6" s="7">
        <f>+SUM(D4:D4)</f>
        <v>9405601</v>
      </c>
      <c r="E6" s="7">
        <f>+SUM(E4:E4)</f>
        <v>0</v>
      </c>
      <c r="F6" s="9"/>
      <c r="G6" s="18"/>
      <c r="H6" s="18"/>
    </row>
    <row r="7" spans="2:8" ht="15.75" x14ac:dyDescent="0.25">
      <c r="B7" s="20" t="s">
        <v>123</v>
      </c>
      <c r="C7" s="29" t="s">
        <v>8</v>
      </c>
      <c r="D7" s="10"/>
      <c r="E7" s="4">
        <v>1356593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57" t="s">
        <v>9</v>
      </c>
      <c r="C9" s="58"/>
      <c r="D9" s="7"/>
      <c r="E9" s="8">
        <f>+SUM(E7:E7)</f>
        <v>1356593</v>
      </c>
      <c r="F9" s="9"/>
    </row>
    <row r="10" spans="2:8" ht="15.75" x14ac:dyDescent="0.25">
      <c r="B10" s="21"/>
      <c r="C10" s="15" t="s">
        <v>57</v>
      </c>
      <c r="D10" s="10"/>
      <c r="E10" s="5"/>
      <c r="F10" s="11">
        <v>5056270</v>
      </c>
      <c r="H10" s="18"/>
    </row>
    <row r="11" spans="2:8" ht="15.75" x14ac:dyDescent="0.25">
      <c r="B11" s="21"/>
      <c r="C11" s="15"/>
      <c r="D11" s="10"/>
      <c r="E11" s="5"/>
      <c r="F11" s="11"/>
      <c r="H11" s="18"/>
    </row>
    <row r="12" spans="2:8" ht="15.75" x14ac:dyDescent="0.25">
      <c r="B12" s="57" t="s">
        <v>10</v>
      </c>
      <c r="C12" s="58"/>
      <c r="D12" s="12"/>
      <c r="E12" s="9"/>
      <c r="F12" s="13">
        <f>+SUM(F10:F11)</f>
        <v>5056270</v>
      </c>
      <c r="H12" s="19"/>
    </row>
    <row r="13" spans="2:8" ht="15.75" x14ac:dyDescent="0.25">
      <c r="B13" s="59" t="s">
        <v>11</v>
      </c>
      <c r="C13" s="60"/>
      <c r="D13" s="60"/>
      <c r="E13" s="61"/>
      <c r="F13" s="14">
        <f>+D3+D6-E6-E9-F12</f>
        <v>8049008.068599999</v>
      </c>
      <c r="G13" s="18"/>
      <c r="H13" s="18"/>
    </row>
    <row r="14" spans="2:8" x14ac:dyDescent="0.25">
      <c r="F14" s="17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124</v>
      </c>
      <c r="I1" s="24" t="s">
        <v>16</v>
      </c>
      <c r="J1" s="24" t="s">
        <v>17</v>
      </c>
    </row>
    <row r="2" spans="1:10" outlineLevel="1" x14ac:dyDescent="0.25">
      <c r="A2" s="31">
        <v>45513</v>
      </c>
      <c r="B2" s="32" t="s">
        <v>125</v>
      </c>
      <c r="C2" s="32" t="s">
        <v>26</v>
      </c>
      <c r="D2" s="32" t="s">
        <v>24</v>
      </c>
      <c r="E2" s="33">
        <v>447637</v>
      </c>
      <c r="F2" s="34" t="s">
        <v>25</v>
      </c>
      <c r="G2" s="33">
        <v>35811</v>
      </c>
      <c r="H2" s="33">
        <f>+E2+G2</f>
        <v>483448</v>
      </c>
      <c r="I2" s="32" t="s">
        <v>22</v>
      </c>
      <c r="J2" s="32" t="s">
        <v>23</v>
      </c>
    </row>
    <row r="3" spans="1:10" outlineLevel="1" x14ac:dyDescent="0.25">
      <c r="A3" s="31">
        <v>45513</v>
      </c>
      <c r="B3" s="32" t="s">
        <v>126</v>
      </c>
      <c r="C3" s="32" t="s">
        <v>26</v>
      </c>
      <c r="D3" s="32" t="s">
        <v>28</v>
      </c>
      <c r="E3" s="33">
        <v>1097874</v>
      </c>
      <c r="F3" s="34" t="s">
        <v>25</v>
      </c>
      <c r="G3" s="33">
        <v>87830</v>
      </c>
      <c r="H3" s="33">
        <f t="shared" ref="H3:H12" si="0">+E3+G3</f>
        <v>1185704</v>
      </c>
      <c r="I3" s="32" t="s">
        <v>22</v>
      </c>
      <c r="J3" s="32" t="s">
        <v>23</v>
      </c>
    </row>
    <row r="4" spans="1:10" outlineLevel="1" x14ac:dyDescent="0.25">
      <c r="A4" s="31">
        <v>45518</v>
      </c>
      <c r="B4" s="32" t="s">
        <v>127</v>
      </c>
      <c r="C4" s="32" t="s">
        <v>26</v>
      </c>
      <c r="D4" s="32" t="s">
        <v>24</v>
      </c>
      <c r="E4" s="33">
        <v>844104</v>
      </c>
      <c r="F4" s="34" t="s">
        <v>25</v>
      </c>
      <c r="G4" s="33">
        <v>67528</v>
      </c>
      <c r="H4" s="33">
        <f t="shared" si="0"/>
        <v>911632</v>
      </c>
      <c r="I4" s="32" t="s">
        <v>22</v>
      </c>
      <c r="J4" s="32" t="s">
        <v>23</v>
      </c>
    </row>
    <row r="5" spans="1:10" outlineLevel="1" x14ac:dyDescent="0.25">
      <c r="A5" s="31">
        <v>45518</v>
      </c>
      <c r="B5" s="32" t="s">
        <v>128</v>
      </c>
      <c r="C5" s="32" t="s">
        <v>26</v>
      </c>
      <c r="D5" s="32" t="s">
        <v>61</v>
      </c>
      <c r="E5" s="33">
        <v>2424715</v>
      </c>
      <c r="F5" s="34" t="s">
        <v>25</v>
      </c>
      <c r="G5" s="33">
        <v>193977</v>
      </c>
      <c r="H5" s="33">
        <f t="shared" si="0"/>
        <v>2618692</v>
      </c>
      <c r="I5" s="32" t="s">
        <v>22</v>
      </c>
      <c r="J5" s="32" t="s">
        <v>23</v>
      </c>
    </row>
    <row r="6" spans="1:10" outlineLevel="1" x14ac:dyDescent="0.25">
      <c r="A6" s="31">
        <v>45519</v>
      </c>
      <c r="B6" s="32" t="s">
        <v>129</v>
      </c>
      <c r="C6" s="32" t="s">
        <v>26</v>
      </c>
      <c r="D6" s="32" t="s">
        <v>53</v>
      </c>
      <c r="E6" s="33">
        <v>1457742</v>
      </c>
      <c r="F6" s="34" t="s">
        <v>25</v>
      </c>
      <c r="G6" s="33">
        <v>116619</v>
      </c>
      <c r="H6" s="33">
        <f t="shared" si="0"/>
        <v>1574361</v>
      </c>
      <c r="I6" s="32" t="s">
        <v>22</v>
      </c>
      <c r="J6" s="32" t="s">
        <v>23</v>
      </c>
    </row>
    <row r="7" spans="1:10" outlineLevel="1" x14ac:dyDescent="0.25">
      <c r="A7" s="31">
        <v>45523</v>
      </c>
      <c r="B7" s="32" t="s">
        <v>130</v>
      </c>
      <c r="C7" s="32" t="s">
        <v>26</v>
      </c>
      <c r="D7" s="32" t="s">
        <v>24</v>
      </c>
      <c r="E7" s="33">
        <v>870583</v>
      </c>
      <c r="F7" s="34" t="s">
        <v>25</v>
      </c>
      <c r="G7" s="33">
        <v>69647</v>
      </c>
      <c r="H7" s="33">
        <f t="shared" si="0"/>
        <v>940230</v>
      </c>
      <c r="I7" s="32" t="s">
        <v>22</v>
      </c>
      <c r="J7" s="32" t="s">
        <v>23</v>
      </c>
    </row>
    <row r="8" spans="1:10" outlineLevel="1" x14ac:dyDescent="0.25">
      <c r="A8" s="31">
        <v>45524</v>
      </c>
      <c r="B8" s="32" t="s">
        <v>131</v>
      </c>
      <c r="C8" s="32" t="s">
        <v>27</v>
      </c>
      <c r="D8" s="32" t="s">
        <v>132</v>
      </c>
      <c r="E8" s="33">
        <v>-316518</v>
      </c>
      <c r="F8" s="34" t="s">
        <v>25</v>
      </c>
      <c r="G8" s="33">
        <v>-25321</v>
      </c>
      <c r="H8" s="33">
        <f t="shared" si="0"/>
        <v>-341839</v>
      </c>
      <c r="I8" s="32" t="s">
        <v>22</v>
      </c>
      <c r="J8" s="32" t="s">
        <v>23</v>
      </c>
    </row>
    <row r="9" spans="1:10" outlineLevel="1" x14ac:dyDescent="0.25">
      <c r="A9" s="31">
        <v>45524</v>
      </c>
      <c r="B9" s="32" t="s">
        <v>133</v>
      </c>
      <c r="C9" s="32" t="s">
        <v>27</v>
      </c>
      <c r="D9" s="32" t="s">
        <v>134</v>
      </c>
      <c r="E9" s="33">
        <v>-258684</v>
      </c>
      <c r="F9" s="34" t="s">
        <v>25</v>
      </c>
      <c r="G9" s="33">
        <v>-20695</v>
      </c>
      <c r="H9" s="33">
        <f t="shared" si="0"/>
        <v>-279379</v>
      </c>
      <c r="I9" s="32" t="s">
        <v>22</v>
      </c>
      <c r="J9" s="32" t="s">
        <v>23</v>
      </c>
    </row>
    <row r="10" spans="1:10" outlineLevel="1" x14ac:dyDescent="0.25">
      <c r="A10" s="31">
        <v>45524</v>
      </c>
      <c r="B10" s="32" t="s">
        <v>135</v>
      </c>
      <c r="C10" s="32" t="s">
        <v>27</v>
      </c>
      <c r="D10" s="32" t="s">
        <v>136</v>
      </c>
      <c r="E10" s="33">
        <v>-422396</v>
      </c>
      <c r="F10" s="34" t="s">
        <v>25</v>
      </c>
      <c r="G10" s="33">
        <v>-33791</v>
      </c>
      <c r="H10" s="33">
        <f t="shared" si="0"/>
        <v>-456187</v>
      </c>
      <c r="I10" s="32" t="s">
        <v>22</v>
      </c>
      <c r="J10" s="32" t="s">
        <v>23</v>
      </c>
    </row>
    <row r="11" spans="1:10" outlineLevel="1" x14ac:dyDescent="0.25">
      <c r="A11" s="31">
        <v>45524</v>
      </c>
      <c r="B11" s="32" t="s">
        <v>137</v>
      </c>
      <c r="C11" s="32" t="s">
        <v>27</v>
      </c>
      <c r="D11" s="32" t="s">
        <v>138</v>
      </c>
      <c r="E11" s="33">
        <v>-258507</v>
      </c>
      <c r="F11" s="34" t="s">
        <v>25</v>
      </c>
      <c r="G11" s="33">
        <v>-20681</v>
      </c>
      <c r="H11" s="33">
        <f t="shared" si="0"/>
        <v>-279188</v>
      </c>
      <c r="I11" s="32" t="s">
        <v>22</v>
      </c>
      <c r="J11" s="32" t="s">
        <v>23</v>
      </c>
    </row>
    <row r="12" spans="1:10" outlineLevel="1" x14ac:dyDescent="0.25">
      <c r="A12" s="31">
        <v>45527</v>
      </c>
      <c r="B12" s="32" t="s">
        <v>139</v>
      </c>
      <c r="C12" s="32" t="s">
        <v>26</v>
      </c>
      <c r="D12" s="32" t="s">
        <v>28</v>
      </c>
      <c r="E12" s="33">
        <v>1566235</v>
      </c>
      <c r="F12" s="34" t="s">
        <v>25</v>
      </c>
      <c r="G12" s="33">
        <v>125299</v>
      </c>
      <c r="H12" s="33">
        <f t="shared" si="0"/>
        <v>1691534</v>
      </c>
      <c r="I12" s="32" t="s">
        <v>22</v>
      </c>
      <c r="J12" s="32" t="s">
        <v>23</v>
      </c>
    </row>
    <row r="13" spans="1:10" x14ac:dyDescent="0.25">
      <c r="H13" s="33">
        <f>SUM(H2:H12)</f>
        <v>8049008</v>
      </c>
    </row>
  </sheetData>
  <autoFilter ref="A1:J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x14ac:dyDescent="0.25">
      <c r="A2" s="63" t="s">
        <v>31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T08.2024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2024-10-01T04:28:10Z</dcterms:modified>
</cp:coreProperties>
</file>