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TH Công nợ " sheetId="1" r:id="rId1"/>
    <sheet name="T07.2025" sheetId="20" r:id="rId2"/>
    <sheet name="T06.2024" sheetId="13" state="hidden" r:id="rId3"/>
    <sheet name="T05.2024" sheetId="12" state="hidden" r:id="rId4"/>
    <sheet name="DS Q2.2024" sheetId="14" state="hidden" r:id="rId5"/>
  </sheets>
  <definedNames>
    <definedName name="_xlnm._FilterDatabase" localSheetId="4" hidden="1">'DS Q2.2024'!$A$1:$I$60</definedName>
    <definedName name="_xlnm._FilterDatabase" localSheetId="3" hidden="1">T05.2024!$B$3:$K$21</definedName>
    <definedName name="_xlnm._FilterDatabase" localSheetId="2" hidden="1">T06.2024!$A$1:$J$26</definedName>
    <definedName name="_xlnm._FilterDatabase" localSheetId="1" hidden="1">T07.2025!$A$1:$J$11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11" i="20" l="1"/>
  <c r="E61" i="14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I21" i="12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E9" i="1" l="1"/>
  <c r="D6" i="1"/>
  <c r="F12" i="1"/>
  <c r="F13" i="1" l="1"/>
</calcChain>
</file>

<file path=xl/sharedStrings.xml><?xml version="1.0" encoding="utf-8"?>
<sst xmlns="http://schemas.openxmlformats.org/spreadsheetml/2006/main" count="712" uniqueCount="139">
  <si>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</si>
  <si>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</si>
  <si>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</si>
  <si>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</si>
  <si>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</si>
  <si>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</si>
  <si>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</si>
  <si>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</si>
  <si>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</si>
  <si>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</si>
  <si>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</si>
  <si>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</si>
  <si>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</si>
  <si>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</si>
  <si>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</si>
  <si>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</si>
  <si>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</si>
  <si>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</si>
  <si>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</si>
  <si>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</si>
  <si>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</si>
  <si>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</si>
  <si>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</si>
  <si>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</si>
  <si>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</si>
  <si>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</si>
  <si>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</si>
  <si>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</si>
  <si>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</si>
  <si>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</si>
  <si>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</si>
  <si>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</si>
  <si>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</si>
  <si>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</si>
  <si>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</si>
  <si>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</si>
  <si>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</si>
  <si>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</si>
  <si>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</si>
  <si>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</si>
  <si>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</si>
  <si>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</si>
  <si>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</si>
  <si>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</si>
  <si>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</si>
  <si>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</si>
  <si>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</si>
  <si>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</si>
  <si>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</si>
  <si>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</si>
  <si>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</si>
  <si>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</si>
  <si>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</si>
  <si>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</si>
  <si>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</si>
  <si>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</si>
  <si>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</si>
  <si>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</si>
  <si>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</si>
  <si>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</si>
  <si>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</si>
  <si>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</si>
  <si>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</si>
  <si>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</si>
  <si>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</si>
  <si>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</si>
  <si>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</si>
  <si>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</si>
  <si>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</si>
  <si>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</si>
  <si>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</si>
  <si>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</si>
  <si>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</si>
  <si>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</si>
  <si>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</si>
  <si>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</si>
  <si>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</si>
  <si>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</si>
  <si>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</si>
  <si>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</si>
  <si>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</si>
  <si>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</si>
  <si>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</si>
  <si>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</si>
  <si>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</si>
  <si>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</si>
  <si>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</si>
  <si>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</si>
  <si>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</si>
  <si>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</si>
  <si>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</si>
  <si>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</si>
  <si>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</si>
  <si>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</si>
  <si>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</si>
  <si>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</si>
  <si>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</si>
  <si>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</si>
  <si>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</si>
  <si>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</si>
  <si>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</si>
  <si>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</si>
  <si>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</si>
  <si>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</si>
  <si>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</si>
  <si>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</si>
  <si>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</si>
  <si>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</si>
  <si>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</si>
  <si>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</si>
  <si>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</si>
  <si>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</si>
  <si>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</si>
  <si>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</si>
  <si>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</si>
  <si>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</si>
  <si>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</si>
  <si>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</si>
  <si>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</si>
  <si>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</si>
  <si>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</si>
  <si>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</si>
  <si>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</si>
  <si>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1C25TNN</t>
  </si>
  <si>
    <t>1C25TMT</t>
  </si>
  <si>
    <t>Thành tiền</t>
  </si>
  <si>
    <t>T07.2025</t>
  </si>
  <si>
    <t>00042349</t>
  </si>
  <si>
    <t>00042427</t>
  </si>
  <si>
    <t>00042474</t>
  </si>
  <si>
    <t>00001701</t>
  </si>
  <si>
    <t>Hàng trả - Sunshine Center - phiếu HT0009478 - smart0003</t>
  </si>
  <si>
    <t>00044115</t>
  </si>
  <si>
    <t>00045116</t>
  </si>
  <si>
    <t>00045519</t>
  </si>
  <si>
    <t>00045622</t>
  </si>
  <si>
    <t>00001214</t>
  </si>
  <si>
    <t>1C25TMV</t>
  </si>
  <si>
    <t>Hỗ trợ quảng cáo Q2/2025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</si>
</sst>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43" fontId="4" fillId="0" borderId="0" applyFont="0" applyFill="0" applyBorder="0" applyAlignment="0" applyProtection="0"/>
    <xf numFmtId="0" fontId="4" fillId="0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Border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Fill="1" applyBorder="1" applyAlignment="1">
      <alignment horizontal="right" vertical="center"/>
    </xf>
    <xf numFmtId="0" fontId="4" fillId="0" borderId="0" xfId="5" applyFill="1"/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9" fontId="13" fillId="0" borderId="2" xfId="0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9">
    <cellStyle name="Comma" xfId="1" builtinId="3"/>
    <cellStyle name="Comma 2" xfId="7"/>
    <cellStyle name="Normal" xfId="0" builtinId="0"/>
    <cellStyle name="Normal 2" xfId="2"/>
    <cellStyle name="Normal 2 2" xfId="6"/>
    <cellStyle name="Normal 2 2 2" xfId="8"/>
    <cellStyle name="Normal 3" xfId="3"/>
    <cellStyle name="Normal 4" xfId="5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"/>
  <sheetViews>
    <sheetView tabSelected="1" workbookViewId="0">
      <selection activeCell="B1" sqref="B1:F1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8" width="19.42578125" bestFit="1" customWidth="1"/>
    <col min="9" max="9" width="11.5703125" bestFit="1" customWidth="1"/>
  </cols>
  <sheetData>
    <row r="1" spans="2:9" ht="19.5" x14ac:dyDescent="0.3">
      <c r="B1" s="61" t="s">
        <v>0</v>
      </c>
      <c r="C1" s="61"/>
      <c r="D1" s="61"/>
      <c r="E1" s="61"/>
      <c r="F1" s="61"/>
    </row>
    <row r="2" spans="2:9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9" ht="18.75" customHeight="1" x14ac:dyDescent="0.25">
      <c r="B3" s="2"/>
      <c r="C3" s="2" t="s">
        <v>5</v>
      </c>
      <c r="D3" s="3">
        <v>11352244</v>
      </c>
      <c r="E3" s="2"/>
      <c r="F3" s="2"/>
      <c r="G3" s="18"/>
      <c r="H3" s="18"/>
    </row>
    <row r="4" spans="2:9" ht="15.75" x14ac:dyDescent="0.25">
      <c r="B4" s="20" t="s">
        <v>126</v>
      </c>
      <c r="C4" s="22" t="s">
        <v>6</v>
      </c>
      <c r="D4" s="5">
        <v>9017631</v>
      </c>
      <c r="E4" s="10">
        <v>153673</v>
      </c>
      <c r="F4" s="6"/>
      <c r="H4" s="18"/>
    </row>
    <row r="5" spans="2:9" ht="15.75" x14ac:dyDescent="0.25">
      <c r="B5" s="20"/>
      <c r="C5" s="22"/>
      <c r="D5" s="5"/>
      <c r="E5" s="10"/>
      <c r="F5" s="6"/>
      <c r="H5" s="18"/>
    </row>
    <row r="6" spans="2:9" ht="15.75" x14ac:dyDescent="0.25">
      <c r="B6" s="62" t="s">
        <v>7</v>
      </c>
      <c r="C6" s="63"/>
      <c r="D6" s="7">
        <f>+SUM(D4:D4)</f>
        <v>9017631</v>
      </c>
      <c r="E6" s="7">
        <f>+SUM(E4:E4)</f>
        <v>153673</v>
      </c>
      <c r="F6" s="9"/>
      <c r="G6" s="18"/>
      <c r="H6" s="18"/>
    </row>
    <row r="7" spans="2:9" ht="15.75" x14ac:dyDescent="0.25">
      <c r="B7" s="20" t="s">
        <v>126</v>
      </c>
      <c r="C7" s="29" t="s">
        <v>8</v>
      </c>
      <c r="D7" s="10"/>
      <c r="E7" s="4">
        <v>179153</v>
      </c>
      <c r="F7" s="6"/>
      <c r="G7" s="18"/>
      <c r="H7" s="18"/>
    </row>
    <row r="8" spans="2:9" ht="15.75" x14ac:dyDescent="0.25">
      <c r="B8" s="22"/>
      <c r="C8" s="29"/>
      <c r="D8" s="10"/>
      <c r="E8" s="4"/>
      <c r="F8" s="6"/>
      <c r="G8" s="18"/>
    </row>
    <row r="9" spans="2:9" ht="15.75" x14ac:dyDescent="0.25">
      <c r="B9" s="62" t="s">
        <v>9</v>
      </c>
      <c r="C9" s="63"/>
      <c r="D9" s="7"/>
      <c r="E9" s="8">
        <f>+SUM(E7:E7)</f>
        <v>179153</v>
      </c>
      <c r="F9" s="9"/>
    </row>
    <row r="10" spans="2:9" ht="15.75" x14ac:dyDescent="0.25">
      <c r="B10" s="21"/>
      <c r="C10" s="15" t="s">
        <v>57</v>
      </c>
      <c r="D10" s="10"/>
      <c r="E10" s="5"/>
      <c r="F10" s="4">
        <v>11198571</v>
      </c>
      <c r="H10" s="18"/>
      <c r="I10" s="18"/>
    </row>
    <row r="11" spans="2:9" ht="15.75" x14ac:dyDescent="0.25">
      <c r="B11" s="21"/>
      <c r="C11" s="15"/>
      <c r="D11" s="10"/>
      <c r="E11" s="5"/>
      <c r="F11" s="11"/>
    </row>
    <row r="12" spans="2:9" ht="15.75" x14ac:dyDescent="0.25">
      <c r="B12" s="62" t="s">
        <v>10</v>
      </c>
      <c r="C12" s="63"/>
      <c r="D12" s="12"/>
      <c r="E12" s="9"/>
      <c r="F12" s="13">
        <f>+SUM(F10:F11)</f>
        <v>11198571</v>
      </c>
      <c r="H12" s="19"/>
    </row>
    <row r="13" spans="2:9" ht="15.75" x14ac:dyDescent="0.25">
      <c r="B13" s="64" t="s">
        <v>11</v>
      </c>
      <c r="C13" s="65"/>
      <c r="D13" s="65"/>
      <c r="E13" s="66"/>
      <c r="F13" s="14">
        <f>+D3+D6-E6-E9-F12</f>
        <v>8838478</v>
      </c>
      <c r="G13" s="18"/>
      <c r="H13" s="18"/>
    </row>
    <row r="14" spans="2:9" x14ac:dyDescent="0.25">
      <c r="F14" s="17"/>
    </row>
    <row r="15" spans="2:9" x14ac:dyDescent="0.25">
      <c r="F15" s="17"/>
    </row>
    <row r="16" spans="2:9" x14ac:dyDescent="0.25">
      <c r="F16" s="18"/>
    </row>
  </sheetData>
  <mergeCells count="5">
    <mergeCell ref="B1:F1"/>
    <mergeCell ref="B6:C6"/>
    <mergeCell ref="B9:C9"/>
    <mergeCell ref="B12:C12"/>
    <mergeCell ref="B13:E13"/>
  </mergeCells>
  <conditionalFormatting sqref="B13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"/>
  <sheetViews>
    <sheetView zoomScaleNormal="100" workbookViewId="0"/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56" t="s">
        <v>13</v>
      </c>
      <c r="B1" s="57" t="s">
        <v>14</v>
      </c>
      <c r="C1" s="57" t="s">
        <v>15</v>
      </c>
      <c r="D1" s="57" t="s">
        <v>18</v>
      </c>
      <c r="E1" s="58" t="s">
        <v>19</v>
      </c>
      <c r="F1" s="57" t="s">
        <v>20</v>
      </c>
      <c r="G1" s="58" t="s">
        <v>21</v>
      </c>
      <c r="H1" s="58" t="s">
        <v>125</v>
      </c>
      <c r="I1" s="57" t="s">
        <v>16</v>
      </c>
      <c r="J1" s="57" t="s">
        <v>17</v>
      </c>
    </row>
    <row r="2" spans="1:10" outlineLevel="1" x14ac:dyDescent="0.25">
      <c r="A2" s="36">
        <v>45842</v>
      </c>
      <c r="B2" s="37" t="s">
        <v>127</v>
      </c>
      <c r="C2" s="37" t="s">
        <v>123</v>
      </c>
      <c r="D2" s="37" t="s">
        <v>61</v>
      </c>
      <c r="E2" s="38">
        <v>1546871</v>
      </c>
      <c r="F2" s="39" t="s">
        <v>25</v>
      </c>
      <c r="G2" s="38">
        <v>123750</v>
      </c>
      <c r="H2" s="38">
        <v>1670621</v>
      </c>
      <c r="I2" s="37" t="s">
        <v>22</v>
      </c>
      <c r="J2" s="37" t="s">
        <v>23</v>
      </c>
    </row>
    <row r="3" spans="1:10" outlineLevel="1" x14ac:dyDescent="0.25">
      <c r="A3" s="36">
        <v>45845</v>
      </c>
      <c r="B3" s="37" t="s">
        <v>128</v>
      </c>
      <c r="C3" s="37" t="s">
        <v>123</v>
      </c>
      <c r="D3" s="37" t="s">
        <v>28</v>
      </c>
      <c r="E3" s="38">
        <v>1250489</v>
      </c>
      <c r="F3" s="39" t="s">
        <v>25</v>
      </c>
      <c r="G3" s="38">
        <v>100039</v>
      </c>
      <c r="H3" s="38">
        <v>1350528</v>
      </c>
      <c r="I3" s="37" t="s">
        <v>22</v>
      </c>
      <c r="J3" s="37" t="s">
        <v>23</v>
      </c>
    </row>
    <row r="4" spans="1:10" outlineLevel="1" x14ac:dyDescent="0.25">
      <c r="A4" s="36">
        <v>45845</v>
      </c>
      <c r="B4" s="37" t="s">
        <v>129</v>
      </c>
      <c r="C4" s="37" t="s">
        <v>123</v>
      </c>
      <c r="D4" s="37" t="s">
        <v>24</v>
      </c>
      <c r="E4" s="38">
        <v>1114182</v>
      </c>
      <c r="F4" s="39" t="s">
        <v>25</v>
      </c>
      <c r="G4" s="38">
        <v>89135</v>
      </c>
      <c r="H4" s="38">
        <v>1203317</v>
      </c>
      <c r="I4" s="37" t="s">
        <v>22</v>
      </c>
      <c r="J4" s="37" t="s">
        <v>23</v>
      </c>
    </row>
    <row r="5" spans="1:10" outlineLevel="1" x14ac:dyDescent="0.25">
      <c r="A5" s="36">
        <v>45852</v>
      </c>
      <c r="B5" s="37" t="s">
        <v>130</v>
      </c>
      <c r="C5" s="37" t="s">
        <v>124</v>
      </c>
      <c r="D5" s="37" t="s">
        <v>131</v>
      </c>
      <c r="E5" s="38">
        <v>-165882</v>
      </c>
      <c r="F5" s="39" t="s">
        <v>25</v>
      </c>
      <c r="G5" s="38">
        <v>-13271</v>
      </c>
      <c r="H5" s="38">
        <v>-179153</v>
      </c>
      <c r="I5" s="37" t="s">
        <v>22</v>
      </c>
      <c r="J5" s="37" t="s">
        <v>23</v>
      </c>
    </row>
    <row r="6" spans="1:10" outlineLevel="1" x14ac:dyDescent="0.25">
      <c r="A6" s="36">
        <v>45853</v>
      </c>
      <c r="B6" s="37" t="s">
        <v>132</v>
      </c>
      <c r="C6" s="37" t="s">
        <v>123</v>
      </c>
      <c r="D6" s="37" t="s">
        <v>61</v>
      </c>
      <c r="E6" s="38">
        <v>1617879</v>
      </c>
      <c r="F6" s="39" t="s">
        <v>25</v>
      </c>
      <c r="G6" s="38">
        <v>129430</v>
      </c>
      <c r="H6" s="38">
        <v>1747309</v>
      </c>
      <c r="I6" s="37" t="s">
        <v>22</v>
      </c>
      <c r="J6" s="37" t="s">
        <v>23</v>
      </c>
    </row>
    <row r="7" spans="1:10" outlineLevel="1" x14ac:dyDescent="0.25">
      <c r="A7" s="36">
        <v>45856</v>
      </c>
      <c r="B7" s="37" t="s">
        <v>133</v>
      </c>
      <c r="C7" s="37" t="s">
        <v>123</v>
      </c>
      <c r="D7" s="37" t="s">
        <v>24</v>
      </c>
      <c r="E7" s="38">
        <v>536899</v>
      </c>
      <c r="F7" s="39" t="s">
        <v>25</v>
      </c>
      <c r="G7" s="38">
        <v>42952</v>
      </c>
      <c r="H7" s="38">
        <v>579851</v>
      </c>
      <c r="I7" s="37" t="s">
        <v>22</v>
      </c>
      <c r="J7" s="37" t="s">
        <v>23</v>
      </c>
    </row>
    <row r="8" spans="1:10" outlineLevel="1" x14ac:dyDescent="0.25">
      <c r="A8" s="36">
        <v>45857</v>
      </c>
      <c r="B8" s="37" t="s">
        <v>134</v>
      </c>
      <c r="C8" s="37" t="s">
        <v>123</v>
      </c>
      <c r="D8" s="37" t="s">
        <v>53</v>
      </c>
      <c r="E8" s="38">
        <v>586541</v>
      </c>
      <c r="F8" s="39" t="s">
        <v>25</v>
      </c>
      <c r="G8" s="38">
        <v>46923</v>
      </c>
      <c r="H8" s="38">
        <v>633464</v>
      </c>
      <c r="I8" s="37" t="s">
        <v>22</v>
      </c>
      <c r="J8" s="37" t="s">
        <v>23</v>
      </c>
    </row>
    <row r="9" spans="1:10" outlineLevel="1" x14ac:dyDescent="0.25">
      <c r="A9" s="36">
        <v>45859</v>
      </c>
      <c r="B9" s="37" t="s">
        <v>135</v>
      </c>
      <c r="C9" s="37" t="s">
        <v>123</v>
      </c>
      <c r="D9" s="37" t="s">
        <v>28</v>
      </c>
      <c r="E9" s="38">
        <v>1696797</v>
      </c>
      <c r="F9" s="39" t="s">
        <v>25</v>
      </c>
      <c r="G9" s="38">
        <v>135744</v>
      </c>
      <c r="H9" s="38">
        <v>1832541</v>
      </c>
      <c r="I9" s="37" t="s">
        <v>22</v>
      </c>
      <c r="J9" s="37" t="s">
        <v>23</v>
      </c>
    </row>
    <row r="10" spans="1:10" outlineLevel="1" x14ac:dyDescent="0.25">
      <c r="A10" s="36">
        <v>45868</v>
      </c>
      <c r="B10" s="37" t="s">
        <v>136</v>
      </c>
      <c r="C10" s="37" t="s">
        <v>137</v>
      </c>
      <c r="D10" s="37" t="s">
        <v>138</v>
      </c>
      <c r="E10" s="38">
        <v>-142290</v>
      </c>
      <c r="F10" s="60">
        <v>0.08</v>
      </c>
      <c r="G10" s="38">
        <v>-11383</v>
      </c>
      <c r="H10" s="38">
        <v>-153673</v>
      </c>
      <c r="I10" s="37" t="s">
        <v>22</v>
      </c>
      <c r="J10" s="37" t="s">
        <v>23</v>
      </c>
    </row>
    <row r="11" spans="1:10" x14ac:dyDescent="0.25">
      <c r="A11" s="59"/>
      <c r="B11"/>
      <c r="C11"/>
      <c r="D11"/>
      <c r="E11" s="17"/>
      <c r="F11"/>
      <c r="G11" s="17"/>
      <c r="H11" s="38">
        <f>SUM(H2:H10)</f>
        <v>8684805</v>
      </c>
      <c r="I11"/>
      <c r="J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5">
      <c r="A2" s="31">
        <v>45444</v>
      </c>
      <c r="B2" s="32" t="s">
        <v>62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5">
      <c r="A3" s="31">
        <v>45447</v>
      </c>
      <c r="B3" s="32" t="s">
        <v>63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5">
      <c r="A4" s="31">
        <v>45448</v>
      </c>
      <c r="B4" s="32" t="s">
        <v>64</v>
      </c>
      <c r="C4" s="32" t="s">
        <v>27</v>
      </c>
      <c r="D4" s="32" t="s">
        <v>65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5">
      <c r="A5" s="31">
        <v>45448</v>
      </c>
      <c r="B5" s="32" t="s">
        <v>66</v>
      </c>
      <c r="C5" s="32" t="s">
        <v>27</v>
      </c>
      <c r="D5" s="32" t="s">
        <v>67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5">
      <c r="A6" s="31">
        <v>45448</v>
      </c>
      <c r="B6" s="32" t="s">
        <v>68</v>
      </c>
      <c r="C6" s="32" t="s">
        <v>27</v>
      </c>
      <c r="D6" s="32" t="s">
        <v>69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5">
      <c r="A7" s="31">
        <v>45451</v>
      </c>
      <c r="B7" s="32" t="s">
        <v>70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5">
      <c r="A8" s="31">
        <v>45453</v>
      </c>
      <c r="B8" s="32" t="s">
        <v>71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5">
      <c r="A9" s="31">
        <v>45453</v>
      </c>
      <c r="B9" s="32" t="s">
        <v>72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5">
      <c r="A10" s="31">
        <v>45455</v>
      </c>
      <c r="B10" s="32" t="s">
        <v>73</v>
      </c>
      <c r="C10" s="32" t="s">
        <v>27</v>
      </c>
      <c r="D10" s="32" t="s">
        <v>74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5">
      <c r="A11" s="31">
        <v>45455</v>
      </c>
      <c r="B11" s="32" t="s">
        <v>75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5">
      <c r="A12" s="31">
        <v>45460</v>
      </c>
      <c r="B12" s="32" t="s">
        <v>76</v>
      </c>
      <c r="C12" s="32" t="s">
        <v>27</v>
      </c>
      <c r="D12" s="32" t="s">
        <v>77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5">
      <c r="A13" s="31">
        <v>45460</v>
      </c>
      <c r="B13" s="32" t="s">
        <v>78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5">
      <c r="A14" s="31">
        <v>45463</v>
      </c>
      <c r="B14" s="32" t="s">
        <v>79</v>
      </c>
      <c r="C14" s="32" t="s">
        <v>27</v>
      </c>
      <c r="D14" s="32" t="s">
        <v>80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5">
      <c r="A15" s="31">
        <v>45463</v>
      </c>
      <c r="B15" s="32" t="s">
        <v>81</v>
      </c>
      <c r="C15" s="32" t="s">
        <v>27</v>
      </c>
      <c r="D15" s="32" t="s">
        <v>82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5">
      <c r="A16" s="31">
        <v>45463</v>
      </c>
      <c r="B16" s="32" t="s">
        <v>83</v>
      </c>
      <c r="C16" s="32" t="s">
        <v>27</v>
      </c>
      <c r="D16" s="32" t="s">
        <v>84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5">
      <c r="A17" s="31">
        <v>45463</v>
      </c>
      <c r="B17" s="32" t="s">
        <v>85</v>
      </c>
      <c r="C17" s="32" t="s">
        <v>27</v>
      </c>
      <c r="D17" s="32" t="s">
        <v>86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5">
      <c r="A18" s="31">
        <v>45467</v>
      </c>
      <c r="B18" s="32" t="s">
        <v>87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5">
      <c r="A19" s="31">
        <v>45467</v>
      </c>
      <c r="B19" s="32" t="s">
        <v>88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5">
      <c r="A20" s="31">
        <v>45468</v>
      </c>
      <c r="B20" s="32" t="s">
        <v>89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5">
      <c r="A21" s="31">
        <v>45468</v>
      </c>
      <c r="B21" s="32" t="s">
        <v>90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5">
      <c r="A22" s="31">
        <v>45470</v>
      </c>
      <c r="B22" s="32" t="s">
        <v>91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5">
      <c r="A23" s="31">
        <v>45470</v>
      </c>
      <c r="B23" s="32" t="s">
        <v>92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5">
      <c r="A24" s="31">
        <v>45473</v>
      </c>
      <c r="B24" s="32" t="s">
        <v>93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5">
      <c r="A25" s="31">
        <v>45473</v>
      </c>
      <c r="B25" s="32" t="s">
        <v>94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5">
      <c r="A26" s="35" t="s">
        <v>95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.42578125" style="23" customWidth="1"/>
    <col min="2" max="2" width="14.28515625" style="28" customWidth="1"/>
    <col min="3" max="4" width="11.42578125" style="23" customWidth="1"/>
    <col min="5" max="5" width="57.140625" style="23" customWidth="1"/>
    <col min="6" max="6" width="17.140625" style="27" customWidth="1"/>
    <col min="7" max="7" width="11.42578125" style="23" customWidth="1"/>
    <col min="8" max="9" width="15.7109375" style="27" customWidth="1"/>
    <col min="10" max="10" width="50" style="23" customWidth="1"/>
    <col min="11" max="11" width="21.42578125" style="23" customWidth="1"/>
    <col min="12" max="16384" width="9.140625" style="23"/>
  </cols>
  <sheetData>
    <row r="1" spans="1:11" ht="18.75" x14ac:dyDescent="0.3">
      <c r="A1" s="67" t="s">
        <v>12</v>
      </c>
      <c r="B1" s="67"/>
      <c r="C1" s="67"/>
      <c r="D1" s="67"/>
      <c r="E1" s="67"/>
      <c r="F1" s="67"/>
      <c r="G1" s="67"/>
      <c r="H1" s="67"/>
      <c r="I1" s="67"/>
      <c r="J1" s="67"/>
    </row>
    <row r="2" spans="1:11" x14ac:dyDescent="0.25">
      <c r="A2" s="68" t="s">
        <v>31</v>
      </c>
      <c r="B2" s="68"/>
      <c r="C2" s="68"/>
      <c r="D2" s="68"/>
      <c r="E2" s="68"/>
      <c r="F2" s="68"/>
      <c r="G2" s="68"/>
      <c r="H2" s="68"/>
      <c r="I2" s="68"/>
      <c r="J2" s="68"/>
    </row>
    <row r="3" spans="1:11" ht="24.75" customHeight="1" x14ac:dyDescent="0.25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5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5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5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5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5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5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5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5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5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5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5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5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5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5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5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5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5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5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/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49" customWidth="1"/>
    <col min="2" max="3" width="11.42578125" style="44" customWidth="1"/>
    <col min="4" max="4" width="57.140625" style="44" customWidth="1"/>
    <col min="5" max="5" width="17.140625" style="51" customWidth="1"/>
    <col min="6" max="6" width="11.42578125" style="44" customWidth="1"/>
    <col min="7" max="7" width="15.7109375" style="51" customWidth="1"/>
    <col min="8" max="8" width="50" style="44" customWidth="1"/>
    <col min="9" max="9" width="21.42578125" style="44" customWidth="1"/>
    <col min="10" max="16384" width="9.140625" style="44"/>
  </cols>
  <sheetData>
    <row r="1" spans="1:9" ht="24.75" customHeight="1" x14ac:dyDescent="0.25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5">
      <c r="A2" s="45">
        <v>45383</v>
      </c>
      <c r="B2" s="46" t="s">
        <v>96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5">
      <c r="A3" s="45">
        <v>45385</v>
      </c>
      <c r="B3" s="46" t="s">
        <v>97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5">
      <c r="A4" s="45">
        <v>45391</v>
      </c>
      <c r="B4" s="46" t="s">
        <v>98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5">
      <c r="A5" s="45">
        <v>45394</v>
      </c>
      <c r="B5" s="46" t="s">
        <v>99</v>
      </c>
      <c r="C5" s="46" t="s">
        <v>27</v>
      </c>
      <c r="D5" s="46" t="s">
        <v>100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5">
      <c r="A6" s="45">
        <v>45394</v>
      </c>
      <c r="B6" s="46" t="s">
        <v>101</v>
      </c>
      <c r="C6" s="46" t="s">
        <v>27</v>
      </c>
      <c r="D6" s="46" t="s">
        <v>102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5">
      <c r="A7" s="45">
        <v>45397</v>
      </c>
      <c r="B7" s="46" t="s">
        <v>103</v>
      </c>
      <c r="C7" s="46" t="s">
        <v>26</v>
      </c>
      <c r="D7" s="46" t="s">
        <v>104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5">
      <c r="A8" s="45">
        <v>45397</v>
      </c>
      <c r="B8" s="46" t="s">
        <v>105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5">
      <c r="A9" s="45">
        <v>45398</v>
      </c>
      <c r="B9" s="46" t="s">
        <v>106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5">
      <c r="A10" s="45">
        <v>45399</v>
      </c>
      <c r="B10" s="46" t="s">
        <v>107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5">
      <c r="A11" s="45">
        <v>45399</v>
      </c>
      <c r="B11" s="46" t="s">
        <v>108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5">
      <c r="A12" s="45">
        <v>45402</v>
      </c>
      <c r="B12" s="46" t="s">
        <v>109</v>
      </c>
      <c r="C12" s="46" t="s">
        <v>27</v>
      </c>
      <c r="D12" s="46" t="s">
        <v>110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5">
      <c r="A13" s="45">
        <v>45402</v>
      </c>
      <c r="B13" s="46" t="s">
        <v>111</v>
      </c>
      <c r="C13" s="46" t="s">
        <v>27</v>
      </c>
      <c r="D13" s="46" t="s">
        <v>112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5">
      <c r="A14" s="45">
        <v>45402</v>
      </c>
      <c r="B14" s="46" t="s">
        <v>113</v>
      </c>
      <c r="C14" s="46" t="s">
        <v>27</v>
      </c>
      <c r="D14" s="46" t="s">
        <v>114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5">
      <c r="A15" s="45">
        <v>45402</v>
      </c>
      <c r="B15" s="46" t="s">
        <v>115</v>
      </c>
      <c r="C15" s="46" t="s">
        <v>27</v>
      </c>
      <c r="D15" s="46" t="s">
        <v>116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5">
      <c r="A16" s="45">
        <v>45405</v>
      </c>
      <c r="B16" s="46" t="s">
        <v>117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5">
      <c r="A17" s="45">
        <v>45405</v>
      </c>
      <c r="B17" s="46" t="s">
        <v>118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5">
      <c r="A18" s="45">
        <v>45407</v>
      </c>
      <c r="B18" s="46" t="s">
        <v>119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5">
      <c r="A19" s="45">
        <v>45412</v>
      </c>
      <c r="B19" s="46" t="s">
        <v>120</v>
      </c>
      <c r="C19" s="46" t="s">
        <v>27</v>
      </c>
      <c r="D19" s="46" t="s">
        <v>121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5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5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5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5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5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5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5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5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5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5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5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5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5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5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5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5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5">
      <c r="A36" s="45">
        <v>45439</v>
      </c>
      <c r="B36" s="46" t="s">
        <v>60</v>
      </c>
      <c r="C36" s="46" t="s">
        <v>26</v>
      </c>
      <c r="D36" s="46" t="s">
        <v>122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5">
      <c r="A37" s="45">
        <v>45444</v>
      </c>
      <c r="B37" s="46" t="s">
        <v>62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5">
      <c r="A38" s="45">
        <v>45447</v>
      </c>
      <c r="B38" s="46" t="s">
        <v>63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5">
      <c r="A39" s="45">
        <v>45448</v>
      </c>
      <c r="B39" s="46" t="s">
        <v>64</v>
      </c>
      <c r="C39" s="46" t="s">
        <v>27</v>
      </c>
      <c r="D39" s="46" t="s">
        <v>65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5">
      <c r="A40" s="45">
        <v>45448</v>
      </c>
      <c r="B40" s="46" t="s">
        <v>66</v>
      </c>
      <c r="C40" s="46" t="s">
        <v>27</v>
      </c>
      <c r="D40" s="46" t="s">
        <v>67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5">
      <c r="A41" s="45">
        <v>45448</v>
      </c>
      <c r="B41" s="46" t="s">
        <v>68</v>
      </c>
      <c r="C41" s="46" t="s">
        <v>27</v>
      </c>
      <c r="D41" s="46" t="s">
        <v>69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5">
      <c r="A42" s="45">
        <v>45451</v>
      </c>
      <c r="B42" s="46" t="s">
        <v>70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5">
      <c r="A43" s="45">
        <v>45453</v>
      </c>
      <c r="B43" s="46" t="s">
        <v>71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5">
      <c r="A44" s="45">
        <v>45453</v>
      </c>
      <c r="B44" s="46" t="s">
        <v>72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5">
      <c r="A45" s="45">
        <v>45455</v>
      </c>
      <c r="B45" s="46" t="s">
        <v>73</v>
      </c>
      <c r="C45" s="46" t="s">
        <v>27</v>
      </c>
      <c r="D45" s="46" t="s">
        <v>74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5">
      <c r="A46" s="45">
        <v>45455</v>
      </c>
      <c r="B46" s="46" t="s">
        <v>75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5">
      <c r="A47" s="45">
        <v>45460</v>
      </c>
      <c r="B47" s="46" t="s">
        <v>76</v>
      </c>
      <c r="C47" s="46" t="s">
        <v>27</v>
      </c>
      <c r="D47" s="46" t="s">
        <v>77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5">
      <c r="A48" s="45">
        <v>45460</v>
      </c>
      <c r="B48" s="46" t="s">
        <v>78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5">
      <c r="A49" s="45">
        <v>45463</v>
      </c>
      <c r="B49" s="46" t="s">
        <v>79</v>
      </c>
      <c r="C49" s="46" t="s">
        <v>27</v>
      </c>
      <c r="D49" s="46" t="s">
        <v>80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5">
      <c r="A50" s="45">
        <v>45463</v>
      </c>
      <c r="B50" s="46" t="s">
        <v>81</v>
      </c>
      <c r="C50" s="46" t="s">
        <v>27</v>
      </c>
      <c r="D50" s="46" t="s">
        <v>82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5">
      <c r="A51" s="45">
        <v>45463</v>
      </c>
      <c r="B51" s="46" t="s">
        <v>83</v>
      </c>
      <c r="C51" s="46" t="s">
        <v>27</v>
      </c>
      <c r="D51" s="46" t="s">
        <v>84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5">
      <c r="A52" s="45">
        <v>45463</v>
      </c>
      <c r="B52" s="46" t="s">
        <v>85</v>
      </c>
      <c r="C52" s="46" t="s">
        <v>27</v>
      </c>
      <c r="D52" s="46" t="s">
        <v>86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5">
      <c r="A53" s="45">
        <v>45467</v>
      </c>
      <c r="B53" s="46" t="s">
        <v>87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5">
      <c r="A54" s="45">
        <v>45467</v>
      </c>
      <c r="B54" s="46" t="s">
        <v>88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5">
      <c r="A55" s="45">
        <v>45468</v>
      </c>
      <c r="B55" s="46" t="s">
        <v>89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5">
      <c r="A56" s="45">
        <v>45468</v>
      </c>
      <c r="B56" s="46" t="s">
        <v>90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5">
      <c r="A57" s="45">
        <v>45470</v>
      </c>
      <c r="B57" s="46" t="s">
        <v>91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5">
      <c r="A58" s="45">
        <v>45470</v>
      </c>
      <c r="B58" s="46" t="s">
        <v>92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5">
      <c r="A59" s="45">
        <v>45473</v>
      </c>
      <c r="B59" s="46" t="s">
        <v>93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5">
      <c r="A60" s="45">
        <v>45473</v>
      </c>
      <c r="B60" s="46" t="s">
        <v>94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5">
      <c r="E61" s="50">
        <f>SUM(E2:E60)</f>
        <v>25083691</v>
      </c>
    </row>
    <row r="62" spans="1:9" x14ac:dyDescent="0.25">
      <c r="D62" s="52">
        <v>5.0000000000000001E-3</v>
      </c>
      <c r="E62" s="53">
        <f>+D62*E61</f>
        <v>125418.455</v>
      </c>
      <c r="F62" s="54"/>
      <c r="G62" s="53">
        <f>+E62*0.08</f>
        <v>10033.4764</v>
      </c>
    </row>
    <row r="63" spans="1:9" x14ac:dyDescent="0.25">
      <c r="G63" s="55">
        <f>+E62+G62</f>
        <v>135451.9314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 Công nợ </vt:lpstr>
      <vt:lpstr>T07.2025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2025-09-06T08:43:18Z</dcterms:modified>
</cp:coreProperties>
</file>