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done\"/>
    </mc:Choice>
  </mc:AlternateContent>
  <bookViews>
    <workbookView xWindow="-120" yWindow="-120" windowWidth="24270" windowHeight="13020"/>
  </bookViews>
  <sheets>
    <sheet name="TH Công nợ " sheetId="1" r:id="rId1"/>
    <sheet name="T03.2024" sheetId="12" r:id="rId2"/>
    <sheet name="T02.2024" sheetId="11" r:id="rId3"/>
    <sheet name="Doanh số Q01.2024" sheetId="13" r:id="rId4"/>
  </sheets>
  <definedNames>
    <definedName name="_xlnm._FilterDatabase" localSheetId="2" hidden="1">T02.2024!$B$3:$K$10</definedName>
    <definedName name="_xlnm._FilterDatabase" localSheetId="1" hidden="1">T03.2024!$B$3:$K$26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2" l="1"/>
  <c r="K28" i="12"/>
  <c r="F50" i="13" l="1"/>
  <c r="E9" i="1" l="1"/>
  <c r="D6" i="1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4" i="12"/>
  <c r="F12" i="1"/>
  <c r="E6" i="1"/>
  <c r="F13" i="1" l="1"/>
  <c r="K10" i="11"/>
  <c r="K9" i="11"/>
  <c r="K8" i="11"/>
  <c r="K7" i="11"/>
  <c r="K6" i="11"/>
  <c r="K5" i="11"/>
  <c r="K4" i="11"/>
  <c r="K11" i="11" s="1"/>
</calcChain>
</file>

<file path=xl/sharedStrings.xml><?xml version="1.0" encoding="utf-8"?>
<sst xmlns="http://schemas.openxmlformats.org/spreadsheetml/2006/main" count="503" uniqueCount="112">
  <si>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</si>
  <si>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</si>
  <si>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</si>
  <si>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</si>
  <si>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</si>
  <si>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</si>
  <si>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</si>
  <si>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</si>
  <si>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</si>
  <si>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</si>
  <si>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</si>
  <si>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</si>
  <si>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</si>
  <si>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</si>
  <si>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</si>
  <si>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</si>
  <si>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</si>
  <si>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</si>
  <si>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</si>
  <si>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</si>
  <si>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</si>
  <si>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</si>
  <si>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</si>
  <si>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</si>
  <si>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</si>
  <si>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</si>
  <si>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</si>
  <si>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Tổng cộng</t>
  </si>
  <si>
    <t>1C24TNN</t>
  </si>
  <si>
    <t>1C24TMT</t>
  </si>
  <si>
    <t>T02</t>
  </si>
  <si>
    <t>00007161</t>
  </si>
  <si>
    <t>00007163</t>
  </si>
  <si>
    <t>00000148</t>
  </si>
  <si>
    <t>00000166</t>
  </si>
  <si>
    <t>00000167</t>
  </si>
  <si>
    <t>00000210</t>
  </si>
  <si>
    <t>00000313</t>
  </si>
  <si>
    <t>Sunshine Mart Tây Hồ</t>
  </si>
  <si>
    <t>Hàng trả - phiếu HT0000499 - smart0001</t>
  </si>
  <si>
    <t>Hàng trả - phiếu HT0000489 - smart0002</t>
  </si>
  <si>
    <t>Số tiền khách đã thanh toán</t>
  </si>
  <si>
    <t>Tháng 02 năm 2024</t>
  </si>
  <si>
    <t>T03</t>
  </si>
  <si>
    <t>Tháng 03 năm 2024</t>
  </si>
  <si>
    <t>00010576</t>
  </si>
  <si>
    <t>00010595</t>
  </si>
  <si>
    <t>00010661</t>
  </si>
  <si>
    <t>00011608</t>
  </si>
  <si>
    <t>00000403</t>
  </si>
  <si>
    <t>00000423</t>
  </si>
  <si>
    <t>00000424</t>
  </si>
  <si>
    <t>00000425</t>
  </si>
  <si>
    <t>00000443</t>
  </si>
  <si>
    <t>00000444</t>
  </si>
  <si>
    <t>00000514</t>
  </si>
  <si>
    <t>00000515</t>
  </si>
  <si>
    <t>00012667</t>
  </si>
  <si>
    <t>00000572</t>
  </si>
  <si>
    <t>00000573</t>
  </si>
  <si>
    <t>00000581</t>
  </si>
  <si>
    <t>00013589</t>
  </si>
  <si>
    <t>00013639</t>
  </si>
  <si>
    <t>00000616</t>
  </si>
  <si>
    <t>00000645</t>
  </si>
  <si>
    <t>00000646</t>
  </si>
  <si>
    <t>00000647</t>
  </si>
  <si>
    <t>00000661</t>
  </si>
  <si>
    <t>Sunshine Mart Center</t>
  </si>
  <si>
    <t>Hàng trả - phiếu HT0000933 - smart0001</t>
  </si>
  <si>
    <t>Hàng trả - phiếu HT0000927 - smart0005</t>
  </si>
  <si>
    <t>Hàng trả - phiếu HT0000929 - smart0005</t>
  </si>
  <si>
    <t>Hàng trả - phiếu HT0000928 - smart0005</t>
  </si>
  <si>
    <t>Hàng trả - phiếu HT0000930 - smart0003</t>
  </si>
  <si>
    <t>Hàng trả - phiếu HT0000931 - smart0003</t>
  </si>
  <si>
    <t>Hàng trả - phiếu HT0001157 - smart0003</t>
  </si>
  <si>
    <t>Hàng trả - phiếu HT0001159 - smart0003</t>
  </si>
  <si>
    <t>Sunshine Mart Lĩnh Nam, Hoàng Mai</t>
  </si>
  <si>
    <t>Hàng trả - phiếu HT0001160 - smart0003</t>
  </si>
  <si>
    <t>Hàng trả - phiếu HT0001158 - smart0003</t>
  </si>
  <si>
    <t>Hàng trả - phiếu HT0001162 - smart0002</t>
  </si>
  <si>
    <t>Sunshine Mart Dương Văn Bé, Hoàng Mai</t>
  </si>
  <si>
    <t>Hàng trả - phiếu HT0001161 - smart0004</t>
  </si>
  <si>
    <t>Hàng trả - phiếu HT0001286 - smart0005</t>
  </si>
  <si>
    <t>Hàng trả - phiếu HT0001288 - smart0005</t>
  </si>
  <si>
    <t>Hàng trả - phiếu HT0001287 - smart0001</t>
  </si>
  <si>
    <t>Số dòng = 44</t>
  </si>
  <si>
    <t>Hàng trả - phiếu HT0000367 - smart0003</t>
  </si>
  <si>
    <t>00000084</t>
  </si>
  <si>
    <t>Hàng trả - phiếu HT0000235 - smart0003</t>
  </si>
  <si>
    <t>00000013</t>
  </si>
  <si>
    <t>Hàng trả - phiếu HT0000234 - smart0003</t>
  </si>
  <si>
    <t>00000012</t>
  </si>
  <si>
    <t>00005723</t>
  </si>
  <si>
    <t>00004544</t>
  </si>
  <si>
    <t>00004232</t>
  </si>
  <si>
    <t>00002576</t>
  </si>
  <si>
    <t>00002575</t>
  </si>
  <si>
    <t>00002314</t>
  </si>
  <si>
    <t>Hàng trả - phiếu HT0000137 - smart0002</t>
  </si>
  <si>
    <t>1C24TTL</t>
  </si>
  <si>
    <t>00000037</t>
  </si>
  <si>
    <t>Hàng trả - phiếu HT0000168 - smart0005</t>
  </si>
  <si>
    <t>00000028</t>
  </si>
  <si>
    <t>Hàng trả - phiếu HT0000043 - smart0005</t>
  </si>
  <si>
    <t>00000027</t>
  </si>
  <si>
    <t>00001339</t>
  </si>
  <si>
    <t>Hàng trả - phiếu HT0000142 - smart0003</t>
  </si>
  <si>
    <t>00000003</t>
  </si>
  <si>
    <t>Nhóm HHDV : 4. Hàng hóa, dịch vụ chịu thuế suất thuế GTGT 10% (44 )</t>
  </si>
  <si>
    <t>Quý 1 năm 2024</t>
  </si>
  <si>
    <t>Hỗ trợ quảng cáo Q01.2024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</si>
</sst>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0" borderId="2" xfId="2" applyNumberFormat="1" applyFont="1" applyBorder="1" applyAlignment="1">
      <alignment horizontal="right" vertical="center"/>
    </xf>
    <xf numFmtId="167" fontId="13" fillId="0" borderId="2" xfId="4" applyNumberFormat="1" applyFont="1" applyBorder="1" applyAlignment="1">
      <alignment horizontal="right" vertic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4" fillId="6" borderId="6" xfId="2" applyFont="1" applyFill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8" fontId="14" fillId="6" borderId="2" xfId="2" applyNumberFormat="1" applyFont="1" applyFill="1" applyBorder="1" applyAlignment="1">
      <alignment horizontal="right" vertical="center"/>
    </xf>
    <xf numFmtId="38" fontId="14" fillId="4" borderId="2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H13" sqref="H13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46" t="s">
        <v>0</v>
      </c>
      <c r="C1" s="46"/>
      <c r="D1" s="46"/>
      <c r="E1" s="46"/>
      <c r="F1" s="46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41</v>
      </c>
    </row>
    <row r="3" spans="2:8" ht="18.75" customHeight="1" x14ac:dyDescent="0.25">
      <c r="B3" s="2"/>
      <c r="C3" s="2" t="s">
        <v>5</v>
      </c>
      <c r="D3" s="3">
        <v>26103453</v>
      </c>
      <c r="E3" s="2"/>
      <c r="F3" s="2"/>
      <c r="G3" s="22"/>
      <c r="H3" s="22"/>
    </row>
    <row r="4" spans="2:8" ht="15.75" x14ac:dyDescent="0.25">
      <c r="B4" s="24" t="s">
        <v>30</v>
      </c>
      <c r="C4" s="26" t="s">
        <v>6</v>
      </c>
      <c r="D4" s="5">
        <v>5454054</v>
      </c>
      <c r="E4" s="10"/>
      <c r="F4" s="6"/>
      <c r="H4" s="22"/>
    </row>
    <row r="5" spans="2:8" ht="15.75" x14ac:dyDescent="0.25">
      <c r="B5" s="24" t="s">
        <v>43</v>
      </c>
      <c r="C5" s="26" t="s">
        <v>6</v>
      </c>
      <c r="D5" s="5">
        <v>9329763</v>
      </c>
      <c r="E5" s="10">
        <v>98542</v>
      </c>
      <c r="F5" s="6"/>
      <c r="H5" s="22"/>
    </row>
    <row r="6" spans="2:8" ht="15.75" x14ac:dyDescent="0.25">
      <c r="B6" s="47" t="s">
        <v>7</v>
      </c>
      <c r="C6" s="48"/>
      <c r="D6" s="7">
        <f>+SUM(D4:D5)</f>
        <v>14783817</v>
      </c>
      <c r="E6" s="7">
        <f>+SUM(E4:E5)</f>
        <v>98542</v>
      </c>
      <c r="F6" s="9"/>
      <c r="G6" s="22"/>
      <c r="H6" s="22"/>
    </row>
    <row r="7" spans="2:8" ht="15.75" x14ac:dyDescent="0.25">
      <c r="B7" s="26" t="s">
        <v>30</v>
      </c>
      <c r="C7" s="33" t="s">
        <v>8</v>
      </c>
      <c r="D7" s="10"/>
      <c r="E7" s="4">
        <v>1655866</v>
      </c>
      <c r="F7" s="6"/>
      <c r="G7" s="22"/>
    </row>
    <row r="8" spans="2:8" ht="15.75" x14ac:dyDescent="0.25">
      <c r="B8" s="26" t="s">
        <v>43</v>
      </c>
      <c r="C8" s="33" t="s">
        <v>8</v>
      </c>
      <c r="D8" s="10"/>
      <c r="E8" s="4">
        <v>3813102</v>
      </c>
      <c r="F8" s="6"/>
      <c r="G8" s="22"/>
    </row>
    <row r="9" spans="2:8" ht="15.75" x14ac:dyDescent="0.25">
      <c r="B9" s="47" t="s">
        <v>9</v>
      </c>
      <c r="C9" s="48"/>
      <c r="D9" s="7"/>
      <c r="E9" s="8">
        <f>+SUM(E7:E8)</f>
        <v>5468968</v>
      </c>
      <c r="F9" s="9"/>
    </row>
    <row r="10" spans="2:8" ht="15.75" x14ac:dyDescent="0.25">
      <c r="B10" s="25">
        <v>45351</v>
      </c>
      <c r="C10" s="15" t="s">
        <v>10</v>
      </c>
      <c r="D10" s="10"/>
      <c r="E10" s="5"/>
      <c r="F10" s="11">
        <v>26103453</v>
      </c>
      <c r="H10" s="22"/>
    </row>
    <row r="11" spans="2:8" ht="15.75" x14ac:dyDescent="0.25">
      <c r="B11" s="25"/>
      <c r="C11" s="15"/>
      <c r="D11" s="10"/>
      <c r="E11" s="5"/>
      <c r="F11" s="11"/>
      <c r="H11" s="22"/>
    </row>
    <row r="12" spans="2:8" ht="15.75" x14ac:dyDescent="0.25">
      <c r="B12" s="47" t="s">
        <v>11</v>
      </c>
      <c r="C12" s="48"/>
      <c r="D12" s="12"/>
      <c r="E12" s="9"/>
      <c r="F12" s="13">
        <f>+SUM(F10:F11)</f>
        <v>26103453</v>
      </c>
      <c r="H12" s="23"/>
    </row>
    <row r="13" spans="2:8" ht="15.75" x14ac:dyDescent="0.25">
      <c r="B13" s="49" t="s">
        <v>12</v>
      </c>
      <c r="C13" s="50"/>
      <c r="D13" s="50"/>
      <c r="E13" s="51"/>
      <c r="F13" s="14">
        <f>+D3+D6-E6-E9-F12</f>
        <v>9216307</v>
      </c>
      <c r="G13" s="22"/>
      <c r="H13" s="23"/>
    </row>
    <row r="14" spans="2:8" x14ac:dyDescent="0.25">
      <c r="F14" s="21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8"/>
  <sheetViews>
    <sheetView topLeftCell="F12" zoomScaleNormal="100" workbookViewId="0">
      <selection activeCell="H27" sqref="H27"/>
    </sheetView>
  </sheetViews>
  <sheetFormatPr defaultColWidth="9.140625" defaultRowHeight="15" outlineLevelRow="1" x14ac:dyDescent="0.25"/>
  <cols>
    <col min="1" max="1" width="1.42578125" style="27" customWidth="1"/>
    <col min="2" max="2" width="14.28515625" style="32" customWidth="1"/>
    <col min="3" max="4" width="11.42578125" style="27" customWidth="1"/>
    <col min="5" max="5" width="57.140625" style="27" customWidth="1"/>
    <col min="6" max="6" width="9.5703125" style="27" customWidth="1"/>
    <col min="7" max="7" width="57.140625" style="27" customWidth="1"/>
    <col min="8" max="8" width="17.140625" style="31" customWidth="1"/>
    <col min="9" max="9" width="11.42578125" style="27" customWidth="1"/>
    <col min="10" max="10" width="15.7109375" style="31" customWidth="1"/>
    <col min="11" max="11" width="11.7109375" style="27" bestFit="1" customWidth="1"/>
    <col min="12" max="12" width="21.42578125" style="27" customWidth="1"/>
    <col min="13" max="16384" width="9.140625" style="27"/>
  </cols>
  <sheetData>
    <row r="1" spans="1:12" ht="18.75" x14ac:dyDescent="0.3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x14ac:dyDescent="0.25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24.75" customHeight="1" x14ac:dyDescent="0.25">
      <c r="B3" s="29" t="s">
        <v>14</v>
      </c>
      <c r="C3" s="28" t="s">
        <v>15</v>
      </c>
      <c r="D3" s="28" t="s">
        <v>16</v>
      </c>
      <c r="E3" s="28" t="s">
        <v>17</v>
      </c>
      <c r="F3" s="28" t="s">
        <v>18</v>
      </c>
      <c r="G3" s="28" t="s">
        <v>19</v>
      </c>
      <c r="H3" s="30" t="s">
        <v>20</v>
      </c>
      <c r="I3" s="28" t="s">
        <v>21</v>
      </c>
      <c r="J3" s="30" t="s">
        <v>22</v>
      </c>
      <c r="K3" s="30" t="s">
        <v>27</v>
      </c>
    </row>
    <row r="4" spans="1:12" outlineLevel="1" x14ac:dyDescent="0.25">
      <c r="B4" s="17">
        <v>45353</v>
      </c>
      <c r="C4" s="18" t="s">
        <v>45</v>
      </c>
      <c r="D4" s="18" t="s">
        <v>28</v>
      </c>
      <c r="E4" s="18" t="s">
        <v>23</v>
      </c>
      <c r="F4" s="18" t="s">
        <v>24</v>
      </c>
      <c r="G4" s="18" t="s">
        <v>25</v>
      </c>
      <c r="H4" s="19">
        <v>1087120</v>
      </c>
      <c r="I4" s="20" t="s">
        <v>26</v>
      </c>
      <c r="J4" s="19">
        <v>86970</v>
      </c>
      <c r="K4" s="19">
        <f>+H4+J4</f>
        <v>1174090</v>
      </c>
      <c r="L4" s="31"/>
    </row>
    <row r="5" spans="1:12" outlineLevel="1" x14ac:dyDescent="0.25">
      <c r="B5" s="17">
        <v>45355</v>
      </c>
      <c r="C5" s="18" t="s">
        <v>46</v>
      </c>
      <c r="D5" s="18" t="s">
        <v>28</v>
      </c>
      <c r="E5" s="18" t="s">
        <v>23</v>
      </c>
      <c r="F5" s="18" t="s">
        <v>24</v>
      </c>
      <c r="G5" s="18" t="s">
        <v>68</v>
      </c>
      <c r="H5" s="19">
        <v>1383565</v>
      </c>
      <c r="I5" s="20" t="s">
        <v>26</v>
      </c>
      <c r="J5" s="19">
        <v>110685</v>
      </c>
      <c r="K5" s="19">
        <f t="shared" ref="K5:K27" si="0">+H5+J5</f>
        <v>1494250</v>
      </c>
      <c r="L5" s="31"/>
    </row>
    <row r="6" spans="1:12" outlineLevel="1" x14ac:dyDescent="0.25">
      <c r="B6" s="17">
        <v>45356</v>
      </c>
      <c r="C6" s="18" t="s">
        <v>47</v>
      </c>
      <c r="D6" s="18" t="s">
        <v>28</v>
      </c>
      <c r="E6" s="18" t="s">
        <v>23</v>
      </c>
      <c r="F6" s="18" t="s">
        <v>24</v>
      </c>
      <c r="G6" s="18" t="s">
        <v>38</v>
      </c>
      <c r="H6" s="19">
        <v>2565380</v>
      </c>
      <c r="I6" s="20" t="s">
        <v>26</v>
      </c>
      <c r="J6" s="19">
        <v>205230</v>
      </c>
      <c r="K6" s="19">
        <f t="shared" si="0"/>
        <v>2770610</v>
      </c>
      <c r="L6" s="31"/>
    </row>
    <row r="7" spans="1:12" outlineLevel="1" x14ac:dyDescent="0.25">
      <c r="B7" s="17">
        <v>45363</v>
      </c>
      <c r="C7" s="18" t="s">
        <v>48</v>
      </c>
      <c r="D7" s="18" t="s">
        <v>28</v>
      </c>
      <c r="E7" s="18" t="s">
        <v>23</v>
      </c>
      <c r="F7" s="18" t="s">
        <v>24</v>
      </c>
      <c r="G7" s="18" t="s">
        <v>25</v>
      </c>
      <c r="H7" s="19">
        <v>1141002</v>
      </c>
      <c r="I7" s="20" t="s">
        <v>26</v>
      </c>
      <c r="J7" s="19">
        <v>91280</v>
      </c>
      <c r="K7" s="19">
        <f t="shared" si="0"/>
        <v>1232282</v>
      </c>
      <c r="L7" s="31"/>
    </row>
    <row r="8" spans="1:12" outlineLevel="1" x14ac:dyDescent="0.25">
      <c r="B8" s="17">
        <v>45364</v>
      </c>
      <c r="C8" s="18" t="s">
        <v>49</v>
      </c>
      <c r="D8" s="18" t="s">
        <v>29</v>
      </c>
      <c r="E8" s="18" t="s">
        <v>23</v>
      </c>
      <c r="F8" s="18" t="s">
        <v>24</v>
      </c>
      <c r="G8" s="18" t="s">
        <v>69</v>
      </c>
      <c r="H8" s="19">
        <v>-657561</v>
      </c>
      <c r="I8" s="20" t="s">
        <v>26</v>
      </c>
      <c r="J8" s="19">
        <v>-52605</v>
      </c>
      <c r="K8" s="19">
        <f t="shared" si="0"/>
        <v>-710166</v>
      </c>
      <c r="L8" s="31"/>
    </row>
    <row r="9" spans="1:12" outlineLevel="1" x14ac:dyDescent="0.25">
      <c r="B9" s="17">
        <v>45364</v>
      </c>
      <c r="C9" s="18" t="s">
        <v>50</v>
      </c>
      <c r="D9" s="18" t="s">
        <v>29</v>
      </c>
      <c r="E9" s="18" t="s">
        <v>23</v>
      </c>
      <c r="F9" s="18" t="s">
        <v>24</v>
      </c>
      <c r="G9" s="18" t="s">
        <v>70</v>
      </c>
      <c r="H9" s="19">
        <v>-246595</v>
      </c>
      <c r="I9" s="20" t="s">
        <v>26</v>
      </c>
      <c r="J9" s="19">
        <v>-19727</v>
      </c>
      <c r="K9" s="19">
        <f t="shared" si="0"/>
        <v>-266322</v>
      </c>
      <c r="L9" s="31"/>
    </row>
    <row r="10" spans="1:12" outlineLevel="1" x14ac:dyDescent="0.25">
      <c r="B10" s="17">
        <v>45364</v>
      </c>
      <c r="C10" s="18" t="s">
        <v>51</v>
      </c>
      <c r="D10" s="18" t="s">
        <v>29</v>
      </c>
      <c r="E10" s="18" t="s">
        <v>23</v>
      </c>
      <c r="F10" s="18" t="s">
        <v>24</v>
      </c>
      <c r="G10" s="18" t="s">
        <v>71</v>
      </c>
      <c r="H10" s="19">
        <v>-408837</v>
      </c>
      <c r="I10" s="20" t="s">
        <v>26</v>
      </c>
      <c r="J10" s="19">
        <v>-32707</v>
      </c>
      <c r="K10" s="19">
        <f t="shared" si="0"/>
        <v>-441544</v>
      </c>
      <c r="L10" s="31"/>
    </row>
    <row r="11" spans="1:12" outlineLevel="1" x14ac:dyDescent="0.25">
      <c r="B11" s="17">
        <v>45364</v>
      </c>
      <c r="C11" s="18" t="s">
        <v>52</v>
      </c>
      <c r="D11" s="18" t="s">
        <v>29</v>
      </c>
      <c r="E11" s="18" t="s">
        <v>23</v>
      </c>
      <c r="F11" s="18" t="s">
        <v>24</v>
      </c>
      <c r="G11" s="18" t="s">
        <v>72</v>
      </c>
      <c r="H11" s="19">
        <v>-70538</v>
      </c>
      <c r="I11" s="20" t="s">
        <v>26</v>
      </c>
      <c r="J11" s="19">
        <v>-5643</v>
      </c>
      <c r="K11" s="19">
        <f t="shared" si="0"/>
        <v>-76181</v>
      </c>
      <c r="L11" s="31"/>
    </row>
    <row r="12" spans="1:12" outlineLevel="1" x14ac:dyDescent="0.25">
      <c r="B12" s="17">
        <v>45364</v>
      </c>
      <c r="C12" s="18" t="s">
        <v>53</v>
      </c>
      <c r="D12" s="18" t="s">
        <v>29</v>
      </c>
      <c r="E12" s="18" t="s">
        <v>23</v>
      </c>
      <c r="F12" s="18" t="s">
        <v>24</v>
      </c>
      <c r="G12" s="18" t="s">
        <v>73</v>
      </c>
      <c r="H12" s="19">
        <v>-43700</v>
      </c>
      <c r="I12" s="20" t="s">
        <v>26</v>
      </c>
      <c r="J12" s="19">
        <v>-3496</v>
      </c>
      <c r="K12" s="19">
        <f t="shared" si="0"/>
        <v>-47196</v>
      </c>
      <c r="L12" s="31"/>
    </row>
    <row r="13" spans="1:12" outlineLevel="1" x14ac:dyDescent="0.25">
      <c r="B13" s="17">
        <v>45364</v>
      </c>
      <c r="C13" s="18" t="s">
        <v>54</v>
      </c>
      <c r="D13" s="18" t="s">
        <v>29</v>
      </c>
      <c r="E13" s="18" t="s">
        <v>23</v>
      </c>
      <c r="F13" s="18" t="s">
        <v>24</v>
      </c>
      <c r="G13" s="18" t="s">
        <v>74</v>
      </c>
      <c r="H13" s="19">
        <v>-211614</v>
      </c>
      <c r="I13" s="20" t="s">
        <v>26</v>
      </c>
      <c r="J13" s="19">
        <v>-16929</v>
      </c>
      <c r="K13" s="19">
        <f t="shared" si="0"/>
        <v>-228543</v>
      </c>
      <c r="L13" s="31"/>
    </row>
    <row r="14" spans="1:12" outlineLevel="1" x14ac:dyDescent="0.25">
      <c r="B14" s="17">
        <v>45364</v>
      </c>
      <c r="C14" s="18" t="s">
        <v>55</v>
      </c>
      <c r="D14" s="18" t="s">
        <v>29</v>
      </c>
      <c r="E14" s="18" t="s">
        <v>23</v>
      </c>
      <c r="F14" s="18" t="s">
        <v>24</v>
      </c>
      <c r="G14" s="18" t="s">
        <v>75</v>
      </c>
      <c r="H14" s="19">
        <v>-190688</v>
      </c>
      <c r="I14" s="20" t="s">
        <v>26</v>
      </c>
      <c r="J14" s="19">
        <v>-15255</v>
      </c>
      <c r="K14" s="19">
        <f t="shared" si="0"/>
        <v>-205943</v>
      </c>
      <c r="L14" s="31"/>
    </row>
    <row r="15" spans="1:12" outlineLevel="1" x14ac:dyDescent="0.25">
      <c r="B15" s="17">
        <v>45364</v>
      </c>
      <c r="C15" s="18" t="s">
        <v>56</v>
      </c>
      <c r="D15" s="18" t="s">
        <v>29</v>
      </c>
      <c r="E15" s="18" t="s">
        <v>23</v>
      </c>
      <c r="F15" s="18" t="s">
        <v>24</v>
      </c>
      <c r="G15" s="18" t="s">
        <v>76</v>
      </c>
      <c r="H15" s="19">
        <v>-175265</v>
      </c>
      <c r="I15" s="20" t="s">
        <v>26</v>
      </c>
      <c r="J15" s="19">
        <v>-14021</v>
      </c>
      <c r="K15" s="19">
        <f t="shared" si="0"/>
        <v>-189286</v>
      </c>
      <c r="L15" s="31"/>
    </row>
    <row r="16" spans="1:12" outlineLevel="1" x14ac:dyDescent="0.25">
      <c r="B16" s="17">
        <v>45369</v>
      </c>
      <c r="C16" s="18" t="s">
        <v>57</v>
      </c>
      <c r="D16" s="18" t="s">
        <v>28</v>
      </c>
      <c r="E16" s="18" t="s">
        <v>23</v>
      </c>
      <c r="F16" s="18" t="s">
        <v>24</v>
      </c>
      <c r="G16" s="18" t="s">
        <v>77</v>
      </c>
      <c r="H16" s="19">
        <v>668730</v>
      </c>
      <c r="I16" s="20" t="s">
        <v>26</v>
      </c>
      <c r="J16" s="19">
        <v>53498</v>
      </c>
      <c r="K16" s="19">
        <f t="shared" si="0"/>
        <v>722228</v>
      </c>
      <c r="L16" s="31"/>
    </row>
    <row r="17" spans="2:12" outlineLevel="1" x14ac:dyDescent="0.25">
      <c r="B17" s="17">
        <v>45371</v>
      </c>
      <c r="C17" s="18" t="s">
        <v>58</v>
      </c>
      <c r="D17" s="18" t="s">
        <v>29</v>
      </c>
      <c r="E17" s="18" t="s">
        <v>23</v>
      </c>
      <c r="F17" s="18" t="s">
        <v>24</v>
      </c>
      <c r="G17" s="18" t="s">
        <v>78</v>
      </c>
      <c r="H17" s="19">
        <v>-337093</v>
      </c>
      <c r="I17" s="20" t="s">
        <v>26</v>
      </c>
      <c r="J17" s="19">
        <v>-26967</v>
      </c>
      <c r="K17" s="19">
        <f t="shared" si="0"/>
        <v>-364060</v>
      </c>
      <c r="L17" s="31"/>
    </row>
    <row r="18" spans="2:12" outlineLevel="1" x14ac:dyDescent="0.25">
      <c r="B18" s="17">
        <v>45371</v>
      </c>
      <c r="C18" s="18" t="s">
        <v>59</v>
      </c>
      <c r="D18" s="18" t="s">
        <v>29</v>
      </c>
      <c r="E18" s="18" t="s">
        <v>23</v>
      </c>
      <c r="F18" s="18" t="s">
        <v>24</v>
      </c>
      <c r="G18" s="18" t="s">
        <v>79</v>
      </c>
      <c r="H18" s="19">
        <v>-83397</v>
      </c>
      <c r="I18" s="20" t="s">
        <v>26</v>
      </c>
      <c r="J18" s="19">
        <v>-6672</v>
      </c>
      <c r="K18" s="19">
        <f t="shared" si="0"/>
        <v>-90069</v>
      </c>
      <c r="L18" s="31"/>
    </row>
    <row r="19" spans="2:12" outlineLevel="1" x14ac:dyDescent="0.25">
      <c r="B19" s="17">
        <v>45371</v>
      </c>
      <c r="C19" s="18" t="s">
        <v>60</v>
      </c>
      <c r="D19" s="18" t="s">
        <v>29</v>
      </c>
      <c r="E19" s="18" t="s">
        <v>23</v>
      </c>
      <c r="F19" s="18" t="s">
        <v>24</v>
      </c>
      <c r="G19" s="18" t="s">
        <v>80</v>
      </c>
      <c r="H19" s="19">
        <v>-83397</v>
      </c>
      <c r="I19" s="20" t="s">
        <v>26</v>
      </c>
      <c r="J19" s="19">
        <v>-6672</v>
      </c>
      <c r="K19" s="19">
        <f t="shared" si="0"/>
        <v>-90069</v>
      </c>
      <c r="L19" s="31"/>
    </row>
    <row r="20" spans="2:12" outlineLevel="1" x14ac:dyDescent="0.25">
      <c r="B20" s="17">
        <v>45376</v>
      </c>
      <c r="C20" s="18" t="s">
        <v>61</v>
      </c>
      <c r="D20" s="18" t="s">
        <v>28</v>
      </c>
      <c r="E20" s="18" t="s">
        <v>23</v>
      </c>
      <c r="F20" s="18" t="s">
        <v>24</v>
      </c>
      <c r="G20" s="18" t="s">
        <v>81</v>
      </c>
      <c r="H20" s="19">
        <v>1440581</v>
      </c>
      <c r="I20" s="20" t="s">
        <v>26</v>
      </c>
      <c r="J20" s="19">
        <v>115246</v>
      </c>
      <c r="K20" s="19">
        <f t="shared" si="0"/>
        <v>1555827</v>
      </c>
      <c r="L20" s="31"/>
    </row>
    <row r="21" spans="2:12" outlineLevel="1" x14ac:dyDescent="0.25">
      <c r="B21" s="17">
        <v>45376</v>
      </c>
      <c r="C21" s="18" t="s">
        <v>62</v>
      </c>
      <c r="D21" s="18" t="s">
        <v>28</v>
      </c>
      <c r="E21" s="18" t="s">
        <v>23</v>
      </c>
      <c r="F21" s="18" t="s">
        <v>24</v>
      </c>
      <c r="G21" s="18" t="s">
        <v>25</v>
      </c>
      <c r="H21" s="19">
        <v>352293</v>
      </c>
      <c r="I21" s="20" t="s">
        <v>26</v>
      </c>
      <c r="J21" s="19">
        <v>28183</v>
      </c>
      <c r="K21" s="19">
        <f t="shared" si="0"/>
        <v>380476</v>
      </c>
    </row>
    <row r="22" spans="2:12" outlineLevel="1" x14ac:dyDescent="0.25">
      <c r="B22" s="17">
        <v>45382</v>
      </c>
      <c r="C22" s="18" t="s">
        <v>63</v>
      </c>
      <c r="D22" s="18" t="s">
        <v>29</v>
      </c>
      <c r="E22" s="18" t="s">
        <v>23</v>
      </c>
      <c r="F22" s="18" t="s">
        <v>24</v>
      </c>
      <c r="G22" s="18" t="s">
        <v>82</v>
      </c>
      <c r="H22" s="19">
        <v>-70538</v>
      </c>
      <c r="I22" s="20" t="s">
        <v>26</v>
      </c>
      <c r="J22" s="19">
        <v>-5643</v>
      </c>
      <c r="K22" s="19">
        <f t="shared" si="0"/>
        <v>-76181</v>
      </c>
      <c r="L22" s="31"/>
    </row>
    <row r="23" spans="2:12" outlineLevel="1" x14ac:dyDescent="0.25">
      <c r="B23" s="17">
        <v>45382</v>
      </c>
      <c r="C23" s="18" t="s">
        <v>64</v>
      </c>
      <c r="D23" s="18" t="s">
        <v>29</v>
      </c>
      <c r="E23" s="18" t="s">
        <v>23</v>
      </c>
      <c r="F23" s="18" t="s">
        <v>24</v>
      </c>
      <c r="G23" s="18" t="s">
        <v>83</v>
      </c>
      <c r="H23" s="19">
        <v>-330298</v>
      </c>
      <c r="I23" s="20" t="s">
        <v>26</v>
      </c>
      <c r="J23" s="19">
        <v>-26424</v>
      </c>
      <c r="K23" s="19">
        <f t="shared" si="0"/>
        <v>-356722</v>
      </c>
    </row>
    <row r="24" spans="2:12" outlineLevel="1" x14ac:dyDescent="0.25">
      <c r="B24" s="17">
        <v>45382</v>
      </c>
      <c r="C24" s="18" t="s">
        <v>65</v>
      </c>
      <c r="D24" s="18" t="s">
        <v>29</v>
      </c>
      <c r="E24" s="18" t="s">
        <v>23</v>
      </c>
      <c r="F24" s="18" t="s">
        <v>24</v>
      </c>
      <c r="G24" s="18" t="s">
        <v>84</v>
      </c>
      <c r="H24" s="19">
        <v>-234335</v>
      </c>
      <c r="I24" s="20" t="s">
        <v>26</v>
      </c>
      <c r="J24" s="19">
        <v>-18747</v>
      </c>
      <c r="K24" s="19">
        <f t="shared" si="0"/>
        <v>-253082</v>
      </c>
    </row>
    <row r="25" spans="2:12" outlineLevel="1" x14ac:dyDescent="0.25">
      <c r="B25" s="17">
        <v>45382</v>
      </c>
      <c r="C25" s="18" t="s">
        <v>66</v>
      </c>
      <c r="D25" s="18" t="s">
        <v>29</v>
      </c>
      <c r="E25" s="18" t="s">
        <v>23</v>
      </c>
      <c r="F25" s="18" t="s">
        <v>24</v>
      </c>
      <c r="G25" s="18" t="s">
        <v>8</v>
      </c>
      <c r="H25" s="19">
        <v>-87400</v>
      </c>
      <c r="I25" s="20" t="s">
        <v>26</v>
      </c>
      <c r="J25" s="19">
        <v>-6992</v>
      </c>
      <c r="K25" s="19">
        <f t="shared" si="0"/>
        <v>-94392</v>
      </c>
    </row>
    <row r="26" spans="2:12" outlineLevel="1" x14ac:dyDescent="0.25">
      <c r="B26" s="17">
        <v>45382</v>
      </c>
      <c r="C26" s="18" t="s">
        <v>67</v>
      </c>
      <c r="D26" s="18" t="s">
        <v>29</v>
      </c>
      <c r="E26" s="18" t="s">
        <v>23</v>
      </c>
      <c r="F26" s="18" t="s">
        <v>24</v>
      </c>
      <c r="G26" s="18" t="s">
        <v>85</v>
      </c>
      <c r="H26" s="19">
        <v>-299395</v>
      </c>
      <c r="I26" s="20" t="s">
        <v>26</v>
      </c>
      <c r="J26" s="19">
        <v>-23951</v>
      </c>
      <c r="K26" s="19">
        <f t="shared" si="0"/>
        <v>-323346</v>
      </c>
    </row>
    <row r="27" spans="2:12" outlineLevel="1" x14ac:dyDescent="0.25">
      <c r="B27" s="42"/>
      <c r="C27" s="43"/>
      <c r="D27" s="43"/>
      <c r="E27" s="43"/>
      <c r="F27" s="43"/>
      <c r="G27" s="18" t="s">
        <v>111</v>
      </c>
      <c r="H27" s="19">
        <v>-91243</v>
      </c>
      <c r="I27" s="20" t="s">
        <v>26</v>
      </c>
      <c r="J27" s="19">
        <v>-7299</v>
      </c>
      <c r="K27" s="19">
        <f t="shared" si="0"/>
        <v>-98542</v>
      </c>
    </row>
    <row r="28" spans="2:12" x14ac:dyDescent="0.25">
      <c r="H28" s="19"/>
      <c r="I28" s="20"/>
      <c r="J28" s="19"/>
      <c r="K28" s="19">
        <f>SUBTOTAL(9,K4:K27)</f>
        <v>5418119</v>
      </c>
    </row>
  </sheetData>
  <autoFilter ref="B3:K26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"/>
  <sheetViews>
    <sheetView topLeftCell="E1" zoomScaleNormal="100" workbookViewId="0">
      <selection activeCell="K11" sqref="K11"/>
    </sheetView>
  </sheetViews>
  <sheetFormatPr defaultColWidth="9.140625" defaultRowHeight="15" outlineLevelRow="1" x14ac:dyDescent="0.25"/>
  <cols>
    <col min="1" max="1" width="1.42578125" style="27" customWidth="1"/>
    <col min="2" max="2" width="14.28515625" style="32" customWidth="1"/>
    <col min="3" max="4" width="11.42578125" style="27" customWidth="1"/>
    <col min="5" max="5" width="57.140625" style="27" customWidth="1"/>
    <col min="6" max="6" width="9.5703125" style="27" customWidth="1"/>
    <col min="7" max="7" width="57.140625" style="27" customWidth="1"/>
    <col min="8" max="8" width="17.140625" style="31" customWidth="1"/>
    <col min="9" max="9" width="11.42578125" style="27" customWidth="1"/>
    <col min="10" max="10" width="15.7109375" style="31" customWidth="1"/>
    <col min="11" max="11" width="11.7109375" style="27" bestFit="1" customWidth="1"/>
    <col min="12" max="12" width="21.42578125" style="27" customWidth="1"/>
    <col min="13" max="16384" width="9.140625" style="27"/>
  </cols>
  <sheetData>
    <row r="1" spans="1:12" ht="18.75" x14ac:dyDescent="0.3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x14ac:dyDescent="0.25">
      <c r="A2" s="53" t="s">
        <v>42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24.75" customHeight="1" x14ac:dyDescent="0.25">
      <c r="B3" s="29" t="s">
        <v>14</v>
      </c>
      <c r="C3" s="28" t="s">
        <v>15</v>
      </c>
      <c r="D3" s="28" t="s">
        <v>16</v>
      </c>
      <c r="E3" s="28" t="s">
        <v>17</v>
      </c>
      <c r="F3" s="28" t="s">
        <v>18</v>
      </c>
      <c r="G3" s="28" t="s">
        <v>19</v>
      </c>
      <c r="H3" s="30" t="s">
        <v>20</v>
      </c>
      <c r="I3" s="28" t="s">
        <v>21</v>
      </c>
      <c r="J3" s="30" t="s">
        <v>22</v>
      </c>
      <c r="K3" s="30" t="s">
        <v>27</v>
      </c>
    </row>
    <row r="4" spans="1:12" outlineLevel="1" x14ac:dyDescent="0.25">
      <c r="B4" s="17">
        <v>45324</v>
      </c>
      <c r="C4" s="18" t="s">
        <v>31</v>
      </c>
      <c r="D4" s="18" t="s">
        <v>28</v>
      </c>
      <c r="E4" s="18" t="s">
        <v>23</v>
      </c>
      <c r="F4" s="18" t="s">
        <v>24</v>
      </c>
      <c r="G4" s="18" t="s">
        <v>38</v>
      </c>
      <c r="H4" s="19">
        <v>3696310</v>
      </c>
      <c r="I4" s="20" t="s">
        <v>26</v>
      </c>
      <c r="J4" s="19">
        <v>295705</v>
      </c>
      <c r="K4" s="19">
        <f>+H4+J4</f>
        <v>3992015</v>
      </c>
      <c r="L4" s="31"/>
    </row>
    <row r="5" spans="1:12" outlineLevel="1" x14ac:dyDescent="0.25">
      <c r="B5" s="17">
        <v>45324</v>
      </c>
      <c r="C5" s="18" t="s">
        <v>32</v>
      </c>
      <c r="D5" s="18" t="s">
        <v>28</v>
      </c>
      <c r="E5" s="18" t="s">
        <v>23</v>
      </c>
      <c r="F5" s="18" t="s">
        <v>24</v>
      </c>
      <c r="G5" s="18" t="s">
        <v>25</v>
      </c>
      <c r="H5" s="19">
        <v>1353740</v>
      </c>
      <c r="I5" s="20" t="s">
        <v>26</v>
      </c>
      <c r="J5" s="19">
        <v>108299</v>
      </c>
      <c r="K5" s="19">
        <f t="shared" ref="K5:K10" si="0">+H5+J5</f>
        <v>1462039</v>
      </c>
    </row>
    <row r="6" spans="1:12" outlineLevel="1" x14ac:dyDescent="0.25">
      <c r="B6" s="17">
        <v>45336</v>
      </c>
      <c r="C6" s="18" t="s">
        <v>33</v>
      </c>
      <c r="D6" s="18" t="s">
        <v>29</v>
      </c>
      <c r="E6" s="18" t="s">
        <v>23</v>
      </c>
      <c r="F6" s="18" t="s">
        <v>24</v>
      </c>
      <c r="G6" s="18" t="s">
        <v>39</v>
      </c>
      <c r="H6" s="19">
        <v>-403715</v>
      </c>
      <c r="I6" s="20" t="s">
        <v>26</v>
      </c>
      <c r="J6" s="19">
        <v>-32297</v>
      </c>
      <c r="K6" s="19">
        <f t="shared" si="0"/>
        <v>-436012</v>
      </c>
      <c r="L6" s="31"/>
    </row>
    <row r="7" spans="1:12" outlineLevel="1" x14ac:dyDescent="0.25">
      <c r="B7" s="17">
        <v>45336</v>
      </c>
      <c r="C7" s="18" t="s">
        <v>34</v>
      </c>
      <c r="D7" s="18" t="s">
        <v>29</v>
      </c>
      <c r="E7" s="18" t="s">
        <v>23</v>
      </c>
      <c r="F7" s="18" t="s">
        <v>24</v>
      </c>
      <c r="G7" s="18" t="s">
        <v>40</v>
      </c>
      <c r="H7" s="19">
        <v>-548085</v>
      </c>
      <c r="I7" s="20" t="s">
        <v>26</v>
      </c>
      <c r="J7" s="19">
        <v>-43847</v>
      </c>
      <c r="K7" s="19">
        <f t="shared" si="0"/>
        <v>-591932</v>
      </c>
    </row>
    <row r="8" spans="1:12" outlineLevel="1" x14ac:dyDescent="0.25">
      <c r="B8" s="17">
        <v>45336</v>
      </c>
      <c r="C8" s="18" t="s">
        <v>35</v>
      </c>
      <c r="D8" s="18" t="s">
        <v>29</v>
      </c>
      <c r="E8" s="18" t="s">
        <v>23</v>
      </c>
      <c r="F8" s="18" t="s">
        <v>24</v>
      </c>
      <c r="G8" s="18" t="s">
        <v>8</v>
      </c>
      <c r="H8" s="19">
        <v>-141076</v>
      </c>
      <c r="I8" s="20" t="s">
        <v>26</v>
      </c>
      <c r="J8" s="19">
        <v>-11286</v>
      </c>
      <c r="K8" s="19">
        <f t="shared" si="0"/>
        <v>-152362</v>
      </c>
    </row>
    <row r="9" spans="1:12" outlineLevel="1" x14ac:dyDescent="0.25">
      <c r="B9" s="17">
        <v>45344</v>
      </c>
      <c r="C9" s="18" t="s">
        <v>36</v>
      </c>
      <c r="D9" s="18" t="s">
        <v>29</v>
      </c>
      <c r="E9" s="18" t="s">
        <v>23</v>
      </c>
      <c r="F9" s="18" t="s">
        <v>24</v>
      </c>
      <c r="G9" s="18" t="s">
        <v>8</v>
      </c>
      <c r="H9" s="19">
        <v>-382336</v>
      </c>
      <c r="I9" s="20" t="s">
        <v>26</v>
      </c>
      <c r="J9" s="19">
        <v>-30586</v>
      </c>
      <c r="K9" s="19">
        <f t="shared" si="0"/>
        <v>-412922</v>
      </c>
    </row>
    <row r="10" spans="1:12" outlineLevel="1" x14ac:dyDescent="0.25">
      <c r="B10" s="17">
        <v>45351</v>
      </c>
      <c r="C10" s="18" t="s">
        <v>37</v>
      </c>
      <c r="D10" s="18" t="s">
        <v>29</v>
      </c>
      <c r="E10" s="18" t="s">
        <v>23</v>
      </c>
      <c r="F10" s="18" t="s">
        <v>24</v>
      </c>
      <c r="G10" s="18" t="s">
        <v>8</v>
      </c>
      <c r="H10" s="19">
        <v>-57998</v>
      </c>
      <c r="I10" s="20" t="s">
        <v>26</v>
      </c>
      <c r="J10" s="19">
        <v>-4640</v>
      </c>
      <c r="K10" s="19">
        <f t="shared" si="0"/>
        <v>-62638</v>
      </c>
    </row>
    <row r="11" spans="1:12" x14ac:dyDescent="0.25">
      <c r="K11" s="19">
        <f>SUBTOTAL(9,K4:K10)</f>
        <v>3798188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zoomScaleNormal="100" workbookViewId="0">
      <selection sqref="A1:I1"/>
    </sheetView>
  </sheetViews>
  <sheetFormatPr defaultColWidth="9.140625" defaultRowHeight="15" outlineLevelRow="1" x14ac:dyDescent="0.25"/>
  <cols>
    <col min="1" max="1" width="1.42578125" style="27" customWidth="1"/>
    <col min="2" max="2" width="14.28515625" style="32" customWidth="1"/>
    <col min="3" max="4" width="11.42578125" style="27" customWidth="1"/>
    <col min="5" max="5" width="57.140625" style="27" customWidth="1"/>
    <col min="6" max="6" width="17.140625" style="31" customWidth="1"/>
    <col min="7" max="7" width="11.42578125" style="27" customWidth="1"/>
    <col min="8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18.75" x14ac:dyDescent="0.3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10" x14ac:dyDescent="0.25">
      <c r="A2" s="53" t="s">
        <v>110</v>
      </c>
      <c r="B2" s="53"/>
      <c r="C2" s="53"/>
      <c r="D2" s="53"/>
      <c r="E2" s="53"/>
      <c r="F2" s="53"/>
      <c r="G2" s="53"/>
      <c r="H2" s="53"/>
      <c r="I2" s="53"/>
    </row>
    <row r="3" spans="1:10" ht="24.75" customHeight="1" x14ac:dyDescent="0.25">
      <c r="B3" s="29" t="s">
        <v>14</v>
      </c>
      <c r="C3" s="28" t="s">
        <v>15</v>
      </c>
      <c r="D3" s="28" t="s">
        <v>16</v>
      </c>
      <c r="E3" s="28" t="s">
        <v>19</v>
      </c>
      <c r="F3" s="30" t="s">
        <v>20</v>
      </c>
      <c r="G3" s="28" t="s">
        <v>21</v>
      </c>
      <c r="H3" s="30" t="s">
        <v>22</v>
      </c>
      <c r="I3" s="28" t="s">
        <v>17</v>
      </c>
      <c r="J3" s="28" t="s">
        <v>18</v>
      </c>
    </row>
    <row r="4" spans="1:10" x14ac:dyDescent="0.25">
      <c r="A4" s="41" t="s">
        <v>109</v>
      </c>
      <c r="F4" s="36">
        <v>18248540</v>
      </c>
      <c r="H4" s="36">
        <v>1459883</v>
      </c>
    </row>
    <row r="5" spans="1:10" outlineLevel="1" x14ac:dyDescent="0.25">
      <c r="B5" s="40">
        <v>45295</v>
      </c>
      <c r="C5" s="38" t="s">
        <v>108</v>
      </c>
      <c r="D5" s="38" t="s">
        <v>100</v>
      </c>
      <c r="E5" s="38" t="s">
        <v>107</v>
      </c>
      <c r="F5" s="34">
        <v>-160532</v>
      </c>
      <c r="G5" s="39" t="s">
        <v>26</v>
      </c>
      <c r="H5" s="34">
        <v>-12843</v>
      </c>
      <c r="I5" s="38" t="s">
        <v>23</v>
      </c>
      <c r="J5" s="38" t="s">
        <v>24</v>
      </c>
    </row>
    <row r="6" spans="1:10" outlineLevel="1" x14ac:dyDescent="0.25">
      <c r="B6" s="40">
        <v>45299</v>
      </c>
      <c r="C6" s="38" t="s">
        <v>106</v>
      </c>
      <c r="D6" s="38" t="s">
        <v>28</v>
      </c>
      <c r="E6" s="38" t="s">
        <v>68</v>
      </c>
      <c r="F6" s="34">
        <v>1261306</v>
      </c>
      <c r="G6" s="39" t="s">
        <v>26</v>
      </c>
      <c r="H6" s="34">
        <v>100904</v>
      </c>
      <c r="I6" s="38" t="s">
        <v>23</v>
      </c>
      <c r="J6" s="38" t="s">
        <v>24</v>
      </c>
    </row>
    <row r="7" spans="1:10" outlineLevel="1" x14ac:dyDescent="0.25">
      <c r="B7" s="40">
        <v>45303</v>
      </c>
      <c r="C7" s="38" t="s">
        <v>105</v>
      </c>
      <c r="D7" s="38" t="s">
        <v>100</v>
      </c>
      <c r="E7" s="38" t="s">
        <v>104</v>
      </c>
      <c r="F7" s="34">
        <v>-460246</v>
      </c>
      <c r="G7" s="39" t="s">
        <v>26</v>
      </c>
      <c r="H7" s="34">
        <v>-36819</v>
      </c>
      <c r="I7" s="38" t="s">
        <v>23</v>
      </c>
      <c r="J7" s="38" t="s">
        <v>24</v>
      </c>
    </row>
    <row r="8" spans="1:10" outlineLevel="1" x14ac:dyDescent="0.25">
      <c r="B8" s="40">
        <v>45303</v>
      </c>
      <c r="C8" s="38" t="s">
        <v>103</v>
      </c>
      <c r="D8" s="38" t="s">
        <v>100</v>
      </c>
      <c r="E8" s="38" t="s">
        <v>102</v>
      </c>
      <c r="F8" s="34">
        <v>-70538</v>
      </c>
      <c r="G8" s="39" t="s">
        <v>26</v>
      </c>
      <c r="H8" s="34">
        <v>-5643</v>
      </c>
      <c r="I8" s="38" t="s">
        <v>23</v>
      </c>
      <c r="J8" s="38" t="s">
        <v>24</v>
      </c>
    </row>
    <row r="9" spans="1:10" outlineLevel="1" x14ac:dyDescent="0.25">
      <c r="B9" s="40">
        <v>45303</v>
      </c>
      <c r="C9" s="38" t="s">
        <v>101</v>
      </c>
      <c r="D9" s="38" t="s">
        <v>100</v>
      </c>
      <c r="E9" s="38" t="s">
        <v>99</v>
      </c>
      <c r="F9" s="34">
        <v>-139028</v>
      </c>
      <c r="G9" s="39" t="s">
        <v>26</v>
      </c>
      <c r="H9" s="34">
        <v>-11122</v>
      </c>
      <c r="I9" s="38" t="s">
        <v>23</v>
      </c>
      <c r="J9" s="38" t="s">
        <v>24</v>
      </c>
    </row>
    <row r="10" spans="1:10" outlineLevel="1" x14ac:dyDescent="0.25">
      <c r="B10" s="40">
        <v>45303</v>
      </c>
      <c r="C10" s="38" t="s">
        <v>98</v>
      </c>
      <c r="D10" s="38" t="s">
        <v>28</v>
      </c>
      <c r="E10" s="38" t="s">
        <v>25</v>
      </c>
      <c r="F10" s="34">
        <v>1127362</v>
      </c>
      <c r="G10" s="39" t="s">
        <v>26</v>
      </c>
      <c r="H10" s="34">
        <v>90189</v>
      </c>
      <c r="I10" s="38" t="s">
        <v>23</v>
      </c>
      <c r="J10" s="38" t="s">
        <v>24</v>
      </c>
    </row>
    <row r="11" spans="1:10" outlineLevel="1" x14ac:dyDescent="0.25">
      <c r="B11" s="40">
        <v>45306</v>
      </c>
      <c r="C11" s="38" t="s">
        <v>97</v>
      </c>
      <c r="D11" s="38" t="s">
        <v>28</v>
      </c>
      <c r="E11" s="38" t="s">
        <v>25</v>
      </c>
      <c r="F11" s="34">
        <v>1378760</v>
      </c>
      <c r="G11" s="39" t="s">
        <v>26</v>
      </c>
      <c r="H11" s="34">
        <v>110301</v>
      </c>
      <c r="I11" s="38" t="s">
        <v>23</v>
      </c>
      <c r="J11" s="38" t="s">
        <v>24</v>
      </c>
    </row>
    <row r="12" spans="1:10" outlineLevel="1" x14ac:dyDescent="0.25">
      <c r="B12" s="40">
        <v>45306</v>
      </c>
      <c r="C12" s="38" t="s">
        <v>96</v>
      </c>
      <c r="D12" s="38" t="s">
        <v>28</v>
      </c>
      <c r="E12" s="38" t="s">
        <v>68</v>
      </c>
      <c r="F12" s="34">
        <v>1193966</v>
      </c>
      <c r="G12" s="39" t="s">
        <v>26</v>
      </c>
      <c r="H12" s="34">
        <v>95517</v>
      </c>
      <c r="I12" s="38" t="s">
        <v>23</v>
      </c>
      <c r="J12" s="38" t="s">
        <v>24</v>
      </c>
    </row>
    <row r="13" spans="1:10" outlineLevel="1" x14ac:dyDescent="0.25">
      <c r="B13" s="40">
        <v>45313</v>
      </c>
      <c r="C13" s="38" t="s">
        <v>95</v>
      </c>
      <c r="D13" s="38" t="s">
        <v>28</v>
      </c>
      <c r="E13" s="38" t="s">
        <v>25</v>
      </c>
      <c r="F13" s="34">
        <v>612870</v>
      </c>
      <c r="G13" s="39" t="s">
        <v>26</v>
      </c>
      <c r="H13" s="34">
        <v>49030</v>
      </c>
      <c r="I13" s="38" t="s">
        <v>23</v>
      </c>
      <c r="J13" s="38" t="s">
        <v>24</v>
      </c>
    </row>
    <row r="14" spans="1:10" outlineLevel="1" x14ac:dyDescent="0.25">
      <c r="B14" s="40">
        <v>45315</v>
      </c>
      <c r="C14" s="38" t="s">
        <v>94</v>
      </c>
      <c r="D14" s="38" t="s">
        <v>28</v>
      </c>
      <c r="E14" s="38" t="s">
        <v>77</v>
      </c>
      <c r="F14" s="34">
        <v>1112260</v>
      </c>
      <c r="G14" s="39" t="s">
        <v>26</v>
      </c>
      <c r="H14" s="34">
        <v>88981</v>
      </c>
      <c r="I14" s="38" t="s">
        <v>23</v>
      </c>
      <c r="J14" s="38" t="s">
        <v>24</v>
      </c>
    </row>
    <row r="15" spans="1:10" outlineLevel="1" x14ac:dyDescent="0.25">
      <c r="B15" s="40">
        <v>45317</v>
      </c>
      <c r="C15" s="38" t="s">
        <v>93</v>
      </c>
      <c r="D15" s="38" t="s">
        <v>28</v>
      </c>
      <c r="E15" s="38" t="s">
        <v>68</v>
      </c>
      <c r="F15" s="34">
        <v>4631555</v>
      </c>
      <c r="G15" s="39" t="s">
        <v>26</v>
      </c>
      <c r="H15" s="34">
        <v>370524</v>
      </c>
      <c r="I15" s="38" t="s">
        <v>23</v>
      </c>
      <c r="J15" s="38" t="s">
        <v>24</v>
      </c>
    </row>
    <row r="16" spans="1:10" outlineLevel="1" x14ac:dyDescent="0.25">
      <c r="B16" s="40">
        <v>45320</v>
      </c>
      <c r="C16" s="38" t="s">
        <v>92</v>
      </c>
      <c r="D16" s="38" t="s">
        <v>29</v>
      </c>
      <c r="E16" s="38" t="s">
        <v>91</v>
      </c>
      <c r="F16" s="34">
        <v>-241563</v>
      </c>
      <c r="G16" s="39" t="s">
        <v>26</v>
      </c>
      <c r="H16" s="34">
        <v>-19325</v>
      </c>
      <c r="I16" s="38" t="s">
        <v>23</v>
      </c>
      <c r="J16" s="38" t="s">
        <v>24</v>
      </c>
    </row>
    <row r="17" spans="2:10" outlineLevel="1" x14ac:dyDescent="0.25">
      <c r="B17" s="40">
        <v>45320</v>
      </c>
      <c r="C17" s="38" t="s">
        <v>90</v>
      </c>
      <c r="D17" s="38" t="s">
        <v>29</v>
      </c>
      <c r="E17" s="38" t="s">
        <v>89</v>
      </c>
      <c r="F17" s="34">
        <v>-166794</v>
      </c>
      <c r="G17" s="39" t="s">
        <v>26</v>
      </c>
      <c r="H17" s="34">
        <v>-13344</v>
      </c>
      <c r="I17" s="38" t="s">
        <v>23</v>
      </c>
      <c r="J17" s="38" t="s">
        <v>24</v>
      </c>
    </row>
    <row r="18" spans="2:10" outlineLevel="1" x14ac:dyDescent="0.25">
      <c r="B18" s="40">
        <v>45320</v>
      </c>
      <c r="C18" s="38" t="s">
        <v>88</v>
      </c>
      <c r="D18" s="38" t="s">
        <v>29</v>
      </c>
      <c r="E18" s="38" t="s">
        <v>87</v>
      </c>
      <c r="F18" s="34">
        <v>-455698</v>
      </c>
      <c r="G18" s="39" t="s">
        <v>26</v>
      </c>
      <c r="H18" s="34">
        <v>-36456</v>
      </c>
      <c r="I18" s="38" t="s">
        <v>23</v>
      </c>
      <c r="J18" s="38" t="s">
        <v>24</v>
      </c>
    </row>
    <row r="19" spans="2:10" outlineLevel="1" x14ac:dyDescent="0.25">
      <c r="B19" s="40">
        <v>45324</v>
      </c>
      <c r="C19" s="38" t="s">
        <v>31</v>
      </c>
      <c r="D19" s="38" t="s">
        <v>28</v>
      </c>
      <c r="E19" s="38" t="s">
        <v>38</v>
      </c>
      <c r="F19" s="34">
        <v>3696310</v>
      </c>
      <c r="G19" s="39" t="s">
        <v>26</v>
      </c>
      <c r="H19" s="34">
        <v>295705</v>
      </c>
      <c r="I19" s="38" t="s">
        <v>23</v>
      </c>
      <c r="J19" s="38" t="s">
        <v>24</v>
      </c>
    </row>
    <row r="20" spans="2:10" outlineLevel="1" x14ac:dyDescent="0.25">
      <c r="B20" s="40">
        <v>45324</v>
      </c>
      <c r="C20" s="38" t="s">
        <v>32</v>
      </c>
      <c r="D20" s="38" t="s">
        <v>28</v>
      </c>
      <c r="E20" s="38" t="s">
        <v>25</v>
      </c>
      <c r="F20" s="34">
        <v>1353740</v>
      </c>
      <c r="G20" s="39" t="s">
        <v>26</v>
      </c>
      <c r="H20" s="34">
        <v>108299</v>
      </c>
      <c r="I20" s="38" t="s">
        <v>23</v>
      </c>
      <c r="J20" s="38" t="s">
        <v>24</v>
      </c>
    </row>
    <row r="21" spans="2:10" outlineLevel="1" x14ac:dyDescent="0.25">
      <c r="B21" s="40">
        <v>45336</v>
      </c>
      <c r="C21" s="38" t="s">
        <v>33</v>
      </c>
      <c r="D21" s="38" t="s">
        <v>29</v>
      </c>
      <c r="E21" s="38" t="s">
        <v>39</v>
      </c>
      <c r="F21" s="34">
        <v>-403715</v>
      </c>
      <c r="G21" s="39" t="s">
        <v>26</v>
      </c>
      <c r="H21" s="34">
        <v>-32297</v>
      </c>
      <c r="I21" s="38" t="s">
        <v>23</v>
      </c>
      <c r="J21" s="38" t="s">
        <v>24</v>
      </c>
    </row>
    <row r="22" spans="2:10" outlineLevel="1" x14ac:dyDescent="0.25">
      <c r="B22" s="40">
        <v>45336</v>
      </c>
      <c r="C22" s="38" t="s">
        <v>34</v>
      </c>
      <c r="D22" s="38" t="s">
        <v>29</v>
      </c>
      <c r="E22" s="38" t="s">
        <v>40</v>
      </c>
      <c r="F22" s="34">
        <v>-548085</v>
      </c>
      <c r="G22" s="39" t="s">
        <v>26</v>
      </c>
      <c r="H22" s="34">
        <v>-43847</v>
      </c>
      <c r="I22" s="38" t="s">
        <v>23</v>
      </c>
      <c r="J22" s="38" t="s">
        <v>24</v>
      </c>
    </row>
    <row r="23" spans="2:10" outlineLevel="1" x14ac:dyDescent="0.25">
      <c r="B23" s="40">
        <v>45336</v>
      </c>
      <c r="C23" s="38" t="s">
        <v>35</v>
      </c>
      <c r="D23" s="38" t="s">
        <v>29</v>
      </c>
      <c r="E23" s="38" t="s">
        <v>8</v>
      </c>
      <c r="F23" s="34">
        <v>-141076</v>
      </c>
      <c r="G23" s="39" t="s">
        <v>26</v>
      </c>
      <c r="H23" s="34">
        <v>-11286</v>
      </c>
      <c r="I23" s="38" t="s">
        <v>23</v>
      </c>
      <c r="J23" s="38" t="s">
        <v>24</v>
      </c>
    </row>
    <row r="24" spans="2:10" outlineLevel="1" x14ac:dyDescent="0.25">
      <c r="B24" s="40">
        <v>45344</v>
      </c>
      <c r="C24" s="38" t="s">
        <v>36</v>
      </c>
      <c r="D24" s="38" t="s">
        <v>29</v>
      </c>
      <c r="E24" s="38" t="s">
        <v>8</v>
      </c>
      <c r="F24" s="34">
        <v>-382336</v>
      </c>
      <c r="G24" s="39" t="s">
        <v>26</v>
      </c>
      <c r="H24" s="34">
        <v>-30586</v>
      </c>
      <c r="I24" s="38" t="s">
        <v>23</v>
      </c>
      <c r="J24" s="38" t="s">
        <v>24</v>
      </c>
    </row>
    <row r="25" spans="2:10" outlineLevel="1" x14ac:dyDescent="0.25">
      <c r="B25" s="40">
        <v>45351</v>
      </c>
      <c r="C25" s="38" t="s">
        <v>37</v>
      </c>
      <c r="D25" s="38" t="s">
        <v>29</v>
      </c>
      <c r="E25" s="38" t="s">
        <v>8</v>
      </c>
      <c r="F25" s="34">
        <v>-57998</v>
      </c>
      <c r="G25" s="39" t="s">
        <v>26</v>
      </c>
      <c r="H25" s="34">
        <v>-4640</v>
      </c>
      <c r="I25" s="38" t="s">
        <v>23</v>
      </c>
      <c r="J25" s="38" t="s">
        <v>24</v>
      </c>
    </row>
    <row r="26" spans="2:10" outlineLevel="1" x14ac:dyDescent="0.25">
      <c r="B26" s="40">
        <v>45353</v>
      </c>
      <c r="C26" s="38" t="s">
        <v>45</v>
      </c>
      <c r="D26" s="38" t="s">
        <v>28</v>
      </c>
      <c r="E26" s="38" t="s">
        <v>25</v>
      </c>
      <c r="F26" s="34">
        <v>1087120</v>
      </c>
      <c r="G26" s="39" t="s">
        <v>26</v>
      </c>
      <c r="H26" s="34">
        <v>86970</v>
      </c>
      <c r="I26" s="38" t="s">
        <v>23</v>
      </c>
      <c r="J26" s="38" t="s">
        <v>24</v>
      </c>
    </row>
    <row r="27" spans="2:10" outlineLevel="1" x14ac:dyDescent="0.25">
      <c r="B27" s="40">
        <v>45355</v>
      </c>
      <c r="C27" s="38" t="s">
        <v>46</v>
      </c>
      <c r="D27" s="38" t="s">
        <v>28</v>
      </c>
      <c r="E27" s="38" t="s">
        <v>68</v>
      </c>
      <c r="F27" s="34">
        <v>1383565</v>
      </c>
      <c r="G27" s="39" t="s">
        <v>26</v>
      </c>
      <c r="H27" s="34">
        <v>110685</v>
      </c>
      <c r="I27" s="38" t="s">
        <v>23</v>
      </c>
      <c r="J27" s="38" t="s">
        <v>24</v>
      </c>
    </row>
    <row r="28" spans="2:10" outlineLevel="1" x14ac:dyDescent="0.25">
      <c r="B28" s="40">
        <v>45356</v>
      </c>
      <c r="C28" s="38" t="s">
        <v>47</v>
      </c>
      <c r="D28" s="38" t="s">
        <v>28</v>
      </c>
      <c r="E28" s="38" t="s">
        <v>38</v>
      </c>
      <c r="F28" s="34">
        <v>2565380</v>
      </c>
      <c r="G28" s="39" t="s">
        <v>26</v>
      </c>
      <c r="H28" s="34">
        <v>205230</v>
      </c>
      <c r="I28" s="38" t="s">
        <v>23</v>
      </c>
      <c r="J28" s="38" t="s">
        <v>24</v>
      </c>
    </row>
    <row r="29" spans="2:10" outlineLevel="1" x14ac:dyDescent="0.25">
      <c r="B29" s="40">
        <v>45363</v>
      </c>
      <c r="C29" s="38" t="s">
        <v>48</v>
      </c>
      <c r="D29" s="38" t="s">
        <v>28</v>
      </c>
      <c r="E29" s="38" t="s">
        <v>25</v>
      </c>
      <c r="F29" s="34">
        <v>1141002</v>
      </c>
      <c r="G29" s="39" t="s">
        <v>26</v>
      </c>
      <c r="H29" s="34">
        <v>91280</v>
      </c>
      <c r="I29" s="38" t="s">
        <v>23</v>
      </c>
      <c r="J29" s="38" t="s">
        <v>24</v>
      </c>
    </row>
    <row r="30" spans="2:10" outlineLevel="1" x14ac:dyDescent="0.25">
      <c r="B30" s="40">
        <v>45364</v>
      </c>
      <c r="C30" s="38" t="s">
        <v>49</v>
      </c>
      <c r="D30" s="38" t="s">
        <v>29</v>
      </c>
      <c r="E30" s="38" t="s">
        <v>69</v>
      </c>
      <c r="F30" s="34">
        <v>-657561</v>
      </c>
      <c r="G30" s="39" t="s">
        <v>26</v>
      </c>
      <c r="H30" s="34">
        <v>-52605</v>
      </c>
      <c r="I30" s="38" t="s">
        <v>23</v>
      </c>
      <c r="J30" s="38" t="s">
        <v>24</v>
      </c>
    </row>
    <row r="31" spans="2:10" outlineLevel="1" x14ac:dyDescent="0.25">
      <c r="B31" s="40">
        <v>45364</v>
      </c>
      <c r="C31" s="38" t="s">
        <v>50</v>
      </c>
      <c r="D31" s="38" t="s">
        <v>29</v>
      </c>
      <c r="E31" s="38" t="s">
        <v>70</v>
      </c>
      <c r="F31" s="34">
        <v>-246595</v>
      </c>
      <c r="G31" s="39" t="s">
        <v>26</v>
      </c>
      <c r="H31" s="34">
        <v>-19727</v>
      </c>
      <c r="I31" s="38" t="s">
        <v>23</v>
      </c>
      <c r="J31" s="38" t="s">
        <v>24</v>
      </c>
    </row>
    <row r="32" spans="2:10" outlineLevel="1" x14ac:dyDescent="0.25">
      <c r="B32" s="40">
        <v>45364</v>
      </c>
      <c r="C32" s="38" t="s">
        <v>51</v>
      </c>
      <c r="D32" s="38" t="s">
        <v>29</v>
      </c>
      <c r="E32" s="38" t="s">
        <v>71</v>
      </c>
      <c r="F32" s="34">
        <v>-408837</v>
      </c>
      <c r="G32" s="39" t="s">
        <v>26</v>
      </c>
      <c r="H32" s="34">
        <v>-32707</v>
      </c>
      <c r="I32" s="38" t="s">
        <v>23</v>
      </c>
      <c r="J32" s="38" t="s">
        <v>24</v>
      </c>
    </row>
    <row r="33" spans="2:10" outlineLevel="1" x14ac:dyDescent="0.25">
      <c r="B33" s="40">
        <v>45364</v>
      </c>
      <c r="C33" s="38" t="s">
        <v>52</v>
      </c>
      <c r="D33" s="38" t="s">
        <v>29</v>
      </c>
      <c r="E33" s="38" t="s">
        <v>72</v>
      </c>
      <c r="F33" s="34">
        <v>-70538</v>
      </c>
      <c r="G33" s="39" t="s">
        <v>26</v>
      </c>
      <c r="H33" s="34">
        <v>-5643</v>
      </c>
      <c r="I33" s="38" t="s">
        <v>23</v>
      </c>
      <c r="J33" s="38" t="s">
        <v>24</v>
      </c>
    </row>
    <row r="34" spans="2:10" outlineLevel="1" x14ac:dyDescent="0.25">
      <c r="B34" s="40">
        <v>45364</v>
      </c>
      <c r="C34" s="38" t="s">
        <v>53</v>
      </c>
      <c r="D34" s="38" t="s">
        <v>29</v>
      </c>
      <c r="E34" s="38" t="s">
        <v>73</v>
      </c>
      <c r="F34" s="34">
        <v>-43700</v>
      </c>
      <c r="G34" s="39" t="s">
        <v>26</v>
      </c>
      <c r="H34" s="34">
        <v>-3496</v>
      </c>
      <c r="I34" s="38" t="s">
        <v>23</v>
      </c>
      <c r="J34" s="38" t="s">
        <v>24</v>
      </c>
    </row>
    <row r="35" spans="2:10" outlineLevel="1" x14ac:dyDescent="0.25">
      <c r="B35" s="40">
        <v>45364</v>
      </c>
      <c r="C35" s="38" t="s">
        <v>54</v>
      </c>
      <c r="D35" s="38" t="s">
        <v>29</v>
      </c>
      <c r="E35" s="38" t="s">
        <v>74</v>
      </c>
      <c r="F35" s="34">
        <v>-211614</v>
      </c>
      <c r="G35" s="39" t="s">
        <v>26</v>
      </c>
      <c r="H35" s="34">
        <v>-16929</v>
      </c>
      <c r="I35" s="38" t="s">
        <v>23</v>
      </c>
      <c r="J35" s="38" t="s">
        <v>24</v>
      </c>
    </row>
    <row r="36" spans="2:10" outlineLevel="1" x14ac:dyDescent="0.25">
      <c r="B36" s="40">
        <v>45364</v>
      </c>
      <c r="C36" s="38" t="s">
        <v>55</v>
      </c>
      <c r="D36" s="38" t="s">
        <v>29</v>
      </c>
      <c r="E36" s="38" t="s">
        <v>75</v>
      </c>
      <c r="F36" s="34">
        <v>-190688</v>
      </c>
      <c r="G36" s="39" t="s">
        <v>26</v>
      </c>
      <c r="H36" s="34">
        <v>-15255</v>
      </c>
      <c r="I36" s="38" t="s">
        <v>23</v>
      </c>
      <c r="J36" s="38" t="s">
        <v>24</v>
      </c>
    </row>
    <row r="37" spans="2:10" outlineLevel="1" x14ac:dyDescent="0.25">
      <c r="B37" s="40">
        <v>45364</v>
      </c>
      <c r="C37" s="38" t="s">
        <v>56</v>
      </c>
      <c r="D37" s="38" t="s">
        <v>29</v>
      </c>
      <c r="E37" s="38" t="s">
        <v>76</v>
      </c>
      <c r="F37" s="34">
        <v>-175265</v>
      </c>
      <c r="G37" s="39" t="s">
        <v>26</v>
      </c>
      <c r="H37" s="34">
        <v>-14021</v>
      </c>
      <c r="I37" s="38" t="s">
        <v>23</v>
      </c>
      <c r="J37" s="38" t="s">
        <v>24</v>
      </c>
    </row>
    <row r="38" spans="2:10" outlineLevel="1" x14ac:dyDescent="0.25">
      <c r="B38" s="40">
        <v>45369</v>
      </c>
      <c r="C38" s="38" t="s">
        <v>57</v>
      </c>
      <c r="D38" s="38" t="s">
        <v>28</v>
      </c>
      <c r="E38" s="38" t="s">
        <v>77</v>
      </c>
      <c r="F38" s="34">
        <v>668730</v>
      </c>
      <c r="G38" s="39" t="s">
        <v>26</v>
      </c>
      <c r="H38" s="34">
        <v>53498</v>
      </c>
      <c r="I38" s="38" t="s">
        <v>23</v>
      </c>
      <c r="J38" s="38" t="s">
        <v>24</v>
      </c>
    </row>
    <row r="39" spans="2:10" outlineLevel="1" x14ac:dyDescent="0.25">
      <c r="B39" s="40">
        <v>45371</v>
      </c>
      <c r="C39" s="38" t="s">
        <v>58</v>
      </c>
      <c r="D39" s="38" t="s">
        <v>29</v>
      </c>
      <c r="E39" s="38" t="s">
        <v>78</v>
      </c>
      <c r="F39" s="34">
        <v>-337093</v>
      </c>
      <c r="G39" s="39" t="s">
        <v>26</v>
      </c>
      <c r="H39" s="34">
        <v>-26967</v>
      </c>
      <c r="I39" s="38" t="s">
        <v>23</v>
      </c>
      <c r="J39" s="38" t="s">
        <v>24</v>
      </c>
    </row>
    <row r="40" spans="2:10" outlineLevel="1" x14ac:dyDescent="0.25">
      <c r="B40" s="40">
        <v>45371</v>
      </c>
      <c r="C40" s="38" t="s">
        <v>59</v>
      </c>
      <c r="D40" s="38" t="s">
        <v>29</v>
      </c>
      <c r="E40" s="38" t="s">
        <v>79</v>
      </c>
      <c r="F40" s="34">
        <v>-83397</v>
      </c>
      <c r="G40" s="39" t="s">
        <v>26</v>
      </c>
      <c r="H40" s="34">
        <v>-6672</v>
      </c>
      <c r="I40" s="38" t="s">
        <v>23</v>
      </c>
      <c r="J40" s="38" t="s">
        <v>24</v>
      </c>
    </row>
    <row r="41" spans="2:10" outlineLevel="1" x14ac:dyDescent="0.25">
      <c r="B41" s="40">
        <v>45371</v>
      </c>
      <c r="C41" s="38" t="s">
        <v>60</v>
      </c>
      <c r="D41" s="38" t="s">
        <v>29</v>
      </c>
      <c r="E41" s="38" t="s">
        <v>80</v>
      </c>
      <c r="F41" s="34">
        <v>-83397</v>
      </c>
      <c r="G41" s="39" t="s">
        <v>26</v>
      </c>
      <c r="H41" s="34">
        <v>-6672</v>
      </c>
      <c r="I41" s="38" t="s">
        <v>23</v>
      </c>
      <c r="J41" s="38" t="s">
        <v>24</v>
      </c>
    </row>
    <row r="42" spans="2:10" outlineLevel="1" x14ac:dyDescent="0.25">
      <c r="B42" s="40">
        <v>45376</v>
      </c>
      <c r="C42" s="38" t="s">
        <v>61</v>
      </c>
      <c r="D42" s="38" t="s">
        <v>28</v>
      </c>
      <c r="E42" s="38" t="s">
        <v>81</v>
      </c>
      <c r="F42" s="34">
        <v>1440581</v>
      </c>
      <c r="G42" s="39" t="s">
        <v>26</v>
      </c>
      <c r="H42" s="34">
        <v>115246</v>
      </c>
      <c r="I42" s="38" t="s">
        <v>23</v>
      </c>
      <c r="J42" s="38" t="s">
        <v>24</v>
      </c>
    </row>
    <row r="43" spans="2:10" outlineLevel="1" x14ac:dyDescent="0.25">
      <c r="B43" s="40">
        <v>45376</v>
      </c>
      <c r="C43" s="38" t="s">
        <v>62</v>
      </c>
      <c r="D43" s="38" t="s">
        <v>28</v>
      </c>
      <c r="E43" s="38" t="s">
        <v>25</v>
      </c>
      <c r="F43" s="34">
        <v>352293</v>
      </c>
      <c r="G43" s="39" t="s">
        <v>26</v>
      </c>
      <c r="H43" s="34">
        <v>28183</v>
      </c>
      <c r="I43" s="38" t="s">
        <v>23</v>
      </c>
      <c r="J43" s="38" t="s">
        <v>24</v>
      </c>
    </row>
    <row r="44" spans="2:10" outlineLevel="1" x14ac:dyDescent="0.25">
      <c r="B44" s="40">
        <v>45382</v>
      </c>
      <c r="C44" s="38" t="s">
        <v>63</v>
      </c>
      <c r="D44" s="38" t="s">
        <v>29</v>
      </c>
      <c r="E44" s="38" t="s">
        <v>82</v>
      </c>
      <c r="F44" s="34">
        <v>-70538</v>
      </c>
      <c r="G44" s="39" t="s">
        <v>26</v>
      </c>
      <c r="H44" s="34">
        <v>-5643</v>
      </c>
      <c r="I44" s="38" t="s">
        <v>23</v>
      </c>
      <c r="J44" s="38" t="s">
        <v>24</v>
      </c>
    </row>
    <row r="45" spans="2:10" outlineLevel="1" x14ac:dyDescent="0.25">
      <c r="B45" s="40">
        <v>45382</v>
      </c>
      <c r="C45" s="38" t="s">
        <v>64</v>
      </c>
      <c r="D45" s="38" t="s">
        <v>29</v>
      </c>
      <c r="E45" s="38" t="s">
        <v>83</v>
      </c>
      <c r="F45" s="34">
        <v>-330298</v>
      </c>
      <c r="G45" s="39" t="s">
        <v>26</v>
      </c>
      <c r="H45" s="34">
        <v>-26424</v>
      </c>
      <c r="I45" s="38" t="s">
        <v>23</v>
      </c>
      <c r="J45" s="38" t="s">
        <v>24</v>
      </c>
    </row>
    <row r="46" spans="2:10" outlineLevel="1" x14ac:dyDescent="0.25">
      <c r="B46" s="40">
        <v>45382</v>
      </c>
      <c r="C46" s="38" t="s">
        <v>65</v>
      </c>
      <c r="D46" s="38" t="s">
        <v>29</v>
      </c>
      <c r="E46" s="38" t="s">
        <v>84</v>
      </c>
      <c r="F46" s="34">
        <v>-234335</v>
      </c>
      <c r="G46" s="39" t="s">
        <v>26</v>
      </c>
      <c r="H46" s="34">
        <v>-18747</v>
      </c>
      <c r="I46" s="38" t="s">
        <v>23</v>
      </c>
      <c r="J46" s="38" t="s">
        <v>24</v>
      </c>
    </row>
    <row r="47" spans="2:10" outlineLevel="1" x14ac:dyDescent="0.25">
      <c r="B47" s="40">
        <v>45382</v>
      </c>
      <c r="C47" s="38" t="s">
        <v>66</v>
      </c>
      <c r="D47" s="38" t="s">
        <v>29</v>
      </c>
      <c r="E47" s="38" t="s">
        <v>8</v>
      </c>
      <c r="F47" s="34">
        <v>-87400</v>
      </c>
      <c r="G47" s="39" t="s">
        <v>26</v>
      </c>
      <c r="H47" s="34">
        <v>-6992</v>
      </c>
      <c r="I47" s="38" t="s">
        <v>23</v>
      </c>
      <c r="J47" s="38" t="s">
        <v>24</v>
      </c>
    </row>
    <row r="48" spans="2:10" outlineLevel="1" x14ac:dyDescent="0.25">
      <c r="B48" s="40">
        <v>45382</v>
      </c>
      <c r="C48" s="38" t="s">
        <v>67</v>
      </c>
      <c r="D48" s="38" t="s">
        <v>29</v>
      </c>
      <c r="E48" s="38" t="s">
        <v>85</v>
      </c>
      <c r="F48" s="34">
        <v>-299395</v>
      </c>
      <c r="G48" s="39" t="s">
        <v>26</v>
      </c>
      <c r="H48" s="34">
        <v>-23951</v>
      </c>
      <c r="I48" s="38" t="s">
        <v>23</v>
      </c>
      <c r="J48" s="38" t="s">
        <v>24</v>
      </c>
    </row>
    <row r="49" spans="2:8" x14ac:dyDescent="0.25">
      <c r="B49" s="37" t="s">
        <v>86</v>
      </c>
      <c r="F49" s="44">
        <v>18248540</v>
      </c>
      <c r="H49" s="36">
        <v>1459883</v>
      </c>
    </row>
    <row r="50" spans="2:8" x14ac:dyDescent="0.25">
      <c r="E50" s="35">
        <v>5.0000000000000001E-3</v>
      </c>
      <c r="F50" s="45">
        <f>+E50*F49</f>
        <v>91242.7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 Công nợ </vt:lpstr>
      <vt:lpstr>T03.2024</vt:lpstr>
      <vt:lpstr>T02.2024</vt:lpstr>
      <vt:lpstr>Doanh số Q01.2024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2024-07-04T06:24:31Z</dcterms:modified>
</cp:coreProperties>
</file>