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43FB5AA6-BE91-46D2-A459-FC02C3E69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11" sheetId="30" r:id="rId2"/>
    <sheet name="T10" sheetId="29" r:id="rId3"/>
    <sheet name="T09" sheetId="28" r:id="rId4"/>
    <sheet name="T08" sheetId="27" r:id="rId5"/>
    <sheet name="T07" sheetId="20" r:id="rId6"/>
    <sheet name="T06" sheetId="26" r:id="rId7"/>
    <sheet name="T05" sheetId="25" r:id="rId8"/>
    <sheet name="T04" sheetId="24" r:id="rId9"/>
    <sheet name="T03" sheetId="23" r:id="rId10"/>
    <sheet name="T01" sheetId="21" r:id="rId11"/>
    <sheet name="T06.2024" sheetId="13" state="hidden" r:id="rId12"/>
    <sheet name="T05.2024" sheetId="12" state="hidden" r:id="rId13"/>
    <sheet name="DS Q2.2024" sheetId="14" state="hidden" r:id="rId14"/>
  </sheets>
  <definedNames>
    <definedName name="_xlnm._FilterDatabase" localSheetId="13" hidden="1">'DS Q2.2024'!$A$1:$I$60</definedName>
    <definedName name="_xlnm._FilterDatabase" localSheetId="10" hidden="1">'T01'!$A$1:$J$11</definedName>
    <definedName name="_xlnm._FilterDatabase" localSheetId="9" hidden="1">'T03'!$A$1:$J$2</definedName>
    <definedName name="_xlnm._FilterDatabase" localSheetId="8" hidden="1">'T04'!$A$1:$J$2</definedName>
    <definedName name="_xlnm._FilterDatabase" localSheetId="7" hidden="1">'T05'!$A$1:$J$3</definedName>
    <definedName name="_xlnm._FilterDatabase" localSheetId="12" hidden="1">'T05.2024'!$B$3:$K$21</definedName>
    <definedName name="_xlnm._FilterDatabase" localSheetId="6" hidden="1">'T06'!$A$1:$J$2</definedName>
    <definedName name="_xlnm._FilterDatabase" localSheetId="11" hidden="1">'T06.2024'!$A$1:$J$26</definedName>
    <definedName name="_xlnm._FilterDatabase" localSheetId="5" hidden="1">'T07'!$A$1:$J$4</definedName>
    <definedName name="_xlnm._FilterDatabase" localSheetId="4" hidden="1">'T08'!$A$1:$J$4</definedName>
    <definedName name="_xlnm._FilterDatabase" localSheetId="3" hidden="1">'T09'!$A$1:$J$4</definedName>
    <definedName name="_xlnm._FilterDatabase" localSheetId="2" hidden="1">'T10'!$A$1:$J$2</definedName>
    <definedName name="_xlnm._FilterDatabase" localSheetId="1" hidden="1">'T11'!$A$1:$J$2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0" l="1"/>
  <c r="H3" i="30" s="1"/>
  <c r="H2" i="29"/>
  <c r="H3" i="29"/>
  <c r="H6" i="28"/>
  <c r="H5" i="27" l="1"/>
  <c r="H2" i="26"/>
  <c r="H2" i="24"/>
  <c r="H2" i="23"/>
  <c r="H5" i="21"/>
  <c r="F37" i="1" l="1"/>
  <c r="D16" i="1"/>
  <c r="F35" i="1"/>
  <c r="F42" i="1" l="1"/>
  <c r="H3" i="26"/>
  <c r="H4" i="25"/>
  <c r="H3" i="23"/>
  <c r="H3" i="24" l="1"/>
  <c r="E16" i="1" l="1"/>
  <c r="E29" i="1"/>
  <c r="F43" i="1" l="1"/>
  <c r="H4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<sst xmlns="http://schemas.openxmlformats.org/spreadsheetml/2006/main" count="924" uniqueCount="176">
  <si>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</si>
  <si>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</si>
  <si>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</si>
  <si>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</si>
  <si>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</si>
  <si>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</si>
  <si>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</si>
  <si>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</si>
  <si>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</si>
  <si>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</si>
  <si>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</si>
  <si>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</si>
  <si>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</si>
  <si>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</si>
  <si>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</si>
  <si>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</si>
  <si>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</si>
  <si>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</si>
  <si>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</si>
  <si>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</si>
  <si>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</si>
  <si>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</si>
  <si>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</si>
  <si>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</si>
  <si>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</si>
  <si>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</si>
  <si>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</si>
  <si>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</si>
  <si>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</si>
  <si>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</si>
  <si>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</si>
  <si>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</si>
  <si>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</si>
  <si>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</si>
  <si>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</si>
  <si>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</si>
  <si>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</si>
  <si>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</si>
  <si>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</si>
  <si>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</si>
  <si>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</si>
  <si>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</si>
  <si>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</si>
  <si>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</si>
  <si>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</si>
  <si>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</si>
  <si>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</si>
  <si>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</si>
  <si>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</si>
  <si>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</si>
  <si>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</si>
  <si>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</si>
  <si>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</si>
  <si>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</si>
  <si>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</si>
  <si>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</si>
  <si>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</si>
  <si>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</si>
  <si>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</si>
  <si>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</si>
  <si>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</si>
  <si>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</si>
  <si>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</si>
  <si>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</si>
  <si>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</si>
  <si>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</si>
  <si>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</si>
  <si>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</si>
  <si>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</si>
  <si>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</si>
  <si>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</si>
  <si>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</si>
  <si>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</si>
  <si>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</si>
  <si>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</si>
  <si>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</si>
  <si>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</si>
  <si>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</si>
  <si>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</si>
  <si>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</si>
  <si>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</si>
  <si>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</si>
  <si>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</si>
  <si>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</si>
  <si>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</si>
  <si>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</si>
  <si>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</si>
  <si>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</si>
  <si>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</si>
  <si>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</si>
  <si>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</si>
  <si>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</si>
  <si>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</si>
  <si>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</si>
  <si>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</si>
  <si>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</si>
  <si>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</si>
  <si>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</si>
  <si>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</si>
  <si>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</si>
  <si>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</si>
  <si>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</si>
  <si>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</si>
  <si>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</si>
  <si>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</si>
  <si>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</si>
  <si>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</si>
  <si>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</si>
  <si>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</si>
  <si>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</si>
  <si>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</si>
  <si>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</si>
  <si>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</si>
  <si>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</si>
  <si>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</si>
  <si>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</si>
  <si>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</si>
  <si>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</si>
  <si>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</si>
  <si>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</si>
  <si>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</si>
  <si>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</si>
  <si>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</si>
  <si>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</si>
  <si>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</si>
  <si>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</si>
  <si>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T01.2025</t>
  </si>
  <si>
    <t>T02.2025</t>
  </si>
  <si>
    <t>T03.2025</t>
  </si>
  <si>
    <t>T04.2025</t>
  </si>
  <si>
    <t>T05.2025</t>
  </si>
  <si>
    <t>T06.2025</t>
  </si>
  <si>
    <t>T08.2025</t>
  </si>
  <si>
    <t>THEO DÕI CÔNG NỢ / CTY SUNSHINE HCM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</si>
  <si>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</si>
  <si>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</si>
  <si>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</si>
  <si>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</si>
  <si>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</si>
  <si>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</si>
  <si>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</si>
  <si>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</si>
  <si>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</si>
  <si>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</si>
  <si>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</si>
  <si>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</si>
  <si>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</si>
  <si>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</si>
  <si>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</si>
  <si>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</si>
  <si>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</si>
  <si>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</si>
  <si>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</si>
  <si>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</si>
  <si>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</si>
  <si>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</si>
  <si>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</si>
  <si>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</si>
  <si>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</si>
  <si>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</si>
  <si>
    <t>T09.2025</t>
  </si>
  <si>
    <t>00056522</t>
  </si>
  <si>
    <t>S005020000232732 - Sunshine Mart S00502 - S-Mart City Saigon</t>
  </si>
  <si>
    <t>1605</t>
  </si>
  <si>
    <t>1C25TMV</t>
  </si>
  <si>
    <t>Hỗ trợ doanh số không điều kiện 2024</t>
  </si>
  <si>
    <t>1606</t>
  </si>
  <si>
    <t>Hỗ trợ doanh số không điều kiện T1/2025 - 8/2025</t>
  </si>
  <si>
    <t>00063326</t>
  </si>
  <si>
    <t>S005020000235886-Sunshine Mart S00502 - S-Mart City Saigon</t>
  </si>
  <si>
    <t>1731</t>
  </si>
  <si>
    <t>Hỗ trợ doanh số không điều kiện T9/2025</t>
  </si>
  <si>
    <t>T10.2025</t>
  </si>
  <si>
    <t>00074387</t>
  </si>
  <si>
    <t>S005020000241416 - Sunshine Mart S00502 - S-Mart City Saigon</t>
  </si>
  <si>
    <t>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</si>
</sst>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3" fillId="4" borderId="2" xfId="0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center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9">
    <cellStyle name="Comma" xfId="1" builtinId="3"/>
    <cellStyle name="Comma 2" xfId="7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tabSelected="1" topLeftCell="A31" workbookViewId="0">
      <selection activeCell="F41" sqref="F41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64" t="s">
        <v>133</v>
      </c>
      <c r="C1" s="64"/>
      <c r="D1" s="64"/>
      <c r="E1" s="64"/>
      <c r="F1" s="64"/>
    </row>
    <row r="2" spans="2:8" ht="33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">
      <c r="B3" s="2"/>
      <c r="C3" s="2" t="s">
        <v>4</v>
      </c>
      <c r="D3" s="3">
        <v>0</v>
      </c>
      <c r="E3" s="2"/>
      <c r="F3" s="2"/>
      <c r="G3" s="18"/>
      <c r="H3" s="18"/>
    </row>
    <row r="4" spans="2:8" ht="15.75" x14ac:dyDescent="0.25">
      <c r="B4" s="20" t="s">
        <v>126</v>
      </c>
      <c r="C4" s="22" t="s">
        <v>5</v>
      </c>
      <c r="D4" s="5">
        <v>9116712</v>
      </c>
      <c r="E4" s="10"/>
      <c r="F4" s="6"/>
      <c r="H4" s="18"/>
    </row>
    <row r="5" spans="2:8" ht="15.75" x14ac:dyDescent="0.25">
      <c r="B5" s="20" t="s">
        <v>127</v>
      </c>
      <c r="C5" s="22" t="s">
        <v>5</v>
      </c>
      <c r="D5" s="5">
        <v>0</v>
      </c>
      <c r="E5" s="10"/>
      <c r="F5" s="6"/>
      <c r="H5" s="18"/>
    </row>
    <row r="6" spans="2:8" ht="15.75" x14ac:dyDescent="0.25">
      <c r="B6" s="20" t="s">
        <v>128</v>
      </c>
      <c r="C6" s="22" t="s">
        <v>5</v>
      </c>
      <c r="D6" s="5">
        <v>2766663</v>
      </c>
      <c r="E6" s="10"/>
      <c r="F6" s="6"/>
      <c r="H6" s="18"/>
    </row>
    <row r="7" spans="2:8" ht="15.75" x14ac:dyDescent="0.25">
      <c r="B7" s="20" t="s">
        <v>129</v>
      </c>
      <c r="C7" s="22" t="s">
        <v>5</v>
      </c>
      <c r="D7" s="5">
        <v>496431</v>
      </c>
      <c r="E7" s="10"/>
      <c r="F7" s="6"/>
      <c r="H7" s="18"/>
    </row>
    <row r="8" spans="2:8" ht="15.75" x14ac:dyDescent="0.25">
      <c r="B8" s="20" t="s">
        <v>130</v>
      </c>
      <c r="C8" s="22" t="s">
        <v>5</v>
      </c>
      <c r="D8" s="5">
        <v>1300914</v>
      </c>
      <c r="E8" s="10"/>
      <c r="F8" s="6"/>
      <c r="H8" s="18"/>
    </row>
    <row r="9" spans="2:8" ht="15.75" x14ac:dyDescent="0.25">
      <c r="B9" s="20" t="s">
        <v>131</v>
      </c>
      <c r="C9" s="22" t="s">
        <v>5</v>
      </c>
      <c r="D9" s="5">
        <v>2811542</v>
      </c>
      <c r="E9" s="10"/>
      <c r="F9" s="6"/>
      <c r="H9" s="18"/>
    </row>
    <row r="10" spans="2:8" ht="15.75" x14ac:dyDescent="0.25">
      <c r="B10" s="20" t="s">
        <v>125</v>
      </c>
      <c r="C10" s="22" t="s">
        <v>5</v>
      </c>
      <c r="D10" s="5">
        <v>681421</v>
      </c>
      <c r="E10" s="10"/>
      <c r="F10" s="6"/>
      <c r="H10" s="18"/>
    </row>
    <row r="11" spans="2:8" ht="15.75" x14ac:dyDescent="0.25">
      <c r="B11" s="20" t="s">
        <v>132</v>
      </c>
      <c r="C11" s="22" t="s">
        <v>5</v>
      </c>
      <c r="D11" s="5">
        <v>3869177</v>
      </c>
      <c r="E11" s="10"/>
      <c r="F11" s="6"/>
      <c r="H11" s="18"/>
    </row>
    <row r="12" spans="2:8" ht="15.75" x14ac:dyDescent="0.25">
      <c r="B12" s="20" t="s">
        <v>160</v>
      </c>
      <c r="C12" s="22" t="s">
        <v>5</v>
      </c>
      <c r="D12" s="5">
        <v>3007347</v>
      </c>
      <c r="E12" s="10">
        <v>369086</v>
      </c>
      <c r="F12" s="6"/>
      <c r="H12" s="18"/>
    </row>
    <row r="13" spans="2:8" ht="15.75" x14ac:dyDescent="0.25">
      <c r="B13" s="20" t="s">
        <v>172</v>
      </c>
      <c r="C13" s="22" t="s">
        <v>5</v>
      </c>
      <c r="D13" s="5">
        <v>0</v>
      </c>
      <c r="E13" s="10">
        <v>45111</v>
      </c>
      <c r="F13" s="6"/>
      <c r="H13" s="18"/>
    </row>
    <row r="14" spans="2:8" ht="15.75" x14ac:dyDescent="0.25">
      <c r="B14" s="20" t="s">
        <v>175</v>
      </c>
      <c r="C14" s="22" t="s">
        <v>5</v>
      </c>
      <c r="D14" s="5">
        <v>1549505</v>
      </c>
      <c r="E14" s="10"/>
      <c r="F14" s="6"/>
      <c r="H14" s="18"/>
    </row>
    <row r="15" spans="2:8" ht="15.75" x14ac:dyDescent="0.25">
      <c r="B15" s="20"/>
      <c r="C15" s="22"/>
      <c r="D15" s="5"/>
      <c r="E15" s="10"/>
      <c r="F15" s="6"/>
      <c r="H15" s="18"/>
    </row>
    <row r="16" spans="2:8" ht="15.75" x14ac:dyDescent="0.25">
      <c r="B16" s="65" t="s">
        <v>6</v>
      </c>
      <c r="C16" s="66"/>
      <c r="D16" s="7">
        <f>+SUM(D4:D15)</f>
        <v>25599712</v>
      </c>
      <c r="E16" s="7">
        <f>+SUM(E4:E15)</f>
        <v>414197</v>
      </c>
      <c r="F16" s="9"/>
      <c r="G16" s="18"/>
      <c r="H16" s="18"/>
    </row>
    <row r="17" spans="2:9" ht="15.75" x14ac:dyDescent="0.25">
      <c r="B17" s="20" t="s">
        <v>126</v>
      </c>
      <c r="C17" s="29" t="s">
        <v>7</v>
      </c>
      <c r="D17" s="10"/>
      <c r="E17" s="4">
        <v>0</v>
      </c>
      <c r="F17" s="6"/>
      <c r="G17" s="18"/>
      <c r="H17" s="18"/>
    </row>
    <row r="18" spans="2:9" ht="15.75" x14ac:dyDescent="0.25">
      <c r="B18" s="20" t="s">
        <v>127</v>
      </c>
      <c r="C18" s="29" t="s">
        <v>7</v>
      </c>
      <c r="D18" s="10"/>
      <c r="E18" s="4">
        <v>0</v>
      </c>
      <c r="F18" s="6"/>
      <c r="G18" s="18"/>
      <c r="H18" s="18"/>
    </row>
    <row r="19" spans="2:9" ht="15.75" x14ac:dyDescent="0.25">
      <c r="B19" s="20" t="s">
        <v>128</v>
      </c>
      <c r="C19" s="29" t="s">
        <v>7</v>
      </c>
      <c r="D19" s="10"/>
      <c r="E19" s="4">
        <v>0</v>
      </c>
      <c r="F19" s="6"/>
      <c r="G19" s="18"/>
      <c r="H19" s="18"/>
    </row>
    <row r="20" spans="2:9" ht="15.75" x14ac:dyDescent="0.25">
      <c r="B20" s="20" t="s">
        <v>129</v>
      </c>
      <c r="C20" s="29" t="s">
        <v>7</v>
      </c>
      <c r="D20" s="10"/>
      <c r="E20" s="4">
        <v>0</v>
      </c>
      <c r="F20" s="6"/>
      <c r="G20" s="18"/>
      <c r="H20" s="18"/>
    </row>
    <row r="21" spans="2:9" ht="15.75" x14ac:dyDescent="0.25">
      <c r="B21" s="20" t="s">
        <v>130</v>
      </c>
      <c r="C21" s="29" t="s">
        <v>7</v>
      </c>
      <c r="D21" s="10"/>
      <c r="E21" s="4">
        <v>0</v>
      </c>
      <c r="F21" s="6"/>
      <c r="G21" s="18"/>
      <c r="H21" s="18"/>
    </row>
    <row r="22" spans="2:9" ht="15.75" x14ac:dyDescent="0.25">
      <c r="B22" s="20" t="s">
        <v>131</v>
      </c>
      <c r="C22" s="29" t="s">
        <v>7</v>
      </c>
      <c r="D22" s="10"/>
      <c r="E22" s="4">
        <v>0</v>
      </c>
      <c r="F22" s="6"/>
      <c r="G22" s="18"/>
      <c r="H22" s="18"/>
    </row>
    <row r="23" spans="2:9" ht="15.75" x14ac:dyDescent="0.25">
      <c r="B23" s="20" t="s">
        <v>125</v>
      </c>
      <c r="C23" s="29" t="s">
        <v>7</v>
      </c>
      <c r="D23" s="10"/>
      <c r="E23" s="4">
        <v>607684</v>
      </c>
      <c r="F23" s="6"/>
      <c r="G23" s="18"/>
      <c r="H23" s="18"/>
    </row>
    <row r="24" spans="2:9" ht="15.75" x14ac:dyDescent="0.25">
      <c r="B24" s="20" t="s">
        <v>132</v>
      </c>
      <c r="C24" s="29" t="s">
        <v>7</v>
      </c>
      <c r="D24" s="10"/>
      <c r="E24" s="4">
        <v>0</v>
      </c>
      <c r="F24" s="6"/>
      <c r="G24" s="18"/>
      <c r="H24" s="18"/>
    </row>
    <row r="25" spans="2:9" ht="15.75" x14ac:dyDescent="0.25">
      <c r="B25" s="20" t="s">
        <v>160</v>
      </c>
      <c r="C25" s="29" t="s">
        <v>7</v>
      </c>
      <c r="D25" s="10"/>
      <c r="E25" s="4">
        <v>0</v>
      </c>
      <c r="F25" s="6"/>
      <c r="G25" s="18"/>
      <c r="H25" s="18"/>
    </row>
    <row r="26" spans="2:9" ht="15.75" x14ac:dyDescent="0.25">
      <c r="B26" s="20" t="s">
        <v>172</v>
      </c>
      <c r="C26" s="29" t="s">
        <v>7</v>
      </c>
      <c r="D26" s="10"/>
      <c r="E26" s="4">
        <v>0</v>
      </c>
      <c r="F26" s="6"/>
      <c r="G26" s="18"/>
      <c r="H26" s="18"/>
    </row>
    <row r="27" spans="2:9" ht="15.75" x14ac:dyDescent="0.25">
      <c r="B27" s="20" t="s">
        <v>175</v>
      </c>
      <c r="C27" s="29" t="s">
        <v>7</v>
      </c>
      <c r="D27" s="10"/>
      <c r="E27" s="4"/>
      <c r="F27" s="6"/>
      <c r="G27" s="18"/>
      <c r="H27" s="18"/>
    </row>
    <row r="28" spans="2:9" ht="15.75" x14ac:dyDescent="0.25">
      <c r="B28" s="22"/>
      <c r="C28" s="29"/>
      <c r="D28" s="10"/>
      <c r="E28" s="4"/>
      <c r="F28" s="6"/>
      <c r="G28" s="18"/>
    </row>
    <row r="29" spans="2:9" ht="15.75" x14ac:dyDescent="0.25">
      <c r="B29" s="65" t="s">
        <v>8</v>
      </c>
      <c r="C29" s="66"/>
      <c r="D29" s="7"/>
      <c r="E29" s="8">
        <f>+SUM(E17:E28)</f>
        <v>607684</v>
      </c>
      <c r="F29" s="9"/>
    </row>
    <row r="30" spans="2:9" ht="15.75" x14ac:dyDescent="0.25">
      <c r="B30" s="20" t="s">
        <v>126</v>
      </c>
      <c r="C30" s="15" t="s">
        <v>56</v>
      </c>
      <c r="D30" s="10"/>
      <c r="E30" s="5"/>
      <c r="F30" s="4">
        <v>2088232</v>
      </c>
      <c r="H30" s="18"/>
      <c r="I30" s="18"/>
    </row>
    <row r="31" spans="2:9" ht="15.75" x14ac:dyDescent="0.25">
      <c r="B31" s="20" t="s">
        <v>127</v>
      </c>
      <c r="C31" s="15" t="s">
        <v>56</v>
      </c>
      <c r="D31" s="10"/>
      <c r="E31" s="5"/>
      <c r="F31" s="4">
        <v>7028480</v>
      </c>
      <c r="H31" s="18"/>
      <c r="I31" s="18"/>
    </row>
    <row r="32" spans="2:9" ht="15.75" x14ac:dyDescent="0.25">
      <c r="B32" s="20" t="s">
        <v>128</v>
      </c>
      <c r="C32" s="15" t="s">
        <v>56</v>
      </c>
      <c r="D32" s="10"/>
      <c r="E32" s="5"/>
      <c r="F32" s="4">
        <v>2766663</v>
      </c>
      <c r="H32" s="18"/>
      <c r="I32" s="18"/>
    </row>
    <row r="33" spans="2:9" ht="15.75" x14ac:dyDescent="0.25">
      <c r="B33" s="20" t="s">
        <v>129</v>
      </c>
      <c r="C33" s="15" t="s">
        <v>56</v>
      </c>
      <c r="D33" s="10"/>
      <c r="E33" s="5"/>
      <c r="F33" s="4">
        <v>0</v>
      </c>
      <c r="H33" s="18"/>
      <c r="I33" s="18"/>
    </row>
    <row r="34" spans="2:9" ht="15.75" x14ac:dyDescent="0.25">
      <c r="B34" s="20" t="s">
        <v>130</v>
      </c>
      <c r="C34" s="15" t="s">
        <v>56</v>
      </c>
      <c r="D34" s="10"/>
      <c r="E34" s="5"/>
      <c r="F34" s="4">
        <v>496431</v>
      </c>
      <c r="H34" s="18"/>
      <c r="I34" s="18"/>
    </row>
    <row r="35" spans="2:9" ht="15.75" x14ac:dyDescent="0.25">
      <c r="B35" s="20" t="s">
        <v>131</v>
      </c>
      <c r="C35" s="15" t="s">
        <v>56</v>
      </c>
      <c r="D35" s="10"/>
      <c r="E35" s="5"/>
      <c r="F35" s="4">
        <f>1300914+2811542</f>
        <v>4112456</v>
      </c>
      <c r="H35" s="18"/>
      <c r="I35" s="18"/>
    </row>
    <row r="36" spans="2:9" ht="15.75" x14ac:dyDescent="0.25">
      <c r="B36" s="20" t="s">
        <v>125</v>
      </c>
      <c r="C36" s="15" t="s">
        <v>56</v>
      </c>
      <c r="D36" s="10"/>
      <c r="E36" s="5"/>
      <c r="F36" s="4">
        <v>0</v>
      </c>
      <c r="H36" s="18"/>
      <c r="I36" s="18"/>
    </row>
    <row r="37" spans="2:9" ht="15.75" x14ac:dyDescent="0.25">
      <c r="B37" s="20" t="s">
        <v>132</v>
      </c>
      <c r="C37" s="15" t="s">
        <v>56</v>
      </c>
      <c r="D37" s="10"/>
      <c r="E37" s="5"/>
      <c r="F37" s="4">
        <f>73737+2561623</f>
        <v>2635360</v>
      </c>
      <c r="H37" s="18"/>
      <c r="I37" s="18"/>
    </row>
    <row r="38" spans="2:9" ht="15.75" x14ac:dyDescent="0.25">
      <c r="B38" s="20" t="s">
        <v>160</v>
      </c>
      <c r="C38" s="15" t="s">
        <v>56</v>
      </c>
      <c r="D38" s="10"/>
      <c r="E38" s="5"/>
      <c r="F38" s="4">
        <v>0</v>
      </c>
      <c r="H38" s="18"/>
      <c r="I38" s="18"/>
    </row>
    <row r="39" spans="2:9" ht="15.75" x14ac:dyDescent="0.25">
      <c r="B39" s="20" t="s">
        <v>172</v>
      </c>
      <c r="C39" s="15" t="s">
        <v>56</v>
      </c>
      <c r="D39" s="10"/>
      <c r="E39" s="5"/>
      <c r="F39" s="4">
        <v>3945815</v>
      </c>
      <c r="H39" s="18"/>
      <c r="I39" s="18"/>
    </row>
    <row r="40" spans="2:9" ht="15.75" x14ac:dyDescent="0.25">
      <c r="B40" s="20" t="s">
        <v>175</v>
      </c>
      <c r="C40" s="15" t="s">
        <v>56</v>
      </c>
      <c r="D40" s="10"/>
      <c r="E40" s="5"/>
      <c r="F40" s="4">
        <v>0</v>
      </c>
      <c r="H40" s="18"/>
      <c r="I40" s="18"/>
    </row>
    <row r="41" spans="2:9" ht="15.75" x14ac:dyDescent="0.25">
      <c r="B41" s="21"/>
      <c r="C41" s="15"/>
      <c r="D41" s="10"/>
      <c r="E41" s="5"/>
      <c r="F41" s="11"/>
    </row>
    <row r="42" spans="2:9" ht="15.75" x14ac:dyDescent="0.25">
      <c r="B42" s="65" t="s">
        <v>9</v>
      </c>
      <c r="C42" s="66"/>
      <c r="D42" s="12"/>
      <c r="E42" s="9"/>
      <c r="F42" s="13">
        <f>+SUM(F30:F41)</f>
        <v>23073437</v>
      </c>
      <c r="H42" s="19"/>
    </row>
    <row r="43" spans="2:9" ht="15.75" x14ac:dyDescent="0.25">
      <c r="B43" s="67" t="s">
        <v>10</v>
      </c>
      <c r="C43" s="68"/>
      <c r="D43" s="68"/>
      <c r="E43" s="69"/>
      <c r="F43" s="14">
        <f>+D3+D16-E16-E29-F42</f>
        <v>1504394</v>
      </c>
      <c r="G43" s="18"/>
      <c r="H43" s="18"/>
    </row>
    <row r="44" spans="2:9" x14ac:dyDescent="0.2">
      <c r="F44" s="17"/>
    </row>
    <row r="45" spans="2:9" x14ac:dyDescent="0.2">
      <c r="F45" s="17"/>
      <c r="H45" s="18"/>
    </row>
    <row r="46" spans="2:9" x14ac:dyDescent="0.2">
      <c r="F46" s="18"/>
    </row>
  </sheetData>
  <mergeCells count="5">
    <mergeCell ref="B1:F1"/>
    <mergeCell ref="B16:C16"/>
    <mergeCell ref="B29:C29"/>
    <mergeCell ref="B42:C42"/>
    <mergeCell ref="B43:E43"/>
  </mergeCells>
  <conditionalFormatting sqref="B4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45717</v>
      </c>
      <c r="B2" s="32" t="s">
        <v>140</v>
      </c>
      <c r="C2" s="32" t="s">
        <v>122</v>
      </c>
      <c r="D2" s="60" t="s">
        <v>141</v>
      </c>
      <c r="E2" s="33">
        <v>2561725</v>
      </c>
      <c r="F2" s="34" t="s">
        <v>24</v>
      </c>
      <c r="G2" s="33">
        <v>204938</v>
      </c>
      <c r="H2" s="33">
        <f>+E2+G2</f>
        <v>2766663</v>
      </c>
      <c r="I2" s="32" t="s">
        <v>21</v>
      </c>
      <c r="J2" s="32" t="s">
        <v>22</v>
      </c>
    </row>
    <row r="3" spans="1:10" x14ac:dyDescent="0.2">
      <c r="H3" s="33">
        <f>SUM(H2:H2)</f>
        <v>2766663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3"/>
  <sheetViews>
    <sheetView zoomScaleNormal="100" workbookViewId="0">
      <selection activeCell="H6" sqref="H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45663</v>
      </c>
      <c r="B2" s="37" t="s">
        <v>134</v>
      </c>
      <c r="C2" s="37" t="s">
        <v>122</v>
      </c>
      <c r="D2" s="59" t="s">
        <v>135</v>
      </c>
      <c r="E2" s="38">
        <v>1933548</v>
      </c>
      <c r="F2" s="39" t="s">
        <v>24</v>
      </c>
      <c r="G2" s="38">
        <v>154684</v>
      </c>
      <c r="H2" s="33">
        <v>2088232</v>
      </c>
      <c r="I2" s="37" t="s">
        <v>21</v>
      </c>
      <c r="J2" s="37" t="s">
        <v>22</v>
      </c>
    </row>
    <row r="3" spans="1:10" outlineLevel="1" x14ac:dyDescent="0.2">
      <c r="A3" s="36">
        <v>45671</v>
      </c>
      <c r="B3" s="37" t="s">
        <v>136</v>
      </c>
      <c r="C3" s="37" t="s">
        <v>122</v>
      </c>
      <c r="D3" s="59" t="s">
        <v>137</v>
      </c>
      <c r="E3" s="38">
        <v>3076926</v>
      </c>
      <c r="F3" s="39" t="s">
        <v>24</v>
      </c>
      <c r="G3" s="38">
        <v>246154</v>
      </c>
      <c r="H3" s="33">
        <v>3323080</v>
      </c>
      <c r="I3" s="37" t="s">
        <v>21</v>
      </c>
      <c r="J3" s="37" t="s">
        <v>22</v>
      </c>
    </row>
    <row r="4" spans="1:10" outlineLevel="1" x14ac:dyDescent="0.2">
      <c r="A4" s="36">
        <v>45675</v>
      </c>
      <c r="B4" s="37" t="s">
        <v>138</v>
      </c>
      <c r="C4" s="37" t="s">
        <v>122</v>
      </c>
      <c r="D4" s="59" t="s">
        <v>139</v>
      </c>
      <c r="E4" s="38">
        <v>3430926</v>
      </c>
      <c r="F4" s="39" t="s">
        <v>24</v>
      </c>
      <c r="G4" s="38">
        <v>274474</v>
      </c>
      <c r="H4" s="33">
        <v>3705400</v>
      </c>
      <c r="I4" s="37" t="s">
        <v>21</v>
      </c>
      <c r="J4" s="37" t="s">
        <v>22</v>
      </c>
    </row>
    <row r="5" spans="1:10" outlineLevel="1" x14ac:dyDescent="0.2">
      <c r="A5" s="36"/>
      <c r="B5" s="37"/>
      <c r="C5" s="37"/>
      <c r="D5" s="37"/>
      <c r="E5" s="38"/>
      <c r="F5" s="39"/>
      <c r="G5" s="38"/>
      <c r="H5" s="33">
        <f>SUM(H2:H4)</f>
        <v>9116712</v>
      </c>
      <c r="I5" s="37"/>
      <c r="J5" s="37"/>
    </row>
    <row r="6" spans="1:10" outlineLevel="1" x14ac:dyDescent="0.2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outlineLevel="1" x14ac:dyDescent="0.2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">
      <c r="A12" s="36"/>
      <c r="B12" s="37"/>
      <c r="C12" s="37"/>
      <c r="D12" s="37"/>
      <c r="E12" s="38"/>
      <c r="F12" s="39"/>
      <c r="G12" s="38"/>
      <c r="H12" s="33"/>
      <c r="I12" s="37"/>
      <c r="J12" s="37"/>
    </row>
    <row r="13" spans="1:10" x14ac:dyDescent="0.2">
      <c r="H13" s="3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70" t="s">
        <v>11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x14ac:dyDescent="0.2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ht="24.75" customHeight="1" x14ac:dyDescent="0.2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A000000}"/>
  <mergeCells count="2">
    <mergeCell ref="A1:J1"/>
    <mergeCell ref="A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2520B-F355-40D5-ACDA-BF9F63BCABAD}">
  <sheetPr>
    <outlinePr summaryBelow="0"/>
  </sheetPr>
  <dimension ref="A1:J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45968</v>
      </c>
      <c r="B2" s="37" t="s">
        <v>173</v>
      </c>
      <c r="C2" s="37" t="s">
        <v>122</v>
      </c>
      <c r="D2" s="37" t="s">
        <v>174</v>
      </c>
      <c r="E2" s="38">
        <v>1434727</v>
      </c>
      <c r="F2" s="39" t="s">
        <v>24</v>
      </c>
      <c r="G2" s="38">
        <v>114778</v>
      </c>
      <c r="H2" s="38">
        <f t="shared" ref="H2" si="0">+E2+G2</f>
        <v>1549505</v>
      </c>
      <c r="I2" s="37" t="s">
        <v>21</v>
      </c>
      <c r="J2" s="37" t="s">
        <v>22</v>
      </c>
    </row>
    <row r="3" spans="1:10" x14ac:dyDescent="0.2">
      <c r="H3" s="38">
        <f>SUM(H2:H2)</f>
        <v>1549505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275C-CD05-437E-82F3-7890DEF7F7A4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45938</v>
      </c>
      <c r="B2" s="37" t="s">
        <v>170</v>
      </c>
      <c r="C2" s="32" t="s">
        <v>164</v>
      </c>
      <c r="D2" s="59" t="s">
        <v>171</v>
      </c>
      <c r="E2" s="33">
        <v>-41769</v>
      </c>
      <c r="F2" s="34" t="s">
        <v>24</v>
      </c>
      <c r="G2" s="33">
        <v>-3342</v>
      </c>
      <c r="H2" s="38">
        <f t="shared" ref="H2" si="0">+E2+G2</f>
        <v>-45111</v>
      </c>
      <c r="I2" s="37" t="s">
        <v>21</v>
      </c>
      <c r="J2" s="37" t="s">
        <v>22</v>
      </c>
    </row>
    <row r="3" spans="1:10" x14ac:dyDescent="0.2">
      <c r="H3" s="38">
        <f>SUM(H2:H2)</f>
        <v>-45111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6"/>
  <sheetViews>
    <sheetView zoomScaleNormal="100" workbookViewId="0">
      <selection activeCell="A22" sqref="A22:A23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45904</v>
      </c>
      <c r="B2" s="37" t="s">
        <v>161</v>
      </c>
      <c r="C2" s="37" t="s">
        <v>122</v>
      </c>
      <c r="D2" s="59" t="s">
        <v>162</v>
      </c>
      <c r="E2" s="38">
        <v>895020</v>
      </c>
      <c r="F2" s="39" t="s">
        <v>24</v>
      </c>
      <c r="G2" s="38">
        <v>71602</v>
      </c>
      <c r="H2" s="38">
        <v>966622</v>
      </c>
      <c r="I2" s="37" t="s">
        <v>21</v>
      </c>
      <c r="J2" s="37" t="s">
        <v>22</v>
      </c>
    </row>
    <row r="3" spans="1:10" outlineLevel="1" x14ac:dyDescent="0.2">
      <c r="A3" s="36">
        <v>45927</v>
      </c>
      <c r="B3" s="37" t="s">
        <v>163</v>
      </c>
      <c r="C3" s="37" t="s">
        <v>164</v>
      </c>
      <c r="D3" s="59" t="s">
        <v>165</v>
      </c>
      <c r="E3" s="38">
        <v>-57924</v>
      </c>
      <c r="F3" s="39" t="s">
        <v>24</v>
      </c>
      <c r="G3" s="38">
        <v>-4634</v>
      </c>
      <c r="H3" s="38">
        <v>-62558</v>
      </c>
      <c r="I3" s="37" t="s">
        <v>21</v>
      </c>
      <c r="J3" s="37" t="s">
        <v>22</v>
      </c>
    </row>
    <row r="4" spans="1:10" x14ac:dyDescent="0.2">
      <c r="A4" s="36">
        <v>45927</v>
      </c>
      <c r="B4" s="37" t="s">
        <v>166</v>
      </c>
      <c r="C4" s="37" t="s">
        <v>164</v>
      </c>
      <c r="D4" s="59" t="s">
        <v>167</v>
      </c>
      <c r="E4" s="38">
        <v>-283822</v>
      </c>
      <c r="F4" s="39" t="s">
        <v>24</v>
      </c>
      <c r="G4" s="38">
        <v>-22706</v>
      </c>
      <c r="H4" s="38">
        <v>-306528</v>
      </c>
      <c r="I4" s="37" t="s">
        <v>21</v>
      </c>
      <c r="J4" s="37" t="s">
        <v>22</v>
      </c>
    </row>
    <row r="5" spans="1:10" x14ac:dyDescent="0.2">
      <c r="A5" s="36">
        <v>45930</v>
      </c>
      <c r="B5" s="37" t="s">
        <v>168</v>
      </c>
      <c r="C5" s="37" t="s">
        <v>122</v>
      </c>
      <c r="D5" s="59" t="s">
        <v>169</v>
      </c>
      <c r="E5" s="38">
        <v>1889560</v>
      </c>
      <c r="F5" s="39" t="s">
        <v>24</v>
      </c>
      <c r="G5" s="38">
        <v>151165</v>
      </c>
      <c r="H5" s="38">
        <v>2040725</v>
      </c>
      <c r="I5" s="37" t="s">
        <v>21</v>
      </c>
      <c r="J5" s="37" t="s">
        <v>22</v>
      </c>
    </row>
    <row r="6" spans="1:10" x14ac:dyDescent="0.2">
      <c r="H6" s="38">
        <f>SUM(H2:H5)</f>
        <v>2638261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45876</v>
      </c>
      <c r="B2" s="59" t="s">
        <v>154</v>
      </c>
      <c r="C2" s="59" t="s">
        <v>122</v>
      </c>
      <c r="D2" s="59" t="s">
        <v>155</v>
      </c>
      <c r="E2" s="62">
        <v>875860</v>
      </c>
      <c r="F2" s="63" t="s">
        <v>24</v>
      </c>
      <c r="G2" s="62">
        <v>70069</v>
      </c>
      <c r="H2" s="62">
        <v>945929</v>
      </c>
      <c r="I2" s="59" t="s">
        <v>21</v>
      </c>
      <c r="J2" s="59" t="s">
        <v>22</v>
      </c>
    </row>
    <row r="3" spans="1:10" outlineLevel="1" x14ac:dyDescent="0.2">
      <c r="A3" s="61">
        <v>45889</v>
      </c>
      <c r="B3" s="59" t="s">
        <v>156</v>
      </c>
      <c r="C3" s="59" t="s">
        <v>122</v>
      </c>
      <c r="D3" s="59" t="s">
        <v>157</v>
      </c>
      <c r="E3" s="62">
        <v>1496013</v>
      </c>
      <c r="F3" s="63" t="s">
        <v>24</v>
      </c>
      <c r="G3" s="62">
        <v>119681</v>
      </c>
      <c r="H3" s="62">
        <v>1615694</v>
      </c>
      <c r="I3" s="59" t="s">
        <v>21</v>
      </c>
      <c r="J3" s="59" t="s">
        <v>22</v>
      </c>
    </row>
    <row r="4" spans="1:10" x14ac:dyDescent="0.2">
      <c r="A4" s="61">
        <v>45898</v>
      </c>
      <c r="B4" s="59" t="s">
        <v>158</v>
      </c>
      <c r="C4" s="59" t="s">
        <v>122</v>
      </c>
      <c r="D4" s="59" t="s">
        <v>159</v>
      </c>
      <c r="E4" s="62">
        <v>1210698</v>
      </c>
      <c r="F4" s="63" t="s">
        <v>24</v>
      </c>
      <c r="G4" s="62">
        <v>96856</v>
      </c>
      <c r="H4" s="62">
        <v>1307554</v>
      </c>
      <c r="I4" s="59" t="s">
        <v>21</v>
      </c>
      <c r="J4" s="59" t="s">
        <v>22</v>
      </c>
    </row>
    <row r="5" spans="1:10" x14ac:dyDescent="0.2">
      <c r="H5" s="62">
        <f>SUM(H2:H4)</f>
        <v>3869177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45867</v>
      </c>
      <c r="B2" s="59" t="s">
        <v>150</v>
      </c>
      <c r="C2" s="59" t="s">
        <v>123</v>
      </c>
      <c r="D2" s="59" t="s">
        <v>151</v>
      </c>
      <c r="E2" s="62">
        <v>-562671</v>
      </c>
      <c r="F2" s="63" t="s">
        <v>24</v>
      </c>
      <c r="G2" s="62">
        <v>-45013</v>
      </c>
      <c r="H2" s="62">
        <v>-607684</v>
      </c>
      <c r="I2" s="59" t="s">
        <v>21</v>
      </c>
      <c r="J2" s="59" t="s">
        <v>22</v>
      </c>
    </row>
    <row r="3" spans="1:10" outlineLevel="1" x14ac:dyDescent="0.2">
      <c r="A3" s="61">
        <v>45868</v>
      </c>
      <c r="B3" s="59" t="s">
        <v>152</v>
      </c>
      <c r="C3" s="59" t="s">
        <v>122</v>
      </c>
      <c r="D3" s="59" t="s">
        <v>153</v>
      </c>
      <c r="E3" s="62">
        <v>630945</v>
      </c>
      <c r="F3" s="63" t="s">
        <v>24</v>
      </c>
      <c r="G3" s="62">
        <v>50476</v>
      </c>
      <c r="H3" s="62">
        <v>681421</v>
      </c>
      <c r="I3" s="59" t="s">
        <v>21</v>
      </c>
      <c r="J3" s="59" t="s">
        <v>22</v>
      </c>
    </row>
    <row r="4" spans="1:10" x14ac:dyDescent="0.2">
      <c r="A4" s="58"/>
      <c r="B4"/>
      <c r="C4"/>
      <c r="D4"/>
      <c r="E4" s="17"/>
      <c r="F4"/>
      <c r="G4" s="17"/>
      <c r="H4" s="38">
        <f>SUM(H2:H3)</f>
        <v>73737</v>
      </c>
      <c r="I4"/>
      <c r="J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45825</v>
      </c>
      <c r="B2" s="37" t="s">
        <v>148</v>
      </c>
      <c r="C2" s="37" t="s">
        <v>122</v>
      </c>
      <c r="D2" s="59" t="s">
        <v>149</v>
      </c>
      <c r="E2" s="38">
        <v>2603280</v>
      </c>
      <c r="F2" s="39" t="s">
        <v>24</v>
      </c>
      <c r="G2" s="38">
        <v>208262</v>
      </c>
      <c r="H2" s="33">
        <f t="shared" ref="H2" si="0">+E2+G2</f>
        <v>2811542</v>
      </c>
      <c r="I2" s="37" t="s">
        <v>21</v>
      </c>
      <c r="J2" s="37" t="s">
        <v>22</v>
      </c>
    </row>
    <row r="3" spans="1:10" x14ac:dyDescent="0.2">
      <c r="H3" s="33">
        <f>SUM(H2:H2)</f>
        <v>2811542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45798</v>
      </c>
      <c r="B2" s="32" t="s">
        <v>144</v>
      </c>
      <c r="C2" s="32" t="s">
        <v>122</v>
      </c>
      <c r="D2" s="60" t="s">
        <v>145</v>
      </c>
      <c r="E2" s="33">
        <v>523566</v>
      </c>
      <c r="F2" s="34" t="s">
        <v>24</v>
      </c>
      <c r="G2" s="33">
        <v>41885</v>
      </c>
      <c r="H2" s="33">
        <v>565451</v>
      </c>
      <c r="I2" s="32" t="s">
        <v>21</v>
      </c>
      <c r="J2" s="32" t="s">
        <v>22</v>
      </c>
    </row>
    <row r="3" spans="1:10" outlineLevel="1" x14ac:dyDescent="0.2">
      <c r="A3" s="31">
        <v>45805</v>
      </c>
      <c r="B3" s="32" t="s">
        <v>146</v>
      </c>
      <c r="C3" s="32" t="s">
        <v>122</v>
      </c>
      <c r="D3" s="60" t="s">
        <v>147</v>
      </c>
      <c r="E3" s="33">
        <v>680984</v>
      </c>
      <c r="F3" s="34" t="s">
        <v>24</v>
      </c>
      <c r="G3" s="33">
        <v>54479</v>
      </c>
      <c r="H3" s="33">
        <v>735463</v>
      </c>
      <c r="I3" s="32" t="s">
        <v>21</v>
      </c>
      <c r="J3" s="32" t="s">
        <v>22</v>
      </c>
    </row>
    <row r="4" spans="1:10" x14ac:dyDescent="0.2">
      <c r="H4" s="33">
        <f>SUM(H2:H3)</f>
        <v>1300914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45776</v>
      </c>
      <c r="B2" s="37" t="s">
        <v>142</v>
      </c>
      <c r="C2" s="37" t="s">
        <v>122</v>
      </c>
      <c r="D2" s="59" t="s">
        <v>143</v>
      </c>
      <c r="E2" s="38">
        <v>459658</v>
      </c>
      <c r="F2" s="39" t="s">
        <v>24</v>
      </c>
      <c r="G2" s="38">
        <v>36773</v>
      </c>
      <c r="H2" s="33">
        <f t="shared" ref="H2" si="0">+E2+G2</f>
        <v>496431</v>
      </c>
      <c r="I2" s="37" t="s">
        <v>21</v>
      </c>
      <c r="J2" s="37" t="s">
        <v>22</v>
      </c>
    </row>
    <row r="3" spans="1:10" x14ac:dyDescent="0.2">
      <c r="H3" s="33">
        <f>SUM(H2:H2)</f>
        <v>496431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TH Công nợ 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2025-12-04T11:45:01Z</dcterms:modified>
</cp:coreProperties>
</file>