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9.2024" sheetId="17" r:id="rId2"/>
    <sheet name="DS Q03.2024" sheetId="18" r:id="rId3"/>
    <sheet name="T06.2024" sheetId="13" state="hidden" r:id="rId4"/>
    <sheet name="T05.2024" sheetId="12" state="hidden" r:id="rId5"/>
    <sheet name="DS Q2.2024" sheetId="14" state="hidden" r:id="rId6"/>
  </sheets>
  <definedNames>
    <definedName name="_xlnm._FilterDatabase" localSheetId="2" hidden="1">'DS Q03.2024'!$A$1:$J$32</definedName>
    <definedName name="_xlnm._FilterDatabase" localSheetId="5" hidden="1">'DS Q2.2024'!$A$1:$I$60</definedName>
    <definedName name="_xlnm._FilterDatabase" localSheetId="4" hidden="1">T05.2024!$B$3:$K$21</definedName>
    <definedName name="_xlnm._FilterDatabase" localSheetId="3" hidden="1">T06.2024!$A$1:$J$26</definedName>
    <definedName name="_xlnm._FilterDatabase" localSheetId="1" hidden="1">T09.2024!$A$1:$J$11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8" l="1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2" i="18"/>
  <c r="H33" i="18" s="1"/>
  <c r="E33" i="18" l="1"/>
  <c r="E34" i="18" s="1"/>
  <c r="G34" i="18" l="1"/>
  <c r="H34" i="18" s="1"/>
  <c r="F10" i="1"/>
  <c r="H8" i="17"/>
  <c r="H11" i="17" l="1"/>
  <c r="H10" i="17"/>
  <c r="H9" i="17"/>
  <c r="H7" i="17"/>
  <c r="H6" i="17"/>
  <c r="H5" i="17"/>
  <c r="H4" i="17"/>
  <c r="H3" i="17"/>
  <c r="H2" i="17"/>
  <c r="E61" i="14" l="1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E6" i="1"/>
  <c r="F13" i="1" l="1"/>
</calcChain>
</file>

<file path=xl/sharedStrings.xml><?xml version="1.0" encoding="utf-8"?>
<sst xmlns="http://schemas.openxmlformats.org/spreadsheetml/2006/main" count="918" uniqueCount="174">
  <si>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</si>
  <si>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</si>
  <si>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</si>
  <si>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</si>
  <si>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</si>
  <si>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</si>
  <si>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</si>
  <si>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</si>
  <si>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</si>
  <si>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</si>
  <si>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</si>
  <si>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</si>
  <si>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</si>
  <si>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</si>
  <si>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</si>
  <si>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</si>
  <si>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</si>
  <si>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</si>
  <si>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</si>
  <si>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</si>
  <si>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</si>
  <si>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</si>
  <si>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</si>
  <si>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</si>
  <si>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</si>
  <si>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</si>
  <si>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</si>
  <si>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</si>
  <si>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</si>
  <si>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</si>
  <si>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</si>
  <si>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</si>
  <si>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</si>
  <si>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</si>
  <si>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</si>
  <si>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</si>
  <si>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</si>
  <si>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</si>
  <si>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</si>
  <si>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</si>
  <si>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</si>
  <si>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</si>
  <si>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</si>
  <si>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</si>
  <si>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</si>
  <si>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</si>
  <si>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</si>
  <si>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</si>
  <si>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</si>
  <si>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</si>
  <si>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</si>
  <si>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</si>
  <si>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</si>
  <si>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</si>
  <si>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</si>
  <si>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</si>
  <si>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</si>
  <si>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</si>
  <si>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</si>
  <si>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</si>
  <si>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</si>
  <si>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</si>
  <si>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</si>
  <si>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</si>
  <si>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</si>
  <si>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</si>
  <si>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</si>
  <si>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</si>
  <si>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</si>
  <si>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</si>
  <si>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</si>
  <si>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</si>
  <si>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</si>
  <si>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</si>
  <si>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</si>
  <si>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</si>
  <si>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</si>
  <si>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</si>
  <si>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</si>
  <si>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</si>
  <si>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</si>
  <si>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</si>
  <si>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</si>
  <si>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</si>
  <si>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</si>
  <si>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</si>
  <si>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</si>
  <si>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</si>
  <si>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</si>
  <si>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</si>
  <si>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</si>
  <si>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</si>
  <si>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</si>
  <si>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</si>
  <si>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</si>
  <si>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</si>
  <si>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</si>
  <si>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</si>
  <si>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</si>
  <si>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</si>
  <si>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</si>
  <si>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</si>
  <si>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</si>
  <si>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</si>
  <si>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</si>
  <si>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</si>
  <si>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</si>
  <si>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</si>
  <si>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</si>
  <si>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</si>
  <si>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</si>
  <si>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</si>
  <si>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</si>
  <si>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</si>
  <si>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</si>
  <si>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</si>
  <si>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</si>
  <si>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</si>
  <si>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</si>
  <si>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</si>
  <si>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</si>
  <si>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</si>
  <si>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</si>
  <si>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T09</t>
  </si>
  <si>
    <t>00047174</t>
  </si>
  <si>
    <t>Sunshine Mart Tây Hồ, KM GÀ MUỐI 500G X 15%  VÀ CHÂN GIÒ MUỐI 300G X15% TỪ NGÀY 27-8 ĐẾN 14-9</t>
  </si>
  <si>
    <t>00047175</t>
  </si>
  <si>
    <t>Sunshine Mart Bắc Từ Liêm, KM GÀ MUỐI 500G X 15%  VÀ CHÂN GIÒ MUỐI 300G X15% TỪ NGÀY 27-8 ĐẾN 14-9</t>
  </si>
  <si>
    <t>00047176</t>
  </si>
  <si>
    <t>Sunshine Mart Lĩnh Nam, Hoàng Mai, KM GÀ MUỐI 500G X 15%  VÀ CHÂN GIÒ MUỐI 300G X15% TỪ NGÀY 27-8 ĐẾN 14-9</t>
  </si>
  <si>
    <t>00047260</t>
  </si>
  <si>
    <t>00047334</t>
  </si>
  <si>
    <t>00001822</t>
  </si>
  <si>
    <t>Hàng trả - smart0005</t>
  </si>
  <si>
    <t>00051471</t>
  </si>
  <si>
    <t>Sunshine Mart S00502 - S-Mart City Saigon- S005020000191401</t>
  </si>
  <si>
    <t>00051963</t>
  </si>
  <si>
    <t>00051964</t>
  </si>
  <si>
    <t>00051965</t>
  </si>
  <si>
    <t>00032226</t>
  </si>
  <si>
    <t>00033760</t>
  </si>
  <si>
    <t>00033769</t>
  </si>
  <si>
    <t>00001425</t>
  </si>
  <si>
    <t>Hàng trả - phiếu HT0003634 - smart0003</t>
  </si>
  <si>
    <t>00001462</t>
  </si>
  <si>
    <t>Hàng trả - phiếu HT0003770 - smart0002</t>
  </si>
  <si>
    <t>00001463</t>
  </si>
  <si>
    <t>Hàng trả - phiếu HT0003771 - smart0002</t>
  </si>
  <si>
    <t>00001465</t>
  </si>
  <si>
    <t>Hàng trả - phiếu HT0003772 - smart0001</t>
  </si>
  <si>
    <t>00001466</t>
  </si>
  <si>
    <t>Hàng trả - phiếu HT0003773 - smart0001</t>
  </si>
  <si>
    <t>00037034</t>
  </si>
  <si>
    <t>00037097</t>
  </si>
  <si>
    <t>00001545</t>
  </si>
  <si>
    <t>Hàng trả - phiếu HT0004034 - smart0003</t>
  </si>
  <si>
    <t>00041234</t>
  </si>
  <si>
    <t>00041235</t>
  </si>
  <si>
    <t>00041643</t>
  </si>
  <si>
    <t>00041644</t>
  </si>
  <si>
    <t>00041667</t>
  </si>
  <si>
    <t>00043146</t>
  </si>
  <si>
    <t>00001678</t>
  </si>
  <si>
    <t>Hàng trả - phiếu HT0004362 - smart0001</t>
  </si>
  <si>
    <t>00001679</t>
  </si>
  <si>
    <t>Hàng trả - phiếu HT0004363 - smart0001</t>
  </si>
  <si>
    <t>00001697</t>
  </si>
  <si>
    <t>Hàng trả - phiếu HT0004360 - smart0002</t>
  </si>
  <si>
    <t>00001698</t>
  </si>
  <si>
    <t>Hàng trả - phiếu HT0004361 - smart0002</t>
  </si>
  <si>
    <t>00044881</t>
  </si>
  <si>
    <t>Tổng doanh số Q03.2024</t>
  </si>
  <si>
    <t>Hỗ trợ Q03.2024 (0.5%)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</si>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</sst>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0" fontId="14" fillId="0" borderId="2" xfId="2" applyFont="1" applyBorder="1" applyAlignment="1">
      <alignment horizontal="left" vertical="center"/>
    </xf>
    <xf numFmtId="38" fontId="14" fillId="0" borderId="2" xfId="2" applyNumberFormat="1" applyFont="1" applyBorder="1" applyAlignment="1">
      <alignment horizontal="right" vertical="center"/>
    </xf>
    <xf numFmtId="0" fontId="14" fillId="0" borderId="2" xfId="2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8">
    <cellStyle name="Comma" xfId="1" builtinId="3"/>
    <cellStyle name="Comma 2" xfId="7"/>
    <cellStyle name="Normal" xfId="0" builtinId="0"/>
    <cellStyle name="Normal 2" xfId="2"/>
    <cellStyle name="Normal 2 2" xfId="6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workbookViewId="0">
      <selection activeCell="E7" sqref="E7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59" t="s">
        <v>0</v>
      </c>
      <c r="C1" s="59"/>
      <c r="D1" s="59"/>
      <c r="E1" s="59"/>
      <c r="F1" s="59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5">
      <c r="B3" s="2"/>
      <c r="C3" s="2" t="s">
        <v>5</v>
      </c>
      <c r="D3" s="3">
        <v>8049008</v>
      </c>
      <c r="E3" s="2"/>
      <c r="F3" s="2"/>
      <c r="G3" s="18"/>
      <c r="H3" s="18"/>
    </row>
    <row r="4" spans="2:8" ht="15.75" x14ac:dyDescent="0.25">
      <c r="B4" s="20" t="s">
        <v>123</v>
      </c>
      <c r="C4" s="22" t="s">
        <v>6</v>
      </c>
      <c r="D4" s="5">
        <v>12092463</v>
      </c>
      <c r="E4" s="10">
        <v>109521</v>
      </c>
      <c r="F4" s="6"/>
      <c r="H4" s="18"/>
    </row>
    <row r="5" spans="2:8" ht="15.75" x14ac:dyDescent="0.25">
      <c r="B5" s="20"/>
      <c r="C5" s="22"/>
      <c r="D5" s="5"/>
      <c r="E5" s="10"/>
      <c r="F5" s="6"/>
      <c r="H5" s="18"/>
    </row>
    <row r="6" spans="2:8" ht="15.75" x14ac:dyDescent="0.25">
      <c r="B6" s="60" t="s">
        <v>7</v>
      </c>
      <c r="C6" s="61"/>
      <c r="D6" s="7">
        <f>+SUM(D4:D4)</f>
        <v>12092463</v>
      </c>
      <c r="E6" s="7">
        <f>+SUM(E4:E4)</f>
        <v>109521</v>
      </c>
      <c r="F6" s="9"/>
      <c r="G6" s="18"/>
      <c r="H6" s="18"/>
    </row>
    <row r="7" spans="2:8" ht="15.75" x14ac:dyDescent="0.25">
      <c r="B7" s="20" t="s">
        <v>123</v>
      </c>
      <c r="C7" s="29" t="s">
        <v>8</v>
      </c>
      <c r="D7" s="10"/>
      <c r="E7" s="4">
        <v>683947</v>
      </c>
      <c r="F7" s="6"/>
      <c r="G7" s="18"/>
      <c r="H7" s="18"/>
    </row>
    <row r="8" spans="2:8" ht="15.75" x14ac:dyDescent="0.25">
      <c r="B8" s="22"/>
      <c r="C8" s="29"/>
      <c r="D8" s="10"/>
      <c r="E8" s="4"/>
      <c r="F8" s="6"/>
      <c r="G8" s="18"/>
    </row>
    <row r="9" spans="2:8" ht="15.75" x14ac:dyDescent="0.25">
      <c r="B9" s="60" t="s">
        <v>9</v>
      </c>
      <c r="C9" s="61"/>
      <c r="D9" s="7"/>
      <c r="E9" s="8">
        <f>+SUM(E7:E7)</f>
        <v>683947</v>
      </c>
      <c r="F9" s="9"/>
    </row>
    <row r="10" spans="2:8" ht="15.75" x14ac:dyDescent="0.25">
      <c r="B10" s="21"/>
      <c r="C10" s="15" t="s">
        <v>57</v>
      </c>
      <c r="D10" s="10"/>
      <c r="E10" s="5"/>
      <c r="F10" s="4">
        <f>8049008+2609626</f>
        <v>10658634</v>
      </c>
    </row>
    <row r="11" spans="2:8" ht="15.75" x14ac:dyDescent="0.25">
      <c r="B11" s="21"/>
      <c r="C11" s="15"/>
      <c r="D11" s="10"/>
      <c r="E11" s="5"/>
      <c r="F11" s="11"/>
    </row>
    <row r="12" spans="2:8" ht="15.75" x14ac:dyDescent="0.25">
      <c r="B12" s="60" t="s">
        <v>10</v>
      </c>
      <c r="C12" s="61"/>
      <c r="D12" s="12"/>
      <c r="E12" s="9"/>
      <c r="F12" s="13">
        <f>+SUM(F10:F11)</f>
        <v>10658634</v>
      </c>
      <c r="H12" s="19"/>
    </row>
    <row r="13" spans="2:8" ht="15.75" x14ac:dyDescent="0.25">
      <c r="B13" s="62" t="s">
        <v>11</v>
      </c>
      <c r="C13" s="63"/>
      <c r="D13" s="63"/>
      <c r="E13" s="64"/>
      <c r="F13" s="14">
        <f>+D3+D6-E6-E9-F12</f>
        <v>8689369</v>
      </c>
      <c r="G13" s="18"/>
      <c r="H13" s="18"/>
    </row>
    <row r="14" spans="2:8" x14ac:dyDescent="0.25">
      <c r="F14" s="17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45540</v>
      </c>
      <c r="B2" s="32" t="s">
        <v>124</v>
      </c>
      <c r="C2" s="32" t="s">
        <v>26</v>
      </c>
      <c r="D2" s="32" t="s">
        <v>125</v>
      </c>
      <c r="E2" s="33">
        <v>1192290</v>
      </c>
      <c r="F2" s="34" t="s">
        <v>25</v>
      </c>
      <c r="G2" s="33">
        <v>95383</v>
      </c>
      <c r="H2" s="33">
        <f>+E2+G2</f>
        <v>1287673</v>
      </c>
      <c r="I2" s="32" t="s">
        <v>22</v>
      </c>
      <c r="J2" s="32" t="s">
        <v>23</v>
      </c>
    </row>
    <row r="3" spans="1:10" outlineLevel="1" x14ac:dyDescent="0.25">
      <c r="A3" s="31">
        <v>45540</v>
      </c>
      <c r="B3" s="32" t="s">
        <v>126</v>
      </c>
      <c r="C3" s="32" t="s">
        <v>26</v>
      </c>
      <c r="D3" s="32" t="s">
        <v>127</v>
      </c>
      <c r="E3" s="33">
        <v>296475</v>
      </c>
      <c r="F3" s="34" t="s">
        <v>25</v>
      </c>
      <c r="G3" s="33">
        <v>23718</v>
      </c>
      <c r="H3" s="33">
        <f t="shared" ref="H3:H11" si="0">+E3+G3</f>
        <v>320193</v>
      </c>
      <c r="I3" s="32" t="s">
        <v>22</v>
      </c>
      <c r="J3" s="32" t="s">
        <v>23</v>
      </c>
    </row>
    <row r="4" spans="1:10" outlineLevel="1" x14ac:dyDescent="0.25">
      <c r="A4" s="31">
        <v>45540</v>
      </c>
      <c r="B4" s="32" t="s">
        <v>128</v>
      </c>
      <c r="C4" s="32" t="s">
        <v>26</v>
      </c>
      <c r="D4" s="32" t="s">
        <v>129</v>
      </c>
      <c r="E4" s="33">
        <v>795455</v>
      </c>
      <c r="F4" s="34" t="s">
        <v>25</v>
      </c>
      <c r="G4" s="33">
        <v>63636</v>
      </c>
      <c r="H4" s="33">
        <f t="shared" si="0"/>
        <v>859091</v>
      </c>
      <c r="I4" s="32" t="s">
        <v>22</v>
      </c>
      <c r="J4" s="32" t="s">
        <v>23</v>
      </c>
    </row>
    <row r="5" spans="1:10" outlineLevel="1" x14ac:dyDescent="0.25">
      <c r="A5" s="31">
        <v>45541</v>
      </c>
      <c r="B5" s="32" t="s">
        <v>130</v>
      </c>
      <c r="C5" s="32" t="s">
        <v>26</v>
      </c>
      <c r="D5" s="32" t="s">
        <v>53</v>
      </c>
      <c r="E5" s="33">
        <v>1385053</v>
      </c>
      <c r="F5" s="34" t="s">
        <v>25</v>
      </c>
      <c r="G5" s="33">
        <v>110804</v>
      </c>
      <c r="H5" s="33">
        <f t="shared" si="0"/>
        <v>1495857</v>
      </c>
      <c r="I5" s="32" t="s">
        <v>22</v>
      </c>
      <c r="J5" s="32" t="s">
        <v>23</v>
      </c>
    </row>
    <row r="6" spans="1:10" outlineLevel="1" x14ac:dyDescent="0.25">
      <c r="A6" s="31">
        <v>45542</v>
      </c>
      <c r="B6" s="32" t="s">
        <v>131</v>
      </c>
      <c r="C6" s="32" t="s">
        <v>26</v>
      </c>
      <c r="D6" s="32" t="s">
        <v>24</v>
      </c>
      <c r="E6" s="33">
        <v>1279710</v>
      </c>
      <c r="F6" s="34" t="s">
        <v>25</v>
      </c>
      <c r="G6" s="33">
        <v>102377</v>
      </c>
      <c r="H6" s="33">
        <f t="shared" si="0"/>
        <v>1382087</v>
      </c>
      <c r="I6" s="32" t="s">
        <v>22</v>
      </c>
      <c r="J6" s="32" t="s">
        <v>23</v>
      </c>
    </row>
    <row r="7" spans="1:10" outlineLevel="1" x14ac:dyDescent="0.25">
      <c r="A7" s="31">
        <v>45546</v>
      </c>
      <c r="B7" s="32" t="s">
        <v>132</v>
      </c>
      <c r="C7" s="32" t="s">
        <v>27</v>
      </c>
      <c r="D7" s="32" t="s">
        <v>133</v>
      </c>
      <c r="E7" s="33">
        <v>-633284</v>
      </c>
      <c r="F7" s="34" t="s">
        <v>25</v>
      </c>
      <c r="G7" s="33">
        <v>-50663</v>
      </c>
      <c r="H7" s="33">
        <f t="shared" si="0"/>
        <v>-683947</v>
      </c>
      <c r="I7" s="32" t="s">
        <v>22</v>
      </c>
      <c r="J7" s="32" t="s">
        <v>23</v>
      </c>
    </row>
    <row r="8" spans="1:10" outlineLevel="1" x14ac:dyDescent="0.25">
      <c r="A8" s="31">
        <v>45555</v>
      </c>
      <c r="B8" s="32" t="s">
        <v>134</v>
      </c>
      <c r="C8" s="32" t="s">
        <v>26</v>
      </c>
      <c r="D8" s="32" t="s">
        <v>135</v>
      </c>
      <c r="E8" s="33">
        <v>2416320</v>
      </c>
      <c r="F8" s="34" t="s">
        <v>25</v>
      </c>
      <c r="G8" s="33">
        <v>193306</v>
      </c>
      <c r="H8" s="33">
        <f t="shared" si="0"/>
        <v>2609626</v>
      </c>
      <c r="I8" s="32" t="s">
        <v>22</v>
      </c>
      <c r="J8" s="32" t="s">
        <v>23</v>
      </c>
    </row>
    <row r="9" spans="1:10" outlineLevel="1" x14ac:dyDescent="0.25">
      <c r="A9" s="31">
        <v>45561</v>
      </c>
      <c r="B9" s="32" t="s">
        <v>136</v>
      </c>
      <c r="C9" s="32" t="s">
        <v>26</v>
      </c>
      <c r="D9" s="32" t="s">
        <v>28</v>
      </c>
      <c r="E9" s="33">
        <v>1653222</v>
      </c>
      <c r="F9" s="34" t="s">
        <v>25</v>
      </c>
      <c r="G9" s="33">
        <v>132258</v>
      </c>
      <c r="H9" s="33">
        <f t="shared" si="0"/>
        <v>1785480</v>
      </c>
      <c r="I9" s="32" t="s">
        <v>22</v>
      </c>
      <c r="J9" s="32" t="s">
        <v>23</v>
      </c>
    </row>
    <row r="10" spans="1:10" outlineLevel="1" x14ac:dyDescent="0.25">
      <c r="A10" s="31">
        <v>45561</v>
      </c>
      <c r="B10" s="32" t="s">
        <v>137</v>
      </c>
      <c r="C10" s="32" t="s">
        <v>26</v>
      </c>
      <c r="D10" s="32" t="s">
        <v>61</v>
      </c>
      <c r="E10" s="33">
        <v>1368136</v>
      </c>
      <c r="F10" s="34" t="s">
        <v>25</v>
      </c>
      <c r="G10" s="33">
        <v>109451</v>
      </c>
      <c r="H10" s="33">
        <f t="shared" si="0"/>
        <v>1477587</v>
      </c>
      <c r="I10" s="32" t="s">
        <v>22</v>
      </c>
      <c r="J10" s="32" t="s">
        <v>23</v>
      </c>
    </row>
    <row r="11" spans="1:10" outlineLevel="1" x14ac:dyDescent="0.25">
      <c r="A11" s="31">
        <v>45561</v>
      </c>
      <c r="B11" s="32" t="s">
        <v>138</v>
      </c>
      <c r="C11" s="32" t="s">
        <v>26</v>
      </c>
      <c r="D11" s="32" t="s">
        <v>24</v>
      </c>
      <c r="E11" s="33">
        <v>810064</v>
      </c>
      <c r="F11" s="34" t="s">
        <v>25</v>
      </c>
      <c r="G11" s="33">
        <v>64805</v>
      </c>
      <c r="H11" s="33">
        <f t="shared" si="0"/>
        <v>874869</v>
      </c>
      <c r="I11" s="32" t="s">
        <v>22</v>
      </c>
      <c r="J11" s="3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4"/>
  <sheetViews>
    <sheetView topLeftCell="A25" zoomScaleNormal="100" workbookViewId="0">
      <selection activeCell="A33" sqref="A33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173</v>
      </c>
      <c r="I1" s="24" t="s">
        <v>16</v>
      </c>
      <c r="J1" s="24" t="s">
        <v>17</v>
      </c>
    </row>
    <row r="2" spans="1:10" outlineLevel="1" x14ac:dyDescent="0.25">
      <c r="A2" s="31">
        <v>45475</v>
      </c>
      <c r="B2" s="32" t="s">
        <v>139</v>
      </c>
      <c r="C2" s="32" t="s">
        <v>26</v>
      </c>
      <c r="D2" s="32" t="s">
        <v>24</v>
      </c>
      <c r="E2" s="33">
        <v>903670</v>
      </c>
      <c r="F2" s="34" t="s">
        <v>25</v>
      </c>
      <c r="G2" s="33">
        <v>72294</v>
      </c>
      <c r="H2" s="33">
        <f>+E2+G2</f>
        <v>975964</v>
      </c>
      <c r="I2" s="32" t="s">
        <v>22</v>
      </c>
      <c r="J2" s="32" t="s">
        <v>23</v>
      </c>
    </row>
    <row r="3" spans="1:10" outlineLevel="1" x14ac:dyDescent="0.25">
      <c r="A3" s="31">
        <v>45481</v>
      </c>
      <c r="B3" s="32" t="s">
        <v>140</v>
      </c>
      <c r="C3" s="32" t="s">
        <v>26</v>
      </c>
      <c r="D3" s="32" t="s">
        <v>61</v>
      </c>
      <c r="E3" s="33">
        <v>1472154</v>
      </c>
      <c r="F3" s="34" t="s">
        <v>25</v>
      </c>
      <c r="G3" s="33">
        <v>117772</v>
      </c>
      <c r="H3" s="33">
        <f t="shared" ref="H3:H32" si="0">+E3+G3</f>
        <v>1589926</v>
      </c>
      <c r="I3" s="32" t="s">
        <v>22</v>
      </c>
      <c r="J3" s="32" t="s">
        <v>23</v>
      </c>
    </row>
    <row r="4" spans="1:10" outlineLevel="1" x14ac:dyDescent="0.25">
      <c r="A4" s="31">
        <v>45481</v>
      </c>
      <c r="B4" s="32" t="s">
        <v>141</v>
      </c>
      <c r="C4" s="32" t="s">
        <v>26</v>
      </c>
      <c r="D4" s="32" t="s">
        <v>24</v>
      </c>
      <c r="E4" s="33">
        <v>735069</v>
      </c>
      <c r="F4" s="34" t="s">
        <v>25</v>
      </c>
      <c r="G4" s="33">
        <v>58806</v>
      </c>
      <c r="H4" s="33">
        <f t="shared" si="0"/>
        <v>793875</v>
      </c>
      <c r="I4" s="32" t="s">
        <v>22</v>
      </c>
      <c r="J4" s="32" t="s">
        <v>23</v>
      </c>
    </row>
    <row r="5" spans="1:10" outlineLevel="1" x14ac:dyDescent="0.25">
      <c r="A5" s="31">
        <v>45491</v>
      </c>
      <c r="B5" s="32" t="s">
        <v>142</v>
      </c>
      <c r="C5" s="32" t="s">
        <v>27</v>
      </c>
      <c r="D5" s="32" t="s">
        <v>143</v>
      </c>
      <c r="E5" s="33">
        <v>-165882</v>
      </c>
      <c r="F5" s="34" t="s">
        <v>25</v>
      </c>
      <c r="G5" s="33">
        <v>-13271</v>
      </c>
      <c r="H5" s="33">
        <f t="shared" si="0"/>
        <v>-179153</v>
      </c>
      <c r="I5" s="32" t="s">
        <v>22</v>
      </c>
      <c r="J5" s="32" t="s">
        <v>23</v>
      </c>
    </row>
    <row r="6" spans="1:10" outlineLevel="1" x14ac:dyDescent="0.25">
      <c r="A6" s="31">
        <v>45491</v>
      </c>
      <c r="B6" s="32" t="s">
        <v>144</v>
      </c>
      <c r="C6" s="32" t="s">
        <v>27</v>
      </c>
      <c r="D6" s="32" t="s">
        <v>145</v>
      </c>
      <c r="E6" s="33">
        <v>-211614</v>
      </c>
      <c r="F6" s="34" t="s">
        <v>25</v>
      </c>
      <c r="G6" s="33">
        <v>-16929</v>
      </c>
      <c r="H6" s="33">
        <f t="shared" si="0"/>
        <v>-228543</v>
      </c>
      <c r="I6" s="32" t="s">
        <v>22</v>
      </c>
      <c r="J6" s="32" t="s">
        <v>23</v>
      </c>
    </row>
    <row r="7" spans="1:10" outlineLevel="1" x14ac:dyDescent="0.25">
      <c r="A7" s="31">
        <v>45491</v>
      </c>
      <c r="B7" s="32" t="s">
        <v>146</v>
      </c>
      <c r="C7" s="32" t="s">
        <v>27</v>
      </c>
      <c r="D7" s="32" t="s">
        <v>147</v>
      </c>
      <c r="E7" s="33">
        <v>-200974</v>
      </c>
      <c r="F7" s="34" t="s">
        <v>25</v>
      </c>
      <c r="G7" s="33">
        <v>-16078</v>
      </c>
      <c r="H7" s="33">
        <f t="shared" si="0"/>
        <v>-217052</v>
      </c>
      <c r="I7" s="32" t="s">
        <v>22</v>
      </c>
      <c r="J7" s="32" t="s">
        <v>23</v>
      </c>
    </row>
    <row r="8" spans="1:10" outlineLevel="1" x14ac:dyDescent="0.25">
      <c r="A8" s="31">
        <v>45491</v>
      </c>
      <c r="B8" s="32" t="s">
        <v>148</v>
      </c>
      <c r="C8" s="32" t="s">
        <v>27</v>
      </c>
      <c r="D8" s="32" t="s">
        <v>149</v>
      </c>
      <c r="E8" s="33">
        <v>-105630</v>
      </c>
      <c r="F8" s="34" t="s">
        <v>25</v>
      </c>
      <c r="G8" s="33">
        <v>-8450</v>
      </c>
      <c r="H8" s="33">
        <f t="shared" si="0"/>
        <v>-114080</v>
      </c>
      <c r="I8" s="32" t="s">
        <v>22</v>
      </c>
      <c r="J8" s="32" t="s">
        <v>23</v>
      </c>
    </row>
    <row r="9" spans="1:10" outlineLevel="1" x14ac:dyDescent="0.25">
      <c r="A9" s="31">
        <v>45491</v>
      </c>
      <c r="B9" s="32" t="s">
        <v>150</v>
      </c>
      <c r="C9" s="32" t="s">
        <v>27</v>
      </c>
      <c r="D9" s="32" t="s">
        <v>151</v>
      </c>
      <c r="E9" s="33">
        <v>-211012</v>
      </c>
      <c r="F9" s="34" t="s">
        <v>25</v>
      </c>
      <c r="G9" s="33">
        <v>-16881</v>
      </c>
      <c r="H9" s="33">
        <f t="shared" si="0"/>
        <v>-227893</v>
      </c>
      <c r="I9" s="32" t="s">
        <v>22</v>
      </c>
      <c r="J9" s="32" t="s">
        <v>23</v>
      </c>
    </row>
    <row r="10" spans="1:10" outlineLevel="1" x14ac:dyDescent="0.25">
      <c r="A10" s="31">
        <v>45496</v>
      </c>
      <c r="B10" s="32" t="s">
        <v>152</v>
      </c>
      <c r="C10" s="32" t="s">
        <v>26</v>
      </c>
      <c r="D10" s="32" t="s">
        <v>24</v>
      </c>
      <c r="E10" s="33">
        <v>1140400</v>
      </c>
      <c r="F10" s="34" t="s">
        <v>25</v>
      </c>
      <c r="G10" s="33">
        <v>91232</v>
      </c>
      <c r="H10" s="33">
        <f t="shared" si="0"/>
        <v>1231632</v>
      </c>
      <c r="I10" s="32" t="s">
        <v>22</v>
      </c>
      <c r="J10" s="32" t="s">
        <v>23</v>
      </c>
    </row>
    <row r="11" spans="1:10" outlineLevel="1" x14ac:dyDescent="0.25">
      <c r="A11" s="31">
        <v>45497</v>
      </c>
      <c r="B11" s="32" t="s">
        <v>153</v>
      </c>
      <c r="C11" s="32" t="s">
        <v>26</v>
      </c>
      <c r="D11" s="32" t="s">
        <v>28</v>
      </c>
      <c r="E11" s="33">
        <v>1473709</v>
      </c>
      <c r="F11" s="34" t="s">
        <v>25</v>
      </c>
      <c r="G11" s="33">
        <v>117897</v>
      </c>
      <c r="H11" s="33">
        <f t="shared" si="0"/>
        <v>1591606</v>
      </c>
      <c r="I11" s="32" t="s">
        <v>22</v>
      </c>
      <c r="J11" s="32" t="s">
        <v>23</v>
      </c>
    </row>
    <row r="12" spans="1:10" outlineLevel="1" x14ac:dyDescent="0.25">
      <c r="A12" s="31">
        <v>45498</v>
      </c>
      <c r="B12" s="32" t="s">
        <v>154</v>
      </c>
      <c r="C12" s="32" t="s">
        <v>27</v>
      </c>
      <c r="D12" s="32" t="s">
        <v>155</v>
      </c>
      <c r="E12" s="33">
        <v>-148159</v>
      </c>
      <c r="F12" s="34" t="s">
        <v>25</v>
      </c>
      <c r="G12" s="33">
        <v>-11853</v>
      </c>
      <c r="H12" s="33">
        <f t="shared" si="0"/>
        <v>-160012</v>
      </c>
      <c r="I12" s="32" t="s">
        <v>22</v>
      </c>
      <c r="J12" s="32" t="s">
        <v>23</v>
      </c>
    </row>
    <row r="13" spans="1:10" outlineLevel="1" x14ac:dyDescent="0.25">
      <c r="A13" s="31">
        <v>45513</v>
      </c>
      <c r="B13" s="32" t="s">
        <v>156</v>
      </c>
      <c r="C13" s="32" t="s">
        <v>26</v>
      </c>
      <c r="D13" s="32" t="s">
        <v>24</v>
      </c>
      <c r="E13" s="33">
        <v>447637</v>
      </c>
      <c r="F13" s="34" t="s">
        <v>25</v>
      </c>
      <c r="G13" s="33">
        <v>35811</v>
      </c>
      <c r="H13" s="33">
        <f t="shared" si="0"/>
        <v>483448</v>
      </c>
      <c r="I13" s="32" t="s">
        <v>22</v>
      </c>
      <c r="J13" s="32" t="s">
        <v>23</v>
      </c>
    </row>
    <row r="14" spans="1:10" outlineLevel="1" x14ac:dyDescent="0.25">
      <c r="A14" s="31">
        <v>45513</v>
      </c>
      <c r="B14" s="32" t="s">
        <v>157</v>
      </c>
      <c r="C14" s="32" t="s">
        <v>26</v>
      </c>
      <c r="D14" s="32" t="s">
        <v>28</v>
      </c>
      <c r="E14" s="33">
        <v>1097874</v>
      </c>
      <c r="F14" s="34" t="s">
        <v>25</v>
      </c>
      <c r="G14" s="33">
        <v>87830</v>
      </c>
      <c r="H14" s="33">
        <f t="shared" si="0"/>
        <v>1185704</v>
      </c>
      <c r="I14" s="32" t="s">
        <v>22</v>
      </c>
      <c r="J14" s="32" t="s">
        <v>23</v>
      </c>
    </row>
    <row r="15" spans="1:10" outlineLevel="1" x14ac:dyDescent="0.25">
      <c r="A15" s="31">
        <v>45518</v>
      </c>
      <c r="B15" s="32" t="s">
        <v>158</v>
      </c>
      <c r="C15" s="32" t="s">
        <v>26</v>
      </c>
      <c r="D15" s="32" t="s">
        <v>24</v>
      </c>
      <c r="E15" s="33">
        <v>844104</v>
      </c>
      <c r="F15" s="34" t="s">
        <v>25</v>
      </c>
      <c r="G15" s="33">
        <v>67528</v>
      </c>
      <c r="H15" s="33">
        <f t="shared" si="0"/>
        <v>911632</v>
      </c>
      <c r="I15" s="32" t="s">
        <v>22</v>
      </c>
      <c r="J15" s="32" t="s">
        <v>23</v>
      </c>
    </row>
    <row r="16" spans="1:10" outlineLevel="1" x14ac:dyDescent="0.25">
      <c r="A16" s="31">
        <v>45518</v>
      </c>
      <c r="B16" s="32" t="s">
        <v>159</v>
      </c>
      <c r="C16" s="32" t="s">
        <v>26</v>
      </c>
      <c r="D16" s="32" t="s">
        <v>61</v>
      </c>
      <c r="E16" s="33">
        <v>2424715</v>
      </c>
      <c r="F16" s="34" t="s">
        <v>25</v>
      </c>
      <c r="G16" s="33">
        <v>193977</v>
      </c>
      <c r="H16" s="33">
        <f t="shared" si="0"/>
        <v>2618692</v>
      </c>
      <c r="I16" s="32" t="s">
        <v>22</v>
      </c>
      <c r="J16" s="32" t="s">
        <v>23</v>
      </c>
    </row>
    <row r="17" spans="1:10" outlineLevel="1" x14ac:dyDescent="0.25">
      <c r="A17" s="31">
        <v>45519</v>
      </c>
      <c r="B17" s="32" t="s">
        <v>160</v>
      </c>
      <c r="C17" s="32" t="s">
        <v>26</v>
      </c>
      <c r="D17" s="32" t="s">
        <v>53</v>
      </c>
      <c r="E17" s="33">
        <v>1457742</v>
      </c>
      <c r="F17" s="34" t="s">
        <v>25</v>
      </c>
      <c r="G17" s="33">
        <v>116619</v>
      </c>
      <c r="H17" s="33">
        <f t="shared" si="0"/>
        <v>1574361</v>
      </c>
      <c r="I17" s="32" t="s">
        <v>22</v>
      </c>
      <c r="J17" s="32" t="s">
        <v>23</v>
      </c>
    </row>
    <row r="18" spans="1:10" outlineLevel="1" x14ac:dyDescent="0.25">
      <c r="A18" s="31">
        <v>45523</v>
      </c>
      <c r="B18" s="32" t="s">
        <v>161</v>
      </c>
      <c r="C18" s="32" t="s">
        <v>26</v>
      </c>
      <c r="D18" s="32" t="s">
        <v>24</v>
      </c>
      <c r="E18" s="33">
        <v>870583</v>
      </c>
      <c r="F18" s="34" t="s">
        <v>25</v>
      </c>
      <c r="G18" s="33">
        <v>69647</v>
      </c>
      <c r="H18" s="33">
        <f t="shared" si="0"/>
        <v>940230</v>
      </c>
      <c r="I18" s="32" t="s">
        <v>22</v>
      </c>
      <c r="J18" s="32" t="s">
        <v>23</v>
      </c>
    </row>
    <row r="19" spans="1:10" outlineLevel="1" x14ac:dyDescent="0.25">
      <c r="A19" s="31">
        <v>45524</v>
      </c>
      <c r="B19" s="32" t="s">
        <v>162</v>
      </c>
      <c r="C19" s="32" t="s">
        <v>27</v>
      </c>
      <c r="D19" s="32" t="s">
        <v>163</v>
      </c>
      <c r="E19" s="33">
        <v>-316518</v>
      </c>
      <c r="F19" s="34" t="s">
        <v>25</v>
      </c>
      <c r="G19" s="33">
        <v>-25321</v>
      </c>
      <c r="H19" s="33">
        <f t="shared" si="0"/>
        <v>-341839</v>
      </c>
      <c r="I19" s="32" t="s">
        <v>22</v>
      </c>
      <c r="J19" s="32" t="s">
        <v>23</v>
      </c>
    </row>
    <row r="20" spans="1:10" outlineLevel="1" x14ac:dyDescent="0.25">
      <c r="A20" s="31">
        <v>45524</v>
      </c>
      <c r="B20" s="32" t="s">
        <v>164</v>
      </c>
      <c r="C20" s="32" t="s">
        <v>27</v>
      </c>
      <c r="D20" s="32" t="s">
        <v>165</v>
      </c>
      <c r="E20" s="33">
        <v>-258684</v>
      </c>
      <c r="F20" s="34" t="s">
        <v>25</v>
      </c>
      <c r="G20" s="33">
        <v>-20695</v>
      </c>
      <c r="H20" s="33">
        <f t="shared" si="0"/>
        <v>-279379</v>
      </c>
      <c r="I20" s="32" t="s">
        <v>22</v>
      </c>
      <c r="J20" s="32" t="s">
        <v>23</v>
      </c>
    </row>
    <row r="21" spans="1:10" outlineLevel="1" x14ac:dyDescent="0.25">
      <c r="A21" s="31">
        <v>45524</v>
      </c>
      <c r="B21" s="32" t="s">
        <v>166</v>
      </c>
      <c r="C21" s="32" t="s">
        <v>27</v>
      </c>
      <c r="D21" s="32" t="s">
        <v>167</v>
      </c>
      <c r="E21" s="33">
        <v>-422396</v>
      </c>
      <c r="F21" s="34" t="s">
        <v>25</v>
      </c>
      <c r="G21" s="33">
        <v>-33791</v>
      </c>
      <c r="H21" s="33">
        <f t="shared" si="0"/>
        <v>-456187</v>
      </c>
      <c r="I21" s="32" t="s">
        <v>22</v>
      </c>
      <c r="J21" s="32" t="s">
        <v>23</v>
      </c>
    </row>
    <row r="22" spans="1:10" outlineLevel="1" x14ac:dyDescent="0.25">
      <c r="A22" s="31">
        <v>45524</v>
      </c>
      <c r="B22" s="32" t="s">
        <v>168</v>
      </c>
      <c r="C22" s="32" t="s">
        <v>27</v>
      </c>
      <c r="D22" s="32" t="s">
        <v>169</v>
      </c>
      <c r="E22" s="33">
        <v>-258507</v>
      </c>
      <c r="F22" s="34" t="s">
        <v>25</v>
      </c>
      <c r="G22" s="33">
        <v>-20681</v>
      </c>
      <c r="H22" s="33">
        <f t="shared" si="0"/>
        <v>-279188</v>
      </c>
      <c r="I22" s="32" t="s">
        <v>22</v>
      </c>
      <c r="J22" s="32" t="s">
        <v>23</v>
      </c>
    </row>
    <row r="23" spans="1:10" outlineLevel="1" x14ac:dyDescent="0.25">
      <c r="A23" s="31">
        <v>45527</v>
      </c>
      <c r="B23" s="32" t="s">
        <v>170</v>
      </c>
      <c r="C23" s="32" t="s">
        <v>26</v>
      </c>
      <c r="D23" s="32" t="s">
        <v>28</v>
      </c>
      <c r="E23" s="33">
        <v>1566235</v>
      </c>
      <c r="F23" s="34" t="s">
        <v>25</v>
      </c>
      <c r="G23" s="33">
        <v>125299</v>
      </c>
      <c r="H23" s="33">
        <f t="shared" si="0"/>
        <v>1691534</v>
      </c>
      <c r="I23" s="32" t="s">
        <v>22</v>
      </c>
      <c r="J23" s="32" t="s">
        <v>23</v>
      </c>
    </row>
    <row r="24" spans="1:10" outlineLevel="1" x14ac:dyDescent="0.25">
      <c r="A24" s="31">
        <v>45540</v>
      </c>
      <c r="B24" s="32" t="s">
        <v>124</v>
      </c>
      <c r="C24" s="32" t="s">
        <v>26</v>
      </c>
      <c r="D24" s="32" t="s">
        <v>125</v>
      </c>
      <c r="E24" s="33">
        <v>1192290</v>
      </c>
      <c r="F24" s="34" t="s">
        <v>25</v>
      </c>
      <c r="G24" s="33">
        <v>95383</v>
      </c>
      <c r="H24" s="33">
        <f t="shared" si="0"/>
        <v>1287673</v>
      </c>
      <c r="I24" s="32" t="s">
        <v>22</v>
      </c>
      <c r="J24" s="32" t="s">
        <v>23</v>
      </c>
    </row>
    <row r="25" spans="1:10" outlineLevel="1" x14ac:dyDescent="0.25">
      <c r="A25" s="31">
        <v>45540</v>
      </c>
      <c r="B25" s="32" t="s">
        <v>126</v>
      </c>
      <c r="C25" s="32" t="s">
        <v>26</v>
      </c>
      <c r="D25" s="32" t="s">
        <v>127</v>
      </c>
      <c r="E25" s="33">
        <v>296475</v>
      </c>
      <c r="F25" s="34" t="s">
        <v>25</v>
      </c>
      <c r="G25" s="33">
        <v>23718</v>
      </c>
      <c r="H25" s="33">
        <f t="shared" si="0"/>
        <v>320193</v>
      </c>
      <c r="I25" s="32" t="s">
        <v>22</v>
      </c>
      <c r="J25" s="32" t="s">
        <v>23</v>
      </c>
    </row>
    <row r="26" spans="1:10" outlineLevel="1" x14ac:dyDescent="0.25">
      <c r="A26" s="31">
        <v>45540</v>
      </c>
      <c r="B26" s="32" t="s">
        <v>128</v>
      </c>
      <c r="C26" s="32" t="s">
        <v>26</v>
      </c>
      <c r="D26" s="32" t="s">
        <v>129</v>
      </c>
      <c r="E26" s="33">
        <v>795455</v>
      </c>
      <c r="F26" s="34" t="s">
        <v>25</v>
      </c>
      <c r="G26" s="33">
        <v>63636</v>
      </c>
      <c r="H26" s="33">
        <f t="shared" si="0"/>
        <v>859091</v>
      </c>
      <c r="I26" s="32" t="s">
        <v>22</v>
      </c>
      <c r="J26" s="32" t="s">
        <v>23</v>
      </c>
    </row>
    <row r="27" spans="1:10" outlineLevel="1" x14ac:dyDescent="0.25">
      <c r="A27" s="31">
        <v>45541</v>
      </c>
      <c r="B27" s="32" t="s">
        <v>130</v>
      </c>
      <c r="C27" s="32" t="s">
        <v>26</v>
      </c>
      <c r="D27" s="32" t="s">
        <v>53</v>
      </c>
      <c r="E27" s="33">
        <v>1385053</v>
      </c>
      <c r="F27" s="34" t="s">
        <v>25</v>
      </c>
      <c r="G27" s="33">
        <v>110804</v>
      </c>
      <c r="H27" s="33">
        <f t="shared" si="0"/>
        <v>1495857</v>
      </c>
      <c r="I27" s="32" t="s">
        <v>22</v>
      </c>
      <c r="J27" s="32" t="s">
        <v>23</v>
      </c>
    </row>
    <row r="28" spans="1:10" outlineLevel="1" x14ac:dyDescent="0.25">
      <c r="A28" s="31">
        <v>45542</v>
      </c>
      <c r="B28" s="32" t="s">
        <v>131</v>
      </c>
      <c r="C28" s="32" t="s">
        <v>26</v>
      </c>
      <c r="D28" s="32" t="s">
        <v>24</v>
      </c>
      <c r="E28" s="33">
        <v>1279710</v>
      </c>
      <c r="F28" s="34" t="s">
        <v>25</v>
      </c>
      <c r="G28" s="33">
        <v>102377</v>
      </c>
      <c r="H28" s="33">
        <f t="shared" si="0"/>
        <v>1382087</v>
      </c>
      <c r="I28" s="32" t="s">
        <v>22</v>
      </c>
      <c r="J28" s="32" t="s">
        <v>23</v>
      </c>
    </row>
    <row r="29" spans="1:10" outlineLevel="1" x14ac:dyDescent="0.25">
      <c r="A29" s="31">
        <v>45546</v>
      </c>
      <c r="B29" s="32" t="s">
        <v>132</v>
      </c>
      <c r="C29" s="32" t="s">
        <v>27</v>
      </c>
      <c r="D29" s="32" t="s">
        <v>133</v>
      </c>
      <c r="E29" s="33">
        <v>-633284</v>
      </c>
      <c r="F29" s="34" t="s">
        <v>25</v>
      </c>
      <c r="G29" s="33">
        <v>-50663</v>
      </c>
      <c r="H29" s="33">
        <f t="shared" si="0"/>
        <v>-683947</v>
      </c>
      <c r="I29" s="32" t="s">
        <v>22</v>
      </c>
      <c r="J29" s="32" t="s">
        <v>23</v>
      </c>
    </row>
    <row r="30" spans="1:10" outlineLevel="1" x14ac:dyDescent="0.25">
      <c r="A30" s="31">
        <v>45561</v>
      </c>
      <c r="B30" s="32" t="s">
        <v>136</v>
      </c>
      <c r="C30" s="32" t="s">
        <v>26</v>
      </c>
      <c r="D30" s="32" t="s">
        <v>28</v>
      </c>
      <c r="E30" s="33">
        <v>1653222</v>
      </c>
      <c r="F30" s="34" t="s">
        <v>25</v>
      </c>
      <c r="G30" s="33">
        <v>132258</v>
      </c>
      <c r="H30" s="33">
        <f t="shared" si="0"/>
        <v>1785480</v>
      </c>
      <c r="I30" s="32" t="s">
        <v>22</v>
      </c>
      <c r="J30" s="32" t="s">
        <v>23</v>
      </c>
    </row>
    <row r="31" spans="1:10" outlineLevel="1" x14ac:dyDescent="0.25">
      <c r="A31" s="31">
        <v>45561</v>
      </c>
      <c r="B31" s="32" t="s">
        <v>137</v>
      </c>
      <c r="C31" s="32" t="s">
        <v>26</v>
      </c>
      <c r="D31" s="32" t="s">
        <v>61</v>
      </c>
      <c r="E31" s="33">
        <v>1368136</v>
      </c>
      <c r="F31" s="34" t="s">
        <v>25</v>
      </c>
      <c r="G31" s="33">
        <v>109451</v>
      </c>
      <c r="H31" s="33">
        <f t="shared" si="0"/>
        <v>1477587</v>
      </c>
      <c r="I31" s="32" t="s">
        <v>22</v>
      </c>
      <c r="J31" s="32" t="s">
        <v>23</v>
      </c>
    </row>
    <row r="32" spans="1:10" outlineLevel="1" x14ac:dyDescent="0.25">
      <c r="A32" s="31">
        <v>45561</v>
      </c>
      <c r="B32" s="32" t="s">
        <v>138</v>
      </c>
      <c r="C32" s="32" t="s">
        <v>26</v>
      </c>
      <c r="D32" s="32" t="s">
        <v>24</v>
      </c>
      <c r="E32" s="33">
        <v>810064</v>
      </c>
      <c r="F32" s="34" t="s">
        <v>25</v>
      </c>
      <c r="G32" s="33">
        <v>64805</v>
      </c>
      <c r="H32" s="33">
        <f t="shared" si="0"/>
        <v>874869</v>
      </c>
      <c r="I32" s="32" t="s">
        <v>22</v>
      </c>
      <c r="J32" s="32" t="s">
        <v>23</v>
      </c>
    </row>
    <row r="33" spans="1:10" x14ac:dyDescent="0.25">
      <c r="A33" s="31"/>
      <c r="B33" s="32"/>
      <c r="C33" s="32"/>
      <c r="D33" s="32" t="s">
        <v>171</v>
      </c>
      <c r="E33" s="33">
        <f>SUM(E2:E32)</f>
        <v>20281637</v>
      </c>
      <c r="F33" s="34"/>
      <c r="G33" s="33">
        <f>SUM(G2:G32)</f>
        <v>1622531</v>
      </c>
      <c r="H33" s="33">
        <f>SUM(H2:H32)</f>
        <v>21904168</v>
      </c>
      <c r="I33" s="32"/>
      <c r="J33" s="32"/>
    </row>
    <row r="34" spans="1:10" x14ac:dyDescent="0.25">
      <c r="A34" s="31"/>
      <c r="B34" s="32"/>
      <c r="C34" s="32"/>
      <c r="D34" s="56" t="s">
        <v>172</v>
      </c>
      <c r="E34" s="57">
        <f>0.5%*E33</f>
        <v>101408.185</v>
      </c>
      <c r="F34" s="58" t="s">
        <v>25</v>
      </c>
      <c r="G34" s="57">
        <f>+E34*0.08</f>
        <v>8112.6548000000003</v>
      </c>
      <c r="H34" s="57">
        <f>+E34+G34</f>
        <v>109520.8398</v>
      </c>
      <c r="I34" s="32"/>
      <c r="J34" s="32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x14ac:dyDescent="0.25">
      <c r="A2" s="66" t="s">
        <v>31</v>
      </c>
      <c r="B2" s="66"/>
      <c r="C2" s="66"/>
      <c r="D2" s="66"/>
      <c r="E2" s="66"/>
      <c r="F2" s="66"/>
      <c r="G2" s="66"/>
      <c r="H2" s="66"/>
      <c r="I2" s="66"/>
      <c r="J2" s="66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 Công nợ </vt:lpstr>
      <vt:lpstr>T09.2024</vt:lpstr>
      <vt:lpstr>DS Q03.2024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2024-10-05T06:21:07Z</dcterms:modified>
</cp:coreProperties>
</file>