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TH Công nợ " sheetId="1" r:id="rId1"/>
    <sheet name="T04.2024" sheetId="11" r:id="rId2"/>
  </sheets>
  <definedNames>
    <definedName name="_xlnm._FilterDatabase" localSheetId="1" hidden="1">T04.2024!$B$3:$K$21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1" l="1"/>
  <c r="K6" i="11"/>
  <c r="K7" i="11"/>
  <c r="K8" i="11"/>
  <c r="K9" i="11"/>
  <c r="K10" i="11"/>
  <c r="K11" i="11"/>
  <c r="K12" i="11"/>
  <c r="K13" i="11"/>
  <c r="K14" i="11"/>
  <c r="K15" i="11"/>
  <c r="K16" i="11"/>
  <c r="E9" i="1" l="1"/>
  <c r="D6" i="1"/>
  <c r="F12" i="1"/>
  <c r="E6" i="1"/>
  <c r="F13" i="1" l="1"/>
  <c r="K21" i="11"/>
  <c r="K20" i="11"/>
  <c r="K19" i="11"/>
  <c r="K18" i="11"/>
  <c r="K17" i="11"/>
  <c r="K4" i="11"/>
  <c r="K22" i="11" s="1"/>
</calcChain>
</file>

<file path=xl/sharedStrings.xml><?xml version="1.0" encoding="utf-8"?>
<sst xmlns="http://schemas.openxmlformats.org/spreadsheetml/2006/main" count="136" uniqueCount="61">
  <si>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</si>
  <si>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</si>
  <si>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</si>
  <si>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</si>
  <si>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</si>
  <si>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</si>
  <si>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</si>
  <si>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</si>
  <si>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</si>
  <si>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</si>
  <si>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</si>
  <si>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</si>
  <si>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</si>
  <si>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</si>
  <si>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</si>
  <si>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</si>
  <si>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</si>
  <si>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</si>
  <si>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</si>
  <si>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</si>
  <si>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</si>
  <si>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</si>
  <si>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</si>
  <si>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</si>
  <si>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</si>
  <si>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</si>
  <si>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Tổng cộng</t>
  </si>
  <si>
    <t>1C24TNN</t>
  </si>
  <si>
    <t>1C24TMT</t>
  </si>
  <si>
    <t>Sunshine Mart Tây Hồ</t>
  </si>
  <si>
    <t>Số tiền khách đã thanh toán</t>
  </si>
  <si>
    <t>Tháng 02 năm 2024</t>
  </si>
  <si>
    <t>Sunshine Mart Center</t>
  </si>
  <si>
    <t>Sunshine Mart Lĩnh Nam, Hoàng Mai</t>
  </si>
  <si>
    <t>T04</t>
  </si>
  <si>
    <t>00014943</t>
  </si>
  <si>
    <t>00015062</t>
  </si>
  <si>
    <t>00016165</t>
  </si>
  <si>
    <t>00000742</t>
  </si>
  <si>
    <t>00000743</t>
  </si>
  <si>
    <t>00017252</t>
  </si>
  <si>
    <t>00017253</t>
  </si>
  <si>
    <t>00017365</t>
  </si>
  <si>
    <t>00017395</t>
  </si>
  <si>
    <t>00018365</t>
  </si>
  <si>
    <t>00000822</t>
  </si>
  <si>
    <t>00000823</t>
  </si>
  <si>
    <t>00000828</t>
  </si>
  <si>
    <t>00000829</t>
  </si>
  <si>
    <t>00018709</t>
  </si>
  <si>
    <t>00018732</t>
  </si>
  <si>
    <t>00019580</t>
  </si>
  <si>
    <t>00000886</t>
  </si>
  <si>
    <t>Hàng trả - phiếu HT0001463 - smart0003</t>
  </si>
  <si>
    <t>Hàng trả - phiếu HT0001464 - smart0003</t>
  </si>
  <si>
    <t>Sunshine Mart Dương Văn Bé, Hoàng Mai ,  KM GÀ MUỐI 500G X 15%</t>
  </si>
  <si>
    <t>Hàng trả - phiếu HT0001767 - smart0003</t>
  </si>
  <si>
    <t>Hàng trả - phiếu HT0001764 - smart0003</t>
  </si>
  <si>
    <t>Hàng trả - phiếu HT0001768 - smart0004</t>
  </si>
  <si>
    <t>Hàng trả - phiếu HT0001765 - smart0005</t>
  </si>
  <si>
    <t>công nợ T02, T03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</si>
</sst>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(* #,##0.0000000_);_(* \(#,##0.000000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tabSelected="1" workbookViewId="0">
      <selection activeCell="B1" sqref="B1:F1"/>
    </sheetView>
  </sheetViews>
  <sheetFormatPr defaultRowHeight="15" x14ac:dyDescent="0.25"/>
  <cols>
    <col min="1" max="1" width="2.5703125" customWidth="1"/>
    <col min="2" max="2" width="14" customWidth="1"/>
    <col min="3" max="3" width="20" style="16" customWidth="1"/>
    <col min="4" max="4" width="19.85546875" customWidth="1"/>
    <col min="5" max="5" width="17.42578125" customWidth="1"/>
    <col min="6" max="6" width="17.85546875" customWidth="1"/>
    <col min="7" max="7" width="14.85546875" customWidth="1"/>
    <col min="8" max="9" width="11.5703125" bestFit="1" customWidth="1"/>
  </cols>
  <sheetData>
    <row r="1" spans="2:8" ht="19.5" x14ac:dyDescent="0.3">
      <c r="B1" s="34" t="s">
        <v>0</v>
      </c>
      <c r="C1" s="34"/>
      <c r="D1" s="34"/>
      <c r="E1" s="34"/>
      <c r="F1" s="34"/>
    </row>
    <row r="2" spans="2:8" ht="33" customHeight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30</v>
      </c>
    </row>
    <row r="3" spans="2:8" ht="18.75" customHeight="1" x14ac:dyDescent="0.25">
      <c r="B3" s="2"/>
      <c r="C3" s="2" t="s">
        <v>5</v>
      </c>
      <c r="D3" s="3">
        <v>9216307</v>
      </c>
      <c r="E3" s="2"/>
      <c r="F3" s="2"/>
      <c r="G3" s="22"/>
      <c r="H3" s="22" t="s">
        <v>60</v>
      </c>
    </row>
    <row r="4" spans="2:8" ht="15.75" x14ac:dyDescent="0.25">
      <c r="B4" s="24" t="s">
        <v>34</v>
      </c>
      <c r="C4" s="26" t="s">
        <v>6</v>
      </c>
      <c r="D4" s="5">
        <v>11061617</v>
      </c>
      <c r="E4" s="10"/>
      <c r="F4" s="6"/>
      <c r="H4" s="22"/>
    </row>
    <row r="5" spans="2:8" ht="15.75" x14ac:dyDescent="0.25">
      <c r="B5" s="24"/>
      <c r="C5" s="26"/>
      <c r="D5" s="5"/>
      <c r="E5" s="10"/>
      <c r="F5" s="6"/>
      <c r="H5" s="22"/>
    </row>
    <row r="6" spans="2:8" ht="15.75" x14ac:dyDescent="0.25">
      <c r="B6" s="35" t="s">
        <v>7</v>
      </c>
      <c r="C6" s="36"/>
      <c r="D6" s="7">
        <f>+SUM(D4:D4)</f>
        <v>11061617</v>
      </c>
      <c r="E6" s="7">
        <f>+SUM(E4:E4)</f>
        <v>0</v>
      </c>
      <c r="F6" s="9"/>
      <c r="G6" s="22"/>
      <c r="H6" s="22"/>
    </row>
    <row r="7" spans="2:8" ht="15.75" x14ac:dyDescent="0.25">
      <c r="B7" s="24" t="s">
        <v>34</v>
      </c>
      <c r="C7" s="33" t="s">
        <v>8</v>
      </c>
      <c r="D7" s="10"/>
      <c r="E7" s="4">
        <v>2290983</v>
      </c>
      <c r="F7" s="6"/>
      <c r="G7" s="22"/>
    </row>
    <row r="8" spans="2:8" ht="15.75" x14ac:dyDescent="0.25">
      <c r="B8" s="26"/>
      <c r="C8" s="33"/>
      <c r="D8" s="10"/>
      <c r="E8" s="4"/>
      <c r="F8" s="6"/>
      <c r="G8" s="22"/>
    </row>
    <row r="9" spans="2:8" ht="15.75" x14ac:dyDescent="0.25">
      <c r="B9" s="35" t="s">
        <v>9</v>
      </c>
      <c r="C9" s="36"/>
      <c r="D9" s="7"/>
      <c r="E9" s="8">
        <f>+SUM(E7:E7)</f>
        <v>2290983</v>
      </c>
      <c r="F9" s="9"/>
    </row>
    <row r="10" spans="2:8" ht="15.75" x14ac:dyDescent="0.25">
      <c r="B10" s="25"/>
      <c r="C10" s="15"/>
      <c r="D10" s="10"/>
      <c r="E10" s="5"/>
      <c r="F10" s="11"/>
      <c r="H10" s="22"/>
    </row>
    <row r="11" spans="2:8" ht="15.75" x14ac:dyDescent="0.25">
      <c r="B11" s="25"/>
      <c r="C11" s="15"/>
      <c r="D11" s="10"/>
      <c r="E11" s="5"/>
      <c r="F11" s="11"/>
      <c r="H11" s="22"/>
    </row>
    <row r="12" spans="2:8" ht="15.75" x14ac:dyDescent="0.25">
      <c r="B12" s="35" t="s">
        <v>10</v>
      </c>
      <c r="C12" s="36"/>
      <c r="D12" s="12"/>
      <c r="E12" s="9"/>
      <c r="F12" s="13">
        <f>+SUM(F10:F11)</f>
        <v>0</v>
      </c>
      <c r="H12" s="23"/>
    </row>
    <row r="13" spans="2:8" ht="15.75" x14ac:dyDescent="0.25">
      <c r="B13" s="37" t="s">
        <v>11</v>
      </c>
      <c r="C13" s="38"/>
      <c r="D13" s="38"/>
      <c r="E13" s="39"/>
      <c r="F13" s="14">
        <f>+D3+D6-E6-E9-F12</f>
        <v>17986941</v>
      </c>
      <c r="G13" s="22"/>
      <c r="H13" s="22"/>
    </row>
    <row r="14" spans="2:8" x14ac:dyDescent="0.25">
      <c r="F14" s="21"/>
    </row>
  </sheetData>
  <mergeCells count="5">
    <mergeCell ref="B1:F1"/>
    <mergeCell ref="B6:C6"/>
    <mergeCell ref="B9:C9"/>
    <mergeCell ref="B12:C12"/>
    <mergeCell ref="B13:E13"/>
  </mergeCells>
  <conditionalFormatting sqref="B13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2"/>
  <sheetViews>
    <sheetView topLeftCell="E2" zoomScaleNormal="100" workbookViewId="0">
      <selection activeCell="K3" sqref="K3"/>
    </sheetView>
  </sheetViews>
  <sheetFormatPr defaultColWidth="9.140625" defaultRowHeight="15" outlineLevelRow="1" x14ac:dyDescent="0.25"/>
  <cols>
    <col min="1" max="1" width="1.42578125" style="27" customWidth="1"/>
    <col min="2" max="2" width="14.28515625" style="32" customWidth="1"/>
    <col min="3" max="4" width="11.42578125" style="27" customWidth="1"/>
    <col min="5" max="5" width="57.140625" style="27" customWidth="1"/>
    <col min="6" max="6" width="9.5703125" style="27" customWidth="1"/>
    <col min="7" max="7" width="57.140625" style="27" customWidth="1"/>
    <col min="8" max="8" width="17.140625" style="31" customWidth="1"/>
    <col min="9" max="9" width="11.42578125" style="27" customWidth="1"/>
    <col min="10" max="10" width="15.7109375" style="31" customWidth="1"/>
    <col min="11" max="11" width="11.7109375" style="27" bestFit="1" customWidth="1"/>
    <col min="12" max="12" width="21.42578125" style="27" customWidth="1"/>
    <col min="13" max="16384" width="9.140625" style="27"/>
  </cols>
  <sheetData>
    <row r="1" spans="1:12" ht="18.75" x14ac:dyDescent="0.3">
      <c r="A1" s="40" t="s">
        <v>12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2" x14ac:dyDescent="0.25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ht="24.75" customHeight="1" x14ac:dyDescent="0.25">
      <c r="B3" s="29" t="s">
        <v>13</v>
      </c>
      <c r="C3" s="28" t="s">
        <v>14</v>
      </c>
      <c r="D3" s="28" t="s">
        <v>15</v>
      </c>
      <c r="E3" s="28" t="s">
        <v>16</v>
      </c>
      <c r="F3" s="28" t="s">
        <v>17</v>
      </c>
      <c r="G3" s="28" t="s">
        <v>18</v>
      </c>
      <c r="H3" s="30" t="s">
        <v>19</v>
      </c>
      <c r="I3" s="28" t="s">
        <v>20</v>
      </c>
      <c r="J3" s="30" t="s">
        <v>21</v>
      </c>
      <c r="K3" s="30" t="s">
        <v>26</v>
      </c>
    </row>
    <row r="4" spans="1:12" outlineLevel="1" x14ac:dyDescent="0.25">
      <c r="B4" s="17">
        <v>45383</v>
      </c>
      <c r="C4" s="18" t="s">
        <v>35</v>
      </c>
      <c r="D4" s="18" t="s">
        <v>27</v>
      </c>
      <c r="E4" s="18" t="s">
        <v>22</v>
      </c>
      <c r="F4" s="18" t="s">
        <v>23</v>
      </c>
      <c r="G4" s="18" t="s">
        <v>32</v>
      </c>
      <c r="H4" s="19">
        <v>1999356</v>
      </c>
      <c r="I4" s="20" t="s">
        <v>25</v>
      </c>
      <c r="J4" s="19">
        <v>159948</v>
      </c>
      <c r="K4" s="19">
        <f>+H4+J4</f>
        <v>2159304</v>
      </c>
      <c r="L4" s="31"/>
    </row>
    <row r="5" spans="1:12" outlineLevel="1" x14ac:dyDescent="0.25">
      <c r="B5" s="17">
        <v>45385</v>
      </c>
      <c r="C5" s="18" t="s">
        <v>36</v>
      </c>
      <c r="D5" s="18" t="s">
        <v>27</v>
      </c>
      <c r="E5" s="18" t="s">
        <v>22</v>
      </c>
      <c r="F5" s="18" t="s">
        <v>23</v>
      </c>
      <c r="G5" s="18" t="s">
        <v>29</v>
      </c>
      <c r="H5" s="19">
        <v>810367</v>
      </c>
      <c r="I5" s="20" t="s">
        <v>25</v>
      </c>
      <c r="J5" s="19">
        <v>64829</v>
      </c>
      <c r="K5" s="19">
        <f t="shared" ref="K5:K16" si="0">+H5+J5</f>
        <v>875196</v>
      </c>
      <c r="L5" s="31"/>
    </row>
    <row r="6" spans="1:12" outlineLevel="1" x14ac:dyDescent="0.25">
      <c r="B6" s="17">
        <v>45391</v>
      </c>
      <c r="C6" s="18" t="s">
        <v>37</v>
      </c>
      <c r="D6" s="18" t="s">
        <v>27</v>
      </c>
      <c r="E6" s="18" t="s">
        <v>22</v>
      </c>
      <c r="F6" s="18" t="s">
        <v>23</v>
      </c>
      <c r="G6" s="18" t="s">
        <v>24</v>
      </c>
      <c r="H6" s="19">
        <v>763366</v>
      </c>
      <c r="I6" s="20" t="s">
        <v>25</v>
      </c>
      <c r="J6" s="19">
        <v>61069</v>
      </c>
      <c r="K6" s="19">
        <f t="shared" si="0"/>
        <v>824435</v>
      </c>
      <c r="L6" s="31"/>
    </row>
    <row r="7" spans="1:12" outlineLevel="1" x14ac:dyDescent="0.25">
      <c r="B7" s="17">
        <v>45394</v>
      </c>
      <c r="C7" s="18" t="s">
        <v>38</v>
      </c>
      <c r="D7" s="18" t="s">
        <v>28</v>
      </c>
      <c r="E7" s="18" t="s">
        <v>22</v>
      </c>
      <c r="F7" s="18" t="s">
        <v>23</v>
      </c>
      <c r="G7" s="18" t="s">
        <v>53</v>
      </c>
      <c r="H7" s="19">
        <v>-316518</v>
      </c>
      <c r="I7" s="20" t="s">
        <v>25</v>
      </c>
      <c r="J7" s="19">
        <v>-25321</v>
      </c>
      <c r="K7" s="19">
        <f t="shared" si="0"/>
        <v>-341839</v>
      </c>
      <c r="L7" s="31"/>
    </row>
    <row r="8" spans="1:12" outlineLevel="1" x14ac:dyDescent="0.25">
      <c r="B8" s="17">
        <v>45394</v>
      </c>
      <c r="C8" s="18" t="s">
        <v>39</v>
      </c>
      <c r="D8" s="18" t="s">
        <v>28</v>
      </c>
      <c r="E8" s="18" t="s">
        <v>22</v>
      </c>
      <c r="F8" s="18" t="s">
        <v>23</v>
      </c>
      <c r="G8" s="18" t="s">
        <v>54</v>
      </c>
      <c r="H8" s="19">
        <v>-143016</v>
      </c>
      <c r="I8" s="20" t="s">
        <v>25</v>
      </c>
      <c r="J8" s="19">
        <v>-11441</v>
      </c>
      <c r="K8" s="19">
        <f t="shared" si="0"/>
        <v>-154457</v>
      </c>
      <c r="L8" s="31"/>
    </row>
    <row r="9" spans="1:12" outlineLevel="1" x14ac:dyDescent="0.25">
      <c r="B9" s="17">
        <v>45397</v>
      </c>
      <c r="C9" s="18" t="s">
        <v>40</v>
      </c>
      <c r="D9" s="18" t="s">
        <v>27</v>
      </c>
      <c r="E9" s="18" t="s">
        <v>22</v>
      </c>
      <c r="F9" s="18" t="s">
        <v>23</v>
      </c>
      <c r="G9" s="18" t="s">
        <v>55</v>
      </c>
      <c r="H9" s="19">
        <v>835277</v>
      </c>
      <c r="I9" s="20" t="s">
        <v>25</v>
      </c>
      <c r="J9" s="19">
        <v>66822</v>
      </c>
      <c r="K9" s="19">
        <f t="shared" si="0"/>
        <v>902099</v>
      </c>
      <c r="L9" s="31"/>
    </row>
    <row r="10" spans="1:12" outlineLevel="1" x14ac:dyDescent="0.25">
      <c r="B10" s="17">
        <v>45397</v>
      </c>
      <c r="C10" s="18" t="s">
        <v>41</v>
      </c>
      <c r="D10" s="18" t="s">
        <v>27</v>
      </c>
      <c r="E10" s="18" t="s">
        <v>22</v>
      </c>
      <c r="F10" s="18" t="s">
        <v>23</v>
      </c>
      <c r="G10" s="18" t="s">
        <v>32</v>
      </c>
      <c r="H10" s="19">
        <v>618248</v>
      </c>
      <c r="I10" s="20" t="s">
        <v>25</v>
      </c>
      <c r="J10" s="19">
        <v>49460</v>
      </c>
      <c r="K10" s="19">
        <f t="shared" si="0"/>
        <v>667708</v>
      </c>
      <c r="L10" s="31"/>
    </row>
    <row r="11" spans="1:12" outlineLevel="1" x14ac:dyDescent="0.25">
      <c r="B11" s="17">
        <v>45398</v>
      </c>
      <c r="C11" s="18" t="s">
        <v>42</v>
      </c>
      <c r="D11" s="18" t="s">
        <v>27</v>
      </c>
      <c r="E11" s="18" t="s">
        <v>22</v>
      </c>
      <c r="F11" s="18" t="s">
        <v>23</v>
      </c>
      <c r="G11" s="18" t="s">
        <v>33</v>
      </c>
      <c r="H11" s="19">
        <v>588431</v>
      </c>
      <c r="I11" s="20" t="s">
        <v>25</v>
      </c>
      <c r="J11" s="19">
        <v>47074</v>
      </c>
      <c r="K11" s="19">
        <f t="shared" si="0"/>
        <v>635505</v>
      </c>
      <c r="L11" s="31"/>
    </row>
    <row r="12" spans="1:12" outlineLevel="1" x14ac:dyDescent="0.25">
      <c r="B12" s="17">
        <v>45399</v>
      </c>
      <c r="C12" s="18" t="s">
        <v>43</v>
      </c>
      <c r="D12" s="18" t="s">
        <v>27</v>
      </c>
      <c r="E12" s="18" t="s">
        <v>22</v>
      </c>
      <c r="F12" s="18" t="s">
        <v>23</v>
      </c>
      <c r="G12" s="18" t="s">
        <v>24</v>
      </c>
      <c r="H12" s="19">
        <v>471995</v>
      </c>
      <c r="I12" s="20" t="s">
        <v>25</v>
      </c>
      <c r="J12" s="19">
        <v>37760</v>
      </c>
      <c r="K12" s="19">
        <f t="shared" si="0"/>
        <v>509755</v>
      </c>
      <c r="L12" s="31"/>
    </row>
    <row r="13" spans="1:12" outlineLevel="1" x14ac:dyDescent="0.25">
      <c r="B13" s="17">
        <v>45399</v>
      </c>
      <c r="C13" s="18" t="s">
        <v>44</v>
      </c>
      <c r="D13" s="18" t="s">
        <v>27</v>
      </c>
      <c r="E13" s="18" t="s">
        <v>22</v>
      </c>
      <c r="F13" s="18" t="s">
        <v>23</v>
      </c>
      <c r="G13" s="18" t="s">
        <v>24</v>
      </c>
      <c r="H13" s="19">
        <v>494148</v>
      </c>
      <c r="I13" s="20" t="s">
        <v>25</v>
      </c>
      <c r="J13" s="19">
        <v>39532</v>
      </c>
      <c r="K13" s="19">
        <f t="shared" si="0"/>
        <v>533680</v>
      </c>
      <c r="L13" s="31"/>
    </row>
    <row r="14" spans="1:12" outlineLevel="1" x14ac:dyDescent="0.25">
      <c r="B14" s="17">
        <v>45402</v>
      </c>
      <c r="C14" s="18" t="s">
        <v>45</v>
      </c>
      <c r="D14" s="18" t="s">
        <v>28</v>
      </c>
      <c r="E14" s="18" t="s">
        <v>22</v>
      </c>
      <c r="F14" s="18" t="s">
        <v>23</v>
      </c>
      <c r="G14" s="18" t="s">
        <v>56</v>
      </c>
      <c r="H14" s="19">
        <v>-258972</v>
      </c>
      <c r="I14" s="20" t="s">
        <v>25</v>
      </c>
      <c r="J14" s="19">
        <v>-20718</v>
      </c>
      <c r="K14" s="19">
        <f t="shared" si="0"/>
        <v>-279690</v>
      </c>
      <c r="L14" s="31"/>
    </row>
    <row r="15" spans="1:12" outlineLevel="1" x14ac:dyDescent="0.25">
      <c r="B15" s="17">
        <v>45402</v>
      </c>
      <c r="C15" s="18" t="s">
        <v>46</v>
      </c>
      <c r="D15" s="18" t="s">
        <v>28</v>
      </c>
      <c r="E15" s="18" t="s">
        <v>22</v>
      </c>
      <c r="F15" s="18" t="s">
        <v>23</v>
      </c>
      <c r="G15" s="18" t="s">
        <v>57</v>
      </c>
      <c r="H15" s="19">
        <v>-633036</v>
      </c>
      <c r="I15" s="20" t="s">
        <v>25</v>
      </c>
      <c r="J15" s="19">
        <v>-50643</v>
      </c>
      <c r="K15" s="19">
        <f t="shared" si="0"/>
        <v>-683679</v>
      </c>
      <c r="L15" s="31"/>
    </row>
    <row r="16" spans="1:12" outlineLevel="1" x14ac:dyDescent="0.25">
      <c r="B16" s="17">
        <v>45402</v>
      </c>
      <c r="C16" s="18" t="s">
        <v>47</v>
      </c>
      <c r="D16" s="18" t="s">
        <v>28</v>
      </c>
      <c r="E16" s="18" t="s">
        <v>22</v>
      </c>
      <c r="F16" s="18" t="s">
        <v>23</v>
      </c>
      <c r="G16" s="18" t="s">
        <v>58</v>
      </c>
      <c r="H16" s="19">
        <v>-422024</v>
      </c>
      <c r="I16" s="20" t="s">
        <v>25</v>
      </c>
      <c r="J16" s="19">
        <v>-33762</v>
      </c>
      <c r="K16" s="19">
        <f t="shared" si="0"/>
        <v>-455786</v>
      </c>
      <c r="L16" s="31"/>
    </row>
    <row r="17" spans="2:12" outlineLevel="1" x14ac:dyDescent="0.25">
      <c r="B17" s="17">
        <v>45402</v>
      </c>
      <c r="C17" s="18" t="s">
        <v>48</v>
      </c>
      <c r="D17" s="18" t="s">
        <v>28</v>
      </c>
      <c r="E17" s="18" t="s">
        <v>22</v>
      </c>
      <c r="F17" s="18" t="s">
        <v>23</v>
      </c>
      <c r="G17" s="18" t="s">
        <v>59</v>
      </c>
      <c r="H17" s="19">
        <v>-193780</v>
      </c>
      <c r="I17" s="20" t="s">
        <v>25</v>
      </c>
      <c r="J17" s="19">
        <v>-15502</v>
      </c>
      <c r="K17" s="19">
        <f t="shared" ref="K17:K21" si="1">+H17+J17</f>
        <v>-209282</v>
      </c>
    </row>
    <row r="18" spans="2:12" outlineLevel="1" x14ac:dyDescent="0.25">
      <c r="B18" s="17">
        <v>45405</v>
      </c>
      <c r="C18" s="18" t="s">
        <v>49</v>
      </c>
      <c r="D18" s="18" t="s">
        <v>27</v>
      </c>
      <c r="E18" s="18" t="s">
        <v>22</v>
      </c>
      <c r="F18" s="18" t="s">
        <v>23</v>
      </c>
      <c r="G18" s="18" t="s">
        <v>32</v>
      </c>
      <c r="H18" s="19">
        <v>2085719</v>
      </c>
      <c r="I18" s="20" t="s">
        <v>25</v>
      </c>
      <c r="J18" s="19">
        <v>166858</v>
      </c>
      <c r="K18" s="19">
        <f t="shared" si="1"/>
        <v>2252577</v>
      </c>
      <c r="L18" s="31"/>
    </row>
    <row r="19" spans="2:12" outlineLevel="1" x14ac:dyDescent="0.25">
      <c r="B19" s="17">
        <v>45405</v>
      </c>
      <c r="C19" s="18" t="s">
        <v>50</v>
      </c>
      <c r="D19" s="18" t="s">
        <v>27</v>
      </c>
      <c r="E19" s="18" t="s">
        <v>22</v>
      </c>
      <c r="F19" s="18" t="s">
        <v>23</v>
      </c>
      <c r="G19" s="18" t="s">
        <v>24</v>
      </c>
      <c r="H19" s="19">
        <v>581160</v>
      </c>
      <c r="I19" s="20" t="s">
        <v>25</v>
      </c>
      <c r="J19" s="19">
        <v>46493</v>
      </c>
      <c r="K19" s="19">
        <f t="shared" si="1"/>
        <v>627653</v>
      </c>
    </row>
    <row r="20" spans="2:12" outlineLevel="1" x14ac:dyDescent="0.25">
      <c r="B20" s="17">
        <v>45407</v>
      </c>
      <c r="C20" s="18" t="s">
        <v>51</v>
      </c>
      <c r="D20" s="18" t="s">
        <v>27</v>
      </c>
      <c r="E20" s="18" t="s">
        <v>22</v>
      </c>
      <c r="F20" s="18" t="s">
        <v>23</v>
      </c>
      <c r="G20" s="18" t="s">
        <v>29</v>
      </c>
      <c r="H20" s="19">
        <v>994171</v>
      </c>
      <c r="I20" s="20" t="s">
        <v>25</v>
      </c>
      <c r="J20" s="19">
        <v>79534</v>
      </c>
      <c r="K20" s="19">
        <f t="shared" si="1"/>
        <v>1073705</v>
      </c>
    </row>
    <row r="21" spans="2:12" outlineLevel="1" x14ac:dyDescent="0.25">
      <c r="B21" s="17">
        <v>45412</v>
      </c>
      <c r="C21" s="18" t="s">
        <v>52</v>
      </c>
      <c r="D21" s="18" t="s">
        <v>28</v>
      </c>
      <c r="E21" s="18" t="s">
        <v>22</v>
      </c>
      <c r="F21" s="18" t="s">
        <v>23</v>
      </c>
      <c r="G21" s="18" t="s">
        <v>8</v>
      </c>
      <c r="H21" s="19">
        <v>-153935</v>
      </c>
      <c r="I21" s="20" t="s">
        <v>25</v>
      </c>
      <c r="J21" s="19">
        <v>-12315</v>
      </c>
      <c r="K21" s="19">
        <f t="shared" si="1"/>
        <v>-166250</v>
      </c>
    </row>
    <row r="22" spans="2:12" x14ac:dyDescent="0.25">
      <c r="K22" s="19">
        <f>SUBTOTAL(9,K4:K21)</f>
        <v>8770634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 Công nợ </vt:lpstr>
      <vt:lpstr>T04.2024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2024-06-03T06:30:43Z</dcterms:modified>
</cp:coreProperties>
</file>