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 activeTab="1"/>
  </bookViews>
  <sheets>
    <sheet name="ĐNTT T12" sheetId="1" r:id="rId1"/>
    <sheet name="DS Q04.2024" sheetId="2" r:id="rId2"/>
  </sheets>
  <definedNames>
    <definedName name="_xlnm._FilterDatabase" localSheetId="1" hidden="1">'DS Q04.2024'!$A$1:$J$37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E38" i="2"/>
  <c r="E39" i="2" s="1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38" i="2" l="1"/>
  <c r="G39" i="2"/>
  <c r="H39" i="2" s="1"/>
  <c r="E21" i="1" l="1"/>
  <c r="E24" i="1" s="1"/>
</calcChain>
</file>

<file path=xl/sharedStrings.xml><?xml version="1.0" encoding="utf-8"?>
<sst xmlns="http://schemas.openxmlformats.org/spreadsheetml/2006/main" count="269" uniqueCount="99">
  <si>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</si>
  <si>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</si>
  <si>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</si>
  <si>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</si>
  <si>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</si>
  <si>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</si>
  <si>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</si>
  <si>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</si>
  <si>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</si>
  <si>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</si>
  <si>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</si>
  <si>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</si>
  <si>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</si>
  <si>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</si>
  <si>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</si>
  <si>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</si>
  <si>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</si>
  <si>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</si>
  <si>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</si>
  <si>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</si>
  <si>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</si>
  <si>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</si>
  <si>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</si>
  <si>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</si>
  <si>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</si>
  <si>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</si>
  <si>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</si>
  <si>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</si>
  <si>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</si>
  <si>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</si>
  <si>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</si>
  <si>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00069661</t>
  </si>
  <si>
    <t>00069743</t>
  </si>
  <si>
    <t>00073482</t>
  </si>
  <si>
    <t>00074805</t>
  </si>
  <si>
    <t>Hỗ trợ Q04.2024</t>
  </si>
  <si>
    <t>PHÓ GIÁM ĐỐC CÔNG TY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</si>
  <si>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</si>
  <si>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</si>
  <si>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</si>
  <si>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</si>
  <si>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</si>
  <si>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</si>
  <si>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</si>
  <si>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</si>
  <si>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</si>
  <si>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00001924</t>
  </si>
  <si>
    <t>1C24TMT</t>
  </si>
  <si>
    <t>Hàng trả - smart0001</t>
  </si>
  <si>
    <t>8%</t>
  </si>
  <si>
    <t>CÔNG TY TNHH KINH DOANH THƯƠNG MẠI VÀ DỊCH VỤ SUNSHINE MART</t>
  </si>
  <si>
    <t>0109334554</t>
  </si>
  <si>
    <t>00001925</t>
  </si>
  <si>
    <t>00001926</t>
  </si>
  <si>
    <t>00001955</t>
  </si>
  <si>
    <t>Hàng trả - phiếu HT0004981 - smart0003</t>
  </si>
  <si>
    <t>00001980</t>
  </si>
  <si>
    <t>Hàng trả - smart0005</t>
  </si>
  <si>
    <t>00055737</t>
  </si>
  <si>
    <t>1C24TNN</t>
  </si>
  <si>
    <t>00002062</t>
  </si>
  <si>
    <t>Hàng trả - phiếu HT0005304 - smart0001</t>
  </si>
  <si>
    <t>00002063</t>
  </si>
  <si>
    <t>Hàng trả - phiếu HT0005305 - smart0001</t>
  </si>
  <si>
    <t>00002064</t>
  </si>
  <si>
    <t>Hàng trả - phiếu HT0005303 - smart0003</t>
  </si>
  <si>
    <t>00058487</t>
  </si>
  <si>
    <t>Sunshine Mart Center</t>
  </si>
  <si>
    <t>00058976</t>
  </si>
  <si>
    <t>00059115</t>
  </si>
  <si>
    <t>00060697</t>
  </si>
  <si>
    <t>Sunshine Mart Dương Văn Bé, Hoàng Mai</t>
  </si>
  <si>
    <t>00060698</t>
  </si>
  <si>
    <t>Sunshine Mart Lĩnh Nam, Hoàng Mai</t>
  </si>
  <si>
    <t>00061441</t>
  </si>
  <si>
    <t>00002068</t>
  </si>
  <si>
    <t>00002069</t>
  </si>
  <si>
    <t>00002078</t>
  </si>
  <si>
    <t>Hàng trả - phiếu HT0005449 - smart0004</t>
  </si>
  <si>
    <t>00002086</t>
  </si>
  <si>
    <t>Hàng trả - phiếu HT0005448 - smart0002</t>
  </si>
  <si>
    <t>00002087</t>
  </si>
  <si>
    <t>Hàng trả - phiếu HT0005447 - smart0002</t>
  </si>
  <si>
    <t>00061985</t>
  </si>
  <si>
    <t>00063238</t>
  </si>
  <si>
    <t>00063630</t>
  </si>
  <si>
    <t>00065348</t>
  </si>
  <si>
    <t>00067068</t>
  </si>
  <si>
    <t>00067274</t>
  </si>
  <si>
    <t>00068077</t>
  </si>
  <si>
    <t>00002258</t>
  </si>
  <si>
    <t>Hàng trả - phiếu HT0006051 - smart0001</t>
  </si>
  <si>
    <t>00068104</t>
  </si>
  <si>
    <t>00002322</t>
  </si>
  <si>
    <t>00002404</t>
  </si>
  <si>
    <t>00002447</t>
  </si>
  <si>
    <t>Tổng doanh số Q04.2024</t>
  </si>
  <si>
    <t>Hỗ trợ Q04.2024 (0.5%)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</si>
  <si>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Bốn triệu bảy trăm bốn mươi nghìn ba trăm ba mươi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</si>
</sst>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71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14" fontId="21" fillId="2" borderId="5" xfId="7" applyNumberFormat="1" applyFont="1" applyFill="1" applyBorder="1" applyAlignment="1">
      <alignment horizontal="center" vertical="center" wrapText="1"/>
    </xf>
    <xf numFmtId="0" fontId="21" fillId="2" borderId="5" xfId="7" applyFont="1" applyFill="1" applyBorder="1" applyAlignment="1">
      <alignment horizontal="center" vertical="center" wrapText="1"/>
    </xf>
    <xf numFmtId="38" fontId="21" fillId="2" borderId="6" xfId="7" applyNumberFormat="1" applyFont="1" applyFill="1" applyBorder="1" applyAlignment="1">
      <alignment horizontal="center" vertical="center" wrapText="1"/>
    </xf>
    <xf numFmtId="0" fontId="20" fillId="0" borderId="0" xfId="7"/>
    <xf numFmtId="1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38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38" fontId="22" fillId="0" borderId="7" xfId="7" applyNumberFormat="1" applyFont="1" applyBorder="1" applyAlignment="1">
      <alignment horizontal="right" vertical="center"/>
    </xf>
    <xf numFmtId="14" fontId="22" fillId="0" borderId="7" xfId="7" applyNumberFormat="1" applyFont="1" applyBorder="1" applyAlignment="1">
      <alignment horizontal="center" vertical="center"/>
    </xf>
    <xf numFmtId="0" fontId="22" fillId="0" borderId="7" xfId="7" applyFont="1" applyBorder="1" applyAlignment="1">
      <alignment horizontal="left" vertical="center"/>
    </xf>
    <xf numFmtId="0" fontId="22" fillId="0" borderId="7" xfId="7" applyFont="1" applyBorder="1" applyAlignment="1">
      <alignment horizontal="right" vertical="center"/>
    </xf>
    <xf numFmtId="0" fontId="23" fillId="0" borderId="7" xfId="7" applyFont="1" applyBorder="1" applyAlignment="1">
      <alignment horizontal="left" vertical="center"/>
    </xf>
    <xf numFmtId="38" fontId="23" fillId="0" borderId="7" xfId="7" applyNumberFormat="1" applyFont="1" applyBorder="1" applyAlignment="1">
      <alignment horizontal="right" vertical="center"/>
    </xf>
    <xf numFmtId="0" fontId="23" fillId="0" borderId="7" xfId="7" applyFont="1" applyBorder="1" applyAlignment="1">
      <alignment horizontal="right" vertical="center"/>
    </xf>
    <xf numFmtId="14" fontId="20" fillId="0" borderId="0" xfId="7" applyNumberFormat="1"/>
    <xf numFmtId="38" fontId="20" fillId="0" borderId="0" xfId="7" applyNumberForma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0" workbookViewId="0">
      <selection activeCell="G23" sqref="G23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61" t="s">
        <v>0</v>
      </c>
      <c r="B1" s="61"/>
      <c r="C1" s="61"/>
      <c r="D1" s="61"/>
      <c r="E1" s="61"/>
    </row>
    <row r="2" spans="1:5" ht="16.5" x14ac:dyDescent="0.25">
      <c r="A2" s="61" t="s">
        <v>1</v>
      </c>
      <c r="B2" s="61"/>
      <c r="C2" s="61"/>
      <c r="D2" s="61"/>
      <c r="E2" s="61"/>
    </row>
    <row r="3" spans="1:5" x14ac:dyDescent="0.25">
      <c r="A3" s="1"/>
      <c r="B3" s="2"/>
      <c r="C3" s="3"/>
      <c r="D3" s="1"/>
      <c r="E3" s="4"/>
    </row>
    <row r="4" spans="1:5" ht="19.5" x14ac:dyDescent="0.3">
      <c r="A4" s="62" t="s">
        <v>2</v>
      </c>
      <c r="B4" s="62"/>
      <c r="C4" s="62"/>
      <c r="D4" s="62"/>
      <c r="E4" s="62"/>
    </row>
    <row r="5" spans="1:5" x14ac:dyDescent="0.25">
      <c r="A5" s="5"/>
      <c r="B5" s="6"/>
      <c r="C5" s="7"/>
      <c r="D5" s="5"/>
      <c r="E5" s="4"/>
    </row>
    <row r="6" spans="1:5" ht="15.75" x14ac:dyDescent="0.25">
      <c r="A6" s="63" t="s">
        <v>3</v>
      </c>
      <c r="B6" s="63"/>
      <c r="C6" s="63"/>
      <c r="D6" s="63"/>
      <c r="E6" s="63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64" t="s">
        <v>5</v>
      </c>
      <c r="B8" s="64"/>
      <c r="C8" s="64"/>
      <c r="D8" s="64"/>
      <c r="E8" s="64"/>
    </row>
    <row r="9" spans="1:5" ht="15.75" x14ac:dyDescent="0.25">
      <c r="A9" s="8" t="s">
        <v>28</v>
      </c>
      <c r="B9" s="8"/>
      <c r="C9" s="12"/>
      <c r="D9" s="13" t="s">
        <v>29</v>
      </c>
      <c r="E9" s="14"/>
    </row>
    <row r="10" spans="1:5" ht="15.75" x14ac:dyDescent="0.25">
      <c r="A10" s="65" t="s">
        <v>6</v>
      </c>
      <c r="B10" s="65"/>
      <c r="C10" s="65"/>
      <c r="D10" s="65"/>
      <c r="E10" s="65"/>
    </row>
    <row r="11" spans="1:5" ht="15.75" x14ac:dyDescent="0.25">
      <c r="A11" s="15" t="s">
        <v>7</v>
      </c>
      <c r="B11" s="16"/>
      <c r="C11" s="17"/>
      <c r="D11" s="15"/>
      <c r="E11" s="18"/>
    </row>
    <row r="12" spans="1:5" ht="15.75" x14ac:dyDescent="0.25">
      <c r="A12" s="66" t="s">
        <v>8</v>
      </c>
      <c r="B12" s="66"/>
      <c r="C12" s="66"/>
      <c r="D12" s="66"/>
      <c r="E12" s="66"/>
    </row>
    <row r="13" spans="1:5" ht="15.75" x14ac:dyDescent="0.25">
      <c r="A13" s="8" t="s">
        <v>9</v>
      </c>
      <c r="B13" s="8"/>
      <c r="C13" s="12"/>
      <c r="D13" s="13" t="s">
        <v>10</v>
      </c>
      <c r="E13" s="19"/>
    </row>
    <row r="14" spans="1:5" ht="15.75" x14ac:dyDescent="0.25">
      <c r="A14" s="64" t="s">
        <v>11</v>
      </c>
      <c r="B14" s="64"/>
      <c r="C14" s="64"/>
      <c r="D14" s="64"/>
      <c r="E14" s="64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12</v>
      </c>
      <c r="B16" s="23" t="s">
        <v>13</v>
      </c>
      <c r="C16" s="23" t="s">
        <v>14</v>
      </c>
      <c r="D16" s="24" t="s">
        <v>15</v>
      </c>
      <c r="E16" s="24" t="s">
        <v>16</v>
      </c>
    </row>
    <row r="17" spans="1:5" s="38" customFormat="1" ht="15.75" x14ac:dyDescent="0.25">
      <c r="A17" s="36">
        <v>1</v>
      </c>
      <c r="B17" s="25">
        <v>45631</v>
      </c>
      <c r="C17" s="26" t="s">
        <v>31</v>
      </c>
      <c r="D17" s="37" t="s">
        <v>18</v>
      </c>
      <c r="E17" s="27">
        <v>812534</v>
      </c>
    </row>
    <row r="18" spans="1:5" s="38" customFormat="1" ht="15.75" x14ac:dyDescent="0.25">
      <c r="A18" s="36">
        <v>2</v>
      </c>
      <c r="B18" s="25">
        <v>45632</v>
      </c>
      <c r="C18" s="26" t="s">
        <v>32</v>
      </c>
      <c r="D18" s="37" t="s">
        <v>17</v>
      </c>
      <c r="E18" s="27">
        <v>873903</v>
      </c>
    </row>
    <row r="19" spans="1:5" s="38" customFormat="1" ht="15.75" x14ac:dyDescent="0.25">
      <c r="A19" s="36">
        <v>3</v>
      </c>
      <c r="B19" s="25">
        <v>45651</v>
      </c>
      <c r="C19" s="26" t="s">
        <v>33</v>
      </c>
      <c r="D19" s="37" t="s">
        <v>17</v>
      </c>
      <c r="E19" s="27">
        <v>2033149</v>
      </c>
    </row>
    <row r="20" spans="1:5" s="38" customFormat="1" ht="15.75" x14ac:dyDescent="0.25">
      <c r="A20" s="36">
        <v>4</v>
      </c>
      <c r="B20" s="25">
        <v>45653</v>
      </c>
      <c r="C20" s="26" t="s">
        <v>34</v>
      </c>
      <c r="D20" s="37" t="s">
        <v>18</v>
      </c>
      <c r="E20" s="27">
        <v>1576482</v>
      </c>
    </row>
    <row r="21" spans="1:5" ht="15.75" x14ac:dyDescent="0.25">
      <c r="A21" s="67" t="s">
        <v>19</v>
      </c>
      <c r="B21" s="68"/>
      <c r="C21" s="68"/>
      <c r="D21" s="69"/>
      <c r="E21" s="28">
        <f>+SUM(E17:E20)</f>
        <v>5296068</v>
      </c>
    </row>
    <row r="22" spans="1:5" ht="15.75" x14ac:dyDescent="0.25">
      <c r="A22" s="67" t="s">
        <v>20</v>
      </c>
      <c r="B22" s="68"/>
      <c r="C22" s="68"/>
      <c r="D22" s="69"/>
      <c r="E22" s="29">
        <v>465613</v>
      </c>
    </row>
    <row r="23" spans="1:5" ht="15.75" x14ac:dyDescent="0.25">
      <c r="A23" s="67" t="s">
        <v>35</v>
      </c>
      <c r="B23" s="68"/>
      <c r="C23" s="68"/>
      <c r="D23" s="69"/>
      <c r="E23" s="29">
        <v>90125</v>
      </c>
    </row>
    <row r="24" spans="1:5" ht="15.75" x14ac:dyDescent="0.25">
      <c r="A24" s="70" t="s">
        <v>21</v>
      </c>
      <c r="B24" s="70"/>
      <c r="C24" s="70"/>
      <c r="D24" s="70"/>
      <c r="E24" s="30">
        <f>+E21-E22-E23</f>
        <v>4740330</v>
      </c>
    </row>
    <row r="25" spans="1:5" ht="15.75" x14ac:dyDescent="0.25">
      <c r="A25" s="59" t="s">
        <v>98</v>
      </c>
      <c r="B25" s="60"/>
      <c r="C25" s="60"/>
      <c r="D25" s="60"/>
      <c r="E25" s="60"/>
    </row>
    <row r="26" spans="1:5" ht="15.75" x14ac:dyDescent="0.25">
      <c r="A26" s="57" t="s">
        <v>22</v>
      </c>
      <c r="B26" s="57"/>
      <c r="C26" s="57"/>
      <c r="D26" s="57"/>
      <c r="E26" s="57"/>
    </row>
    <row r="27" spans="1:5" ht="15.75" x14ac:dyDescent="0.25">
      <c r="A27" s="57" t="s">
        <v>23</v>
      </c>
      <c r="B27" s="57"/>
      <c r="C27" s="57"/>
      <c r="D27" s="57"/>
      <c r="E27" s="57"/>
    </row>
    <row r="28" spans="1:5" ht="15.75" x14ac:dyDescent="0.25">
      <c r="A28" s="58" t="s">
        <v>24</v>
      </c>
      <c r="B28" s="58"/>
      <c r="C28" s="58"/>
      <c r="D28" s="58"/>
      <c r="E28" s="58"/>
    </row>
    <row r="29" spans="1:5" ht="15.75" x14ac:dyDescent="0.25">
      <c r="A29" s="58" t="s">
        <v>25</v>
      </c>
      <c r="B29" s="58"/>
      <c r="C29" s="58"/>
      <c r="D29" s="58"/>
      <c r="E29" s="58"/>
    </row>
    <row r="30" spans="1:5" ht="15.75" x14ac:dyDescent="0.25">
      <c r="A30" s="58" t="s">
        <v>26</v>
      </c>
      <c r="B30" s="58"/>
      <c r="C30" s="58"/>
      <c r="D30" s="58"/>
      <c r="E30" s="58"/>
    </row>
    <row r="31" spans="1:5" ht="15.75" x14ac:dyDescent="0.25">
      <c r="A31" s="31"/>
      <c r="B31" s="14"/>
      <c r="C31" s="14"/>
      <c r="D31" s="32"/>
      <c r="E31" s="33"/>
    </row>
    <row r="32" spans="1:5" ht="15.75" x14ac:dyDescent="0.25">
      <c r="A32" s="31"/>
      <c r="B32" s="14"/>
      <c r="C32" s="14"/>
      <c r="E32" s="39" t="s">
        <v>36</v>
      </c>
    </row>
    <row r="33" spans="1:5" ht="15.75" x14ac:dyDescent="0.25">
      <c r="A33" s="31"/>
      <c r="B33" s="14"/>
      <c r="C33" s="14"/>
      <c r="E33" s="34" t="s">
        <v>27</v>
      </c>
    </row>
    <row r="34" spans="1:5" ht="15.75" x14ac:dyDescent="0.25">
      <c r="A34" s="31"/>
      <c r="B34" s="14"/>
      <c r="C34" s="14"/>
      <c r="E34" s="35"/>
    </row>
    <row r="35" spans="1:5" ht="15.75" x14ac:dyDescent="0.25">
      <c r="A35" s="31"/>
      <c r="B35" s="14"/>
      <c r="C35" s="14"/>
      <c r="E35" s="35"/>
    </row>
    <row r="36" spans="1:5" ht="15.75" x14ac:dyDescent="0.25">
      <c r="A36" s="31"/>
      <c r="B36" s="14"/>
      <c r="C36" s="14"/>
      <c r="E36" s="35"/>
    </row>
    <row r="37" spans="1:5" ht="15.75" x14ac:dyDescent="0.25">
      <c r="A37" s="31"/>
      <c r="B37" s="14"/>
      <c r="C37" s="14"/>
      <c r="E37" s="35"/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9" t="s">
        <v>30</v>
      </c>
    </row>
  </sheetData>
  <mergeCells count="18">
    <mergeCell ref="A25:E25"/>
    <mergeCell ref="A1:E1"/>
    <mergeCell ref="A2:E2"/>
    <mergeCell ref="A4:E4"/>
    <mergeCell ref="A6:E6"/>
    <mergeCell ref="A8:E8"/>
    <mergeCell ref="A10:E10"/>
    <mergeCell ref="A12:E12"/>
    <mergeCell ref="A14:E14"/>
    <mergeCell ref="A21:D21"/>
    <mergeCell ref="A22:D22"/>
    <mergeCell ref="A24:D24"/>
    <mergeCell ref="A23:D23"/>
    <mergeCell ref="A26:E26"/>
    <mergeCell ref="A27:E27"/>
    <mergeCell ref="A28:E28"/>
    <mergeCell ref="A29:E29"/>
    <mergeCell ref="A30:E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"/>
  <sheetViews>
    <sheetView tabSelected="1" topLeftCell="A19" zoomScaleNormal="100" workbookViewId="0">
      <selection activeCell="E34" sqref="E34"/>
    </sheetView>
  </sheetViews>
  <sheetFormatPr defaultColWidth="9.140625" defaultRowHeight="15" outlineLevelRow="1" x14ac:dyDescent="0.25"/>
  <cols>
    <col min="1" max="1" width="14.28515625" style="55" customWidth="1"/>
    <col min="2" max="3" width="11.42578125" style="43" customWidth="1"/>
    <col min="4" max="4" width="57.140625" style="43" customWidth="1"/>
    <col min="5" max="5" width="17.140625" style="56" customWidth="1"/>
    <col min="6" max="6" width="11.42578125" style="43" customWidth="1"/>
    <col min="7" max="8" width="15.7109375" style="56" customWidth="1"/>
    <col min="9" max="9" width="50" style="43" customWidth="1"/>
    <col min="10" max="10" width="21.42578125" style="43" customWidth="1"/>
    <col min="11" max="16384" width="9.140625" style="43"/>
  </cols>
  <sheetData>
    <row r="1" spans="1:10" ht="24.75" customHeight="1" x14ac:dyDescent="0.25">
      <c r="A1" s="40" t="s">
        <v>37</v>
      </c>
      <c r="B1" s="41" t="s">
        <v>38</v>
      </c>
      <c r="C1" s="41" t="s">
        <v>39</v>
      </c>
      <c r="D1" s="41" t="s">
        <v>15</v>
      </c>
      <c r="E1" s="42" t="s">
        <v>40</v>
      </c>
      <c r="F1" s="41" t="s">
        <v>41</v>
      </c>
      <c r="G1" s="42" t="s">
        <v>42</v>
      </c>
      <c r="H1" s="42" t="s">
        <v>43</v>
      </c>
      <c r="I1" s="41" t="s">
        <v>44</v>
      </c>
      <c r="J1" s="41" t="s">
        <v>45</v>
      </c>
    </row>
    <row r="2" spans="1:10" outlineLevel="1" x14ac:dyDescent="0.25">
      <c r="A2" s="44">
        <v>45570</v>
      </c>
      <c r="B2" s="45" t="s">
        <v>46</v>
      </c>
      <c r="C2" s="45" t="s">
        <v>47</v>
      </c>
      <c r="D2" s="45" t="s">
        <v>48</v>
      </c>
      <c r="E2" s="46">
        <v>-248646</v>
      </c>
      <c r="F2" s="47" t="s">
        <v>49</v>
      </c>
      <c r="G2" s="46">
        <v>-19891</v>
      </c>
      <c r="H2" s="48">
        <f>+E2+G2</f>
        <v>-268537</v>
      </c>
      <c r="I2" s="45" t="s">
        <v>50</v>
      </c>
      <c r="J2" s="45" t="s">
        <v>51</v>
      </c>
    </row>
    <row r="3" spans="1:10" outlineLevel="1" x14ac:dyDescent="0.25">
      <c r="A3" s="44">
        <v>45570</v>
      </c>
      <c r="B3" s="45" t="s">
        <v>52</v>
      </c>
      <c r="C3" s="45" t="s">
        <v>47</v>
      </c>
      <c r="D3" s="45" t="s">
        <v>48</v>
      </c>
      <c r="E3" s="46">
        <v>-423228</v>
      </c>
      <c r="F3" s="47" t="s">
        <v>49</v>
      </c>
      <c r="G3" s="46">
        <v>-33858</v>
      </c>
      <c r="H3" s="48">
        <f t="shared" ref="H3:H37" si="0">+E3+G3</f>
        <v>-457086</v>
      </c>
      <c r="I3" s="45" t="s">
        <v>50</v>
      </c>
      <c r="J3" s="45" t="s">
        <v>51</v>
      </c>
    </row>
    <row r="4" spans="1:10" outlineLevel="1" x14ac:dyDescent="0.25">
      <c r="A4" s="44">
        <v>45570</v>
      </c>
      <c r="B4" s="45" t="s">
        <v>53</v>
      </c>
      <c r="C4" s="45" t="s">
        <v>47</v>
      </c>
      <c r="D4" s="45" t="s">
        <v>48</v>
      </c>
      <c r="E4" s="46">
        <v>-484359</v>
      </c>
      <c r="F4" s="47" t="s">
        <v>49</v>
      </c>
      <c r="G4" s="46">
        <v>-38749</v>
      </c>
      <c r="H4" s="48">
        <f t="shared" si="0"/>
        <v>-523108</v>
      </c>
      <c r="I4" s="45" t="s">
        <v>50</v>
      </c>
      <c r="J4" s="45" t="s">
        <v>51</v>
      </c>
    </row>
    <row r="5" spans="1:10" outlineLevel="1" x14ac:dyDescent="0.25">
      <c r="A5" s="44">
        <v>45570</v>
      </c>
      <c r="B5" s="45" t="s">
        <v>54</v>
      </c>
      <c r="C5" s="45" t="s">
        <v>47</v>
      </c>
      <c r="D5" s="45" t="s">
        <v>55</v>
      </c>
      <c r="E5" s="46">
        <v>-471359</v>
      </c>
      <c r="F5" s="47" t="s">
        <v>49</v>
      </c>
      <c r="G5" s="46">
        <v>-37709</v>
      </c>
      <c r="H5" s="48">
        <f t="shared" si="0"/>
        <v>-509068</v>
      </c>
      <c r="I5" s="45" t="s">
        <v>50</v>
      </c>
      <c r="J5" s="45" t="s">
        <v>51</v>
      </c>
    </row>
    <row r="6" spans="1:10" outlineLevel="1" x14ac:dyDescent="0.25">
      <c r="A6" s="44">
        <v>45574</v>
      </c>
      <c r="B6" s="45" t="s">
        <v>56</v>
      </c>
      <c r="C6" s="45" t="s">
        <v>47</v>
      </c>
      <c r="D6" s="45" t="s">
        <v>57</v>
      </c>
      <c r="E6" s="46">
        <v>-43700</v>
      </c>
      <c r="F6" s="47" t="s">
        <v>49</v>
      </c>
      <c r="G6" s="46">
        <v>-3496</v>
      </c>
      <c r="H6" s="48">
        <f t="shared" si="0"/>
        <v>-47196</v>
      </c>
      <c r="I6" s="45" t="s">
        <v>50</v>
      </c>
      <c r="J6" s="45" t="s">
        <v>51</v>
      </c>
    </row>
    <row r="7" spans="1:10" outlineLevel="1" x14ac:dyDescent="0.25">
      <c r="A7" s="44">
        <v>45574</v>
      </c>
      <c r="B7" s="45" t="s">
        <v>58</v>
      </c>
      <c r="C7" s="45" t="s">
        <v>59</v>
      </c>
      <c r="D7" s="45" t="s">
        <v>17</v>
      </c>
      <c r="E7" s="46">
        <v>789364</v>
      </c>
      <c r="F7" s="47" t="s">
        <v>49</v>
      </c>
      <c r="G7" s="46">
        <v>63149</v>
      </c>
      <c r="H7" s="48">
        <f t="shared" si="0"/>
        <v>852513</v>
      </c>
      <c r="I7" s="45" t="s">
        <v>50</v>
      </c>
      <c r="J7" s="45" t="s">
        <v>51</v>
      </c>
    </row>
    <row r="8" spans="1:10" outlineLevel="1" x14ac:dyDescent="0.25">
      <c r="A8" s="44">
        <v>45582</v>
      </c>
      <c r="B8" s="45" t="s">
        <v>60</v>
      </c>
      <c r="C8" s="45" t="s">
        <v>47</v>
      </c>
      <c r="D8" s="45" t="s">
        <v>61</v>
      </c>
      <c r="E8" s="46">
        <v>-70538</v>
      </c>
      <c r="F8" s="47" t="s">
        <v>49</v>
      </c>
      <c r="G8" s="46">
        <v>-5643</v>
      </c>
      <c r="H8" s="48">
        <f t="shared" si="0"/>
        <v>-76181</v>
      </c>
      <c r="I8" s="45" t="s">
        <v>50</v>
      </c>
      <c r="J8" s="45" t="s">
        <v>51</v>
      </c>
    </row>
    <row r="9" spans="1:10" outlineLevel="1" x14ac:dyDescent="0.25">
      <c r="A9" s="44">
        <v>45582</v>
      </c>
      <c r="B9" s="45" t="s">
        <v>62</v>
      </c>
      <c r="C9" s="45" t="s">
        <v>47</v>
      </c>
      <c r="D9" s="45" t="s">
        <v>63</v>
      </c>
      <c r="E9" s="46">
        <v>-211260</v>
      </c>
      <c r="F9" s="47" t="s">
        <v>49</v>
      </c>
      <c r="G9" s="46">
        <v>-16901</v>
      </c>
      <c r="H9" s="48">
        <f t="shared" si="0"/>
        <v>-228161</v>
      </c>
      <c r="I9" s="45" t="s">
        <v>50</v>
      </c>
      <c r="J9" s="45" t="s">
        <v>51</v>
      </c>
    </row>
    <row r="10" spans="1:10" outlineLevel="1" x14ac:dyDescent="0.25">
      <c r="A10" s="44">
        <v>45582</v>
      </c>
      <c r="B10" s="45" t="s">
        <v>64</v>
      </c>
      <c r="C10" s="45" t="s">
        <v>47</v>
      </c>
      <c r="D10" s="45" t="s">
        <v>65</v>
      </c>
      <c r="E10" s="46">
        <v>-380904</v>
      </c>
      <c r="F10" s="47" t="s">
        <v>49</v>
      </c>
      <c r="G10" s="46">
        <v>-30472</v>
      </c>
      <c r="H10" s="48">
        <f t="shared" si="0"/>
        <v>-411376</v>
      </c>
      <c r="I10" s="45" t="s">
        <v>50</v>
      </c>
      <c r="J10" s="45" t="s">
        <v>51</v>
      </c>
    </row>
    <row r="11" spans="1:10" outlineLevel="1" x14ac:dyDescent="0.25">
      <c r="A11" s="44">
        <v>45582</v>
      </c>
      <c r="B11" s="45" t="s">
        <v>66</v>
      </c>
      <c r="C11" s="45" t="s">
        <v>59</v>
      </c>
      <c r="D11" s="45" t="s">
        <v>67</v>
      </c>
      <c r="E11" s="46">
        <v>1700575</v>
      </c>
      <c r="F11" s="47" t="s">
        <v>49</v>
      </c>
      <c r="G11" s="46">
        <v>136046</v>
      </c>
      <c r="H11" s="48">
        <f t="shared" si="0"/>
        <v>1836621</v>
      </c>
      <c r="I11" s="45" t="s">
        <v>50</v>
      </c>
      <c r="J11" s="45" t="s">
        <v>51</v>
      </c>
    </row>
    <row r="12" spans="1:10" outlineLevel="1" x14ac:dyDescent="0.25">
      <c r="A12" s="44">
        <v>45586</v>
      </c>
      <c r="B12" s="45" t="s">
        <v>68</v>
      </c>
      <c r="C12" s="45" t="s">
        <v>59</v>
      </c>
      <c r="D12" s="45" t="s">
        <v>18</v>
      </c>
      <c r="E12" s="46">
        <v>745600</v>
      </c>
      <c r="F12" s="47" t="s">
        <v>49</v>
      </c>
      <c r="G12" s="46">
        <v>59648</v>
      </c>
      <c r="H12" s="48">
        <f t="shared" si="0"/>
        <v>805248</v>
      </c>
      <c r="I12" s="45" t="s">
        <v>50</v>
      </c>
      <c r="J12" s="45" t="s">
        <v>51</v>
      </c>
    </row>
    <row r="13" spans="1:10" outlineLevel="1" x14ac:dyDescent="0.25">
      <c r="A13" s="44">
        <v>45587</v>
      </c>
      <c r="B13" s="45" t="s">
        <v>69</v>
      </c>
      <c r="C13" s="45" t="s">
        <v>59</v>
      </c>
      <c r="D13" s="45" t="s">
        <v>17</v>
      </c>
      <c r="E13" s="46">
        <v>817075</v>
      </c>
      <c r="F13" s="47" t="s">
        <v>49</v>
      </c>
      <c r="G13" s="46">
        <v>65366</v>
      </c>
      <c r="H13" s="48">
        <f t="shared" si="0"/>
        <v>882441</v>
      </c>
      <c r="I13" s="45" t="s">
        <v>50</v>
      </c>
      <c r="J13" s="45" t="s">
        <v>51</v>
      </c>
    </row>
    <row r="14" spans="1:10" outlineLevel="1" x14ac:dyDescent="0.25">
      <c r="A14" s="44">
        <v>45593</v>
      </c>
      <c r="B14" s="45" t="s">
        <v>70</v>
      </c>
      <c r="C14" s="45" t="s">
        <v>59</v>
      </c>
      <c r="D14" s="45" t="s">
        <v>71</v>
      </c>
      <c r="E14" s="46">
        <v>1320644</v>
      </c>
      <c r="F14" s="47" t="s">
        <v>49</v>
      </c>
      <c r="G14" s="46">
        <v>105652</v>
      </c>
      <c r="H14" s="48">
        <f t="shared" si="0"/>
        <v>1426296</v>
      </c>
      <c r="I14" s="45" t="s">
        <v>50</v>
      </c>
      <c r="J14" s="45" t="s">
        <v>51</v>
      </c>
    </row>
    <row r="15" spans="1:10" outlineLevel="1" x14ac:dyDescent="0.25">
      <c r="A15" s="44">
        <v>45593</v>
      </c>
      <c r="B15" s="45" t="s">
        <v>72</v>
      </c>
      <c r="C15" s="45" t="s">
        <v>59</v>
      </c>
      <c r="D15" s="45" t="s">
        <v>73</v>
      </c>
      <c r="E15" s="46">
        <v>829612</v>
      </c>
      <c r="F15" s="47" t="s">
        <v>49</v>
      </c>
      <c r="G15" s="46">
        <v>66369</v>
      </c>
      <c r="H15" s="48">
        <f t="shared" si="0"/>
        <v>895981</v>
      </c>
      <c r="I15" s="45" t="s">
        <v>50</v>
      </c>
      <c r="J15" s="45" t="s">
        <v>51</v>
      </c>
    </row>
    <row r="16" spans="1:10" outlineLevel="1" x14ac:dyDescent="0.25">
      <c r="A16" s="44">
        <v>45595</v>
      </c>
      <c r="B16" s="45" t="s">
        <v>74</v>
      </c>
      <c r="C16" s="45" t="s">
        <v>59</v>
      </c>
      <c r="D16" s="45" t="s">
        <v>17</v>
      </c>
      <c r="E16" s="46">
        <v>860282</v>
      </c>
      <c r="F16" s="47" t="s">
        <v>49</v>
      </c>
      <c r="G16" s="46">
        <v>68823</v>
      </c>
      <c r="H16" s="48">
        <f t="shared" si="0"/>
        <v>929105</v>
      </c>
      <c r="I16" s="45" t="s">
        <v>50</v>
      </c>
      <c r="J16" s="45" t="s">
        <v>51</v>
      </c>
    </row>
    <row r="17" spans="1:10" outlineLevel="1" x14ac:dyDescent="0.25">
      <c r="A17" s="44">
        <v>45596</v>
      </c>
      <c r="B17" s="45" t="s">
        <v>75</v>
      </c>
      <c r="C17" s="45" t="s">
        <v>47</v>
      </c>
      <c r="D17" s="45" t="s">
        <v>57</v>
      </c>
      <c r="E17" s="46">
        <v>-352690</v>
      </c>
      <c r="F17" s="47" t="s">
        <v>49</v>
      </c>
      <c r="G17" s="46">
        <v>-28215</v>
      </c>
      <c r="H17" s="48">
        <f t="shared" si="0"/>
        <v>-380905</v>
      </c>
      <c r="I17" s="45" t="s">
        <v>50</v>
      </c>
      <c r="J17" s="45" t="s">
        <v>51</v>
      </c>
    </row>
    <row r="18" spans="1:10" outlineLevel="1" x14ac:dyDescent="0.25">
      <c r="A18" s="44">
        <v>45596</v>
      </c>
      <c r="B18" s="45" t="s">
        <v>76</v>
      </c>
      <c r="C18" s="45" t="s">
        <v>47</v>
      </c>
      <c r="D18" s="45" t="s">
        <v>57</v>
      </c>
      <c r="E18" s="46">
        <v>-43700</v>
      </c>
      <c r="F18" s="47" t="s">
        <v>49</v>
      </c>
      <c r="G18" s="46">
        <v>-3496</v>
      </c>
      <c r="H18" s="48">
        <f t="shared" si="0"/>
        <v>-47196</v>
      </c>
      <c r="I18" s="45" t="s">
        <v>50</v>
      </c>
      <c r="J18" s="45" t="s">
        <v>51</v>
      </c>
    </row>
    <row r="19" spans="1:10" outlineLevel="1" x14ac:dyDescent="0.25">
      <c r="A19" s="44">
        <v>45596</v>
      </c>
      <c r="B19" s="45" t="s">
        <v>77</v>
      </c>
      <c r="C19" s="45" t="s">
        <v>47</v>
      </c>
      <c r="D19" s="45" t="s">
        <v>78</v>
      </c>
      <c r="E19" s="46">
        <v>-450872</v>
      </c>
      <c r="F19" s="47" t="s">
        <v>49</v>
      </c>
      <c r="G19" s="46">
        <v>-36070</v>
      </c>
      <c r="H19" s="48">
        <f t="shared" si="0"/>
        <v>-486942</v>
      </c>
      <c r="I19" s="45" t="s">
        <v>50</v>
      </c>
      <c r="J19" s="45" t="s">
        <v>51</v>
      </c>
    </row>
    <row r="20" spans="1:10" outlineLevel="1" x14ac:dyDescent="0.25">
      <c r="A20" s="44">
        <v>45596</v>
      </c>
      <c r="B20" s="45" t="s">
        <v>79</v>
      </c>
      <c r="C20" s="45" t="s">
        <v>47</v>
      </c>
      <c r="D20" s="45" t="s">
        <v>80</v>
      </c>
      <c r="E20" s="46">
        <v>-327256</v>
      </c>
      <c r="F20" s="47" t="s">
        <v>49</v>
      </c>
      <c r="G20" s="46">
        <v>-26181</v>
      </c>
      <c r="H20" s="48">
        <f t="shared" si="0"/>
        <v>-353437</v>
      </c>
      <c r="I20" s="45" t="s">
        <v>50</v>
      </c>
      <c r="J20" s="45" t="s">
        <v>51</v>
      </c>
    </row>
    <row r="21" spans="1:10" outlineLevel="1" x14ac:dyDescent="0.25">
      <c r="A21" s="44">
        <v>45596</v>
      </c>
      <c r="B21" s="45" t="s">
        <v>81</v>
      </c>
      <c r="C21" s="45" t="s">
        <v>47</v>
      </c>
      <c r="D21" s="45" t="s">
        <v>82</v>
      </c>
      <c r="E21" s="46">
        <v>-47672</v>
      </c>
      <c r="F21" s="47" t="s">
        <v>49</v>
      </c>
      <c r="G21" s="46">
        <v>-3814</v>
      </c>
      <c r="H21" s="48">
        <f t="shared" si="0"/>
        <v>-51486</v>
      </c>
      <c r="I21" s="45" t="s">
        <v>50</v>
      </c>
      <c r="J21" s="45" t="s">
        <v>51</v>
      </c>
    </row>
    <row r="22" spans="1:10" outlineLevel="1" x14ac:dyDescent="0.25">
      <c r="A22" s="44">
        <v>45597</v>
      </c>
      <c r="B22" s="45" t="s">
        <v>83</v>
      </c>
      <c r="C22" s="45" t="s">
        <v>59</v>
      </c>
      <c r="D22" s="45" t="s">
        <v>18</v>
      </c>
      <c r="E22" s="46">
        <v>1100448</v>
      </c>
      <c r="F22" s="47" t="s">
        <v>49</v>
      </c>
      <c r="G22" s="46">
        <v>88036</v>
      </c>
      <c r="H22" s="48">
        <f t="shared" si="0"/>
        <v>1188484</v>
      </c>
      <c r="I22" s="45" t="s">
        <v>50</v>
      </c>
      <c r="J22" s="45" t="s">
        <v>51</v>
      </c>
    </row>
    <row r="23" spans="1:10" outlineLevel="1" x14ac:dyDescent="0.25">
      <c r="A23" s="44">
        <v>45604</v>
      </c>
      <c r="B23" s="45" t="s">
        <v>84</v>
      </c>
      <c r="C23" s="45" t="s">
        <v>59</v>
      </c>
      <c r="D23" s="45" t="s">
        <v>67</v>
      </c>
      <c r="E23" s="46">
        <v>1522448</v>
      </c>
      <c r="F23" s="47" t="s">
        <v>49</v>
      </c>
      <c r="G23" s="46">
        <v>121796</v>
      </c>
      <c r="H23" s="48">
        <f t="shared" si="0"/>
        <v>1644244</v>
      </c>
      <c r="I23" s="45" t="s">
        <v>50</v>
      </c>
      <c r="J23" s="45" t="s">
        <v>51</v>
      </c>
    </row>
    <row r="24" spans="1:10" outlineLevel="1" x14ac:dyDescent="0.25">
      <c r="A24" s="44">
        <v>45607</v>
      </c>
      <c r="B24" s="45" t="s">
        <v>85</v>
      </c>
      <c r="C24" s="45" t="s">
        <v>59</v>
      </c>
      <c r="D24" s="45" t="s">
        <v>17</v>
      </c>
      <c r="E24" s="46">
        <v>1393000</v>
      </c>
      <c r="F24" s="47" t="s">
        <v>49</v>
      </c>
      <c r="G24" s="46">
        <v>111440</v>
      </c>
      <c r="H24" s="48">
        <f t="shared" si="0"/>
        <v>1504440</v>
      </c>
      <c r="I24" s="45" t="s">
        <v>50</v>
      </c>
      <c r="J24" s="45" t="s">
        <v>51</v>
      </c>
    </row>
    <row r="25" spans="1:10" outlineLevel="1" x14ac:dyDescent="0.25">
      <c r="A25" s="44">
        <v>45615</v>
      </c>
      <c r="B25" s="45" t="s">
        <v>86</v>
      </c>
      <c r="C25" s="45" t="s">
        <v>59</v>
      </c>
      <c r="D25" s="45" t="s">
        <v>18</v>
      </c>
      <c r="E25" s="46">
        <v>1493107</v>
      </c>
      <c r="F25" s="47" t="s">
        <v>49</v>
      </c>
      <c r="G25" s="46">
        <v>119449</v>
      </c>
      <c r="H25" s="48">
        <f t="shared" si="0"/>
        <v>1612556</v>
      </c>
      <c r="I25" s="45" t="s">
        <v>50</v>
      </c>
      <c r="J25" s="45" t="s">
        <v>51</v>
      </c>
    </row>
    <row r="26" spans="1:10" outlineLevel="1" x14ac:dyDescent="0.25">
      <c r="A26" s="44">
        <v>45621</v>
      </c>
      <c r="B26" s="45" t="s">
        <v>87</v>
      </c>
      <c r="C26" s="45" t="s">
        <v>59</v>
      </c>
      <c r="D26" s="45" t="s">
        <v>18</v>
      </c>
      <c r="E26" s="46">
        <v>729480</v>
      </c>
      <c r="F26" s="47" t="s">
        <v>49</v>
      </c>
      <c r="G26" s="46">
        <v>58358</v>
      </c>
      <c r="H26" s="48">
        <f t="shared" si="0"/>
        <v>787838</v>
      </c>
      <c r="I26" s="45" t="s">
        <v>50</v>
      </c>
      <c r="J26" s="45" t="s">
        <v>51</v>
      </c>
    </row>
    <row r="27" spans="1:10" outlineLevel="1" x14ac:dyDescent="0.25">
      <c r="A27" s="44">
        <v>45623</v>
      </c>
      <c r="B27" s="45" t="s">
        <v>88</v>
      </c>
      <c r="C27" s="45" t="s">
        <v>59</v>
      </c>
      <c r="D27" s="45" t="s">
        <v>17</v>
      </c>
      <c r="E27" s="46">
        <v>1164355</v>
      </c>
      <c r="F27" s="47" t="s">
        <v>49</v>
      </c>
      <c r="G27" s="46">
        <v>93148</v>
      </c>
      <c r="H27" s="48">
        <f t="shared" si="0"/>
        <v>1257503</v>
      </c>
      <c r="I27" s="45" t="s">
        <v>50</v>
      </c>
      <c r="J27" s="45" t="s">
        <v>51</v>
      </c>
    </row>
    <row r="28" spans="1:10" outlineLevel="1" x14ac:dyDescent="0.25">
      <c r="A28" s="44">
        <v>45624</v>
      </c>
      <c r="B28" s="45" t="s">
        <v>89</v>
      </c>
      <c r="C28" s="45" t="s">
        <v>59</v>
      </c>
      <c r="D28" s="45" t="s">
        <v>71</v>
      </c>
      <c r="E28" s="46">
        <v>651569</v>
      </c>
      <c r="F28" s="47" t="s">
        <v>49</v>
      </c>
      <c r="G28" s="46">
        <v>52126</v>
      </c>
      <c r="H28" s="48">
        <f t="shared" si="0"/>
        <v>703695</v>
      </c>
      <c r="I28" s="45" t="s">
        <v>50</v>
      </c>
      <c r="J28" s="45" t="s">
        <v>51</v>
      </c>
    </row>
    <row r="29" spans="1:10" outlineLevel="1" x14ac:dyDescent="0.25">
      <c r="A29" s="44">
        <v>45625</v>
      </c>
      <c r="B29" s="45" t="s">
        <v>90</v>
      </c>
      <c r="C29" s="45" t="s">
        <v>47</v>
      </c>
      <c r="D29" s="45" t="s">
        <v>91</v>
      </c>
      <c r="E29" s="46">
        <v>-521862</v>
      </c>
      <c r="F29" s="47" t="s">
        <v>49</v>
      </c>
      <c r="G29" s="46">
        <v>-41748</v>
      </c>
      <c r="H29" s="48">
        <f t="shared" si="0"/>
        <v>-563610</v>
      </c>
      <c r="I29" s="45" t="s">
        <v>50</v>
      </c>
      <c r="J29" s="45" t="s">
        <v>51</v>
      </c>
    </row>
    <row r="30" spans="1:10" outlineLevel="1" x14ac:dyDescent="0.25">
      <c r="A30" s="44">
        <v>45625</v>
      </c>
      <c r="B30" s="45" t="s">
        <v>92</v>
      </c>
      <c r="C30" s="45" t="s">
        <v>59</v>
      </c>
      <c r="D30" s="45" t="s">
        <v>67</v>
      </c>
      <c r="E30" s="46">
        <v>1177662</v>
      </c>
      <c r="F30" s="47" t="s">
        <v>49</v>
      </c>
      <c r="G30" s="46">
        <v>94213</v>
      </c>
      <c r="H30" s="48">
        <f t="shared" si="0"/>
        <v>1271875</v>
      </c>
      <c r="I30" s="45" t="s">
        <v>50</v>
      </c>
      <c r="J30" s="45" t="s">
        <v>51</v>
      </c>
    </row>
    <row r="31" spans="1:10" outlineLevel="1" x14ac:dyDescent="0.25">
      <c r="A31" s="44">
        <v>45631</v>
      </c>
      <c r="B31" s="45" t="s">
        <v>31</v>
      </c>
      <c r="C31" s="45" t="s">
        <v>59</v>
      </c>
      <c r="D31" s="45" t="s">
        <v>18</v>
      </c>
      <c r="E31" s="46">
        <v>752346</v>
      </c>
      <c r="F31" s="47" t="s">
        <v>49</v>
      </c>
      <c r="G31" s="46">
        <v>60188</v>
      </c>
      <c r="H31" s="48">
        <f t="shared" si="0"/>
        <v>812534</v>
      </c>
      <c r="I31" s="45" t="s">
        <v>50</v>
      </c>
      <c r="J31" s="45" t="s">
        <v>51</v>
      </c>
    </row>
    <row r="32" spans="1:10" outlineLevel="1" x14ac:dyDescent="0.25">
      <c r="A32" s="44">
        <v>45632</v>
      </c>
      <c r="B32" s="45" t="s">
        <v>32</v>
      </c>
      <c r="C32" s="45" t="s">
        <v>59</v>
      </c>
      <c r="D32" s="45" t="s">
        <v>17</v>
      </c>
      <c r="E32" s="46">
        <v>809169</v>
      </c>
      <c r="F32" s="47" t="s">
        <v>49</v>
      </c>
      <c r="G32" s="46">
        <v>64734</v>
      </c>
      <c r="H32" s="48">
        <f t="shared" si="0"/>
        <v>873903</v>
      </c>
      <c r="I32" s="45" t="s">
        <v>50</v>
      </c>
      <c r="J32" s="45" t="s">
        <v>51</v>
      </c>
    </row>
    <row r="33" spans="1:10" outlineLevel="1" x14ac:dyDescent="0.25">
      <c r="A33" s="44">
        <v>45636</v>
      </c>
      <c r="B33" s="45" t="s">
        <v>93</v>
      </c>
      <c r="C33" s="45" t="s">
        <v>47</v>
      </c>
      <c r="D33" s="45" t="s">
        <v>57</v>
      </c>
      <c r="E33" s="46">
        <v>-269040</v>
      </c>
      <c r="F33" s="47" t="s">
        <v>49</v>
      </c>
      <c r="G33" s="46">
        <v>-21523</v>
      </c>
      <c r="H33" s="48">
        <f t="shared" si="0"/>
        <v>-290563</v>
      </c>
      <c r="I33" s="45" t="s">
        <v>50</v>
      </c>
      <c r="J33" s="45" t="s">
        <v>51</v>
      </c>
    </row>
    <row r="34" spans="1:10" outlineLevel="1" x14ac:dyDescent="0.25">
      <c r="A34" s="44">
        <v>45649</v>
      </c>
      <c r="B34" s="45" t="s">
        <v>94</v>
      </c>
      <c r="C34" s="45" t="s">
        <v>47</v>
      </c>
      <c r="D34" s="45" t="s">
        <v>48</v>
      </c>
      <c r="E34" s="46">
        <v>-81042</v>
      </c>
      <c r="F34" s="47" t="s">
        <v>49</v>
      </c>
      <c r="G34" s="46">
        <v>-6483</v>
      </c>
      <c r="H34" s="48">
        <f t="shared" si="0"/>
        <v>-87525</v>
      </c>
      <c r="I34" s="45" t="s">
        <v>50</v>
      </c>
      <c r="J34" s="45" t="s">
        <v>51</v>
      </c>
    </row>
    <row r="35" spans="1:10" outlineLevel="1" x14ac:dyDescent="0.25">
      <c r="A35" s="44">
        <v>45651</v>
      </c>
      <c r="B35" s="45" t="s">
        <v>33</v>
      </c>
      <c r="C35" s="45" t="s">
        <v>59</v>
      </c>
      <c r="D35" s="45" t="s">
        <v>17</v>
      </c>
      <c r="E35" s="46">
        <v>1882545</v>
      </c>
      <c r="F35" s="47" t="s">
        <v>49</v>
      </c>
      <c r="G35" s="46">
        <v>150604</v>
      </c>
      <c r="H35" s="48">
        <f t="shared" si="0"/>
        <v>2033149</v>
      </c>
      <c r="I35" s="45" t="s">
        <v>50</v>
      </c>
      <c r="J35" s="45" t="s">
        <v>51</v>
      </c>
    </row>
    <row r="36" spans="1:10" outlineLevel="1" x14ac:dyDescent="0.25">
      <c r="A36" s="44">
        <v>45653</v>
      </c>
      <c r="B36" s="45" t="s">
        <v>34</v>
      </c>
      <c r="C36" s="45" t="s">
        <v>59</v>
      </c>
      <c r="D36" s="45" t="s">
        <v>18</v>
      </c>
      <c r="E36" s="46">
        <v>1459706</v>
      </c>
      <c r="F36" s="47" t="s">
        <v>49</v>
      </c>
      <c r="G36" s="46">
        <v>116776</v>
      </c>
      <c r="H36" s="48">
        <f t="shared" si="0"/>
        <v>1576482</v>
      </c>
      <c r="I36" s="45" t="s">
        <v>50</v>
      </c>
      <c r="J36" s="45" t="s">
        <v>51</v>
      </c>
    </row>
    <row r="37" spans="1:10" outlineLevel="1" x14ac:dyDescent="0.25">
      <c r="A37" s="44">
        <v>45657</v>
      </c>
      <c r="B37" s="45" t="s">
        <v>95</v>
      </c>
      <c r="C37" s="45" t="s">
        <v>47</v>
      </c>
      <c r="D37" s="45" t="s">
        <v>57</v>
      </c>
      <c r="E37" s="46">
        <v>-81042</v>
      </c>
      <c r="F37" s="47" t="s">
        <v>49</v>
      </c>
      <c r="G37" s="46">
        <v>-6483</v>
      </c>
      <c r="H37" s="48">
        <f t="shared" si="0"/>
        <v>-87525</v>
      </c>
      <c r="I37" s="45" t="s">
        <v>50</v>
      </c>
      <c r="J37" s="45" t="s">
        <v>51</v>
      </c>
    </row>
    <row r="38" spans="1:10" x14ac:dyDescent="0.25">
      <c r="A38" s="49"/>
      <c r="B38" s="50"/>
      <c r="C38" s="50"/>
      <c r="D38" s="50" t="s">
        <v>96</v>
      </c>
      <c r="E38" s="48">
        <f>SUM(E2:E37)</f>
        <v>16689817</v>
      </c>
      <c r="F38" s="51"/>
      <c r="G38" s="48">
        <f>SUM(G2:G37)</f>
        <v>1335189</v>
      </c>
      <c r="H38" s="48">
        <f>SUM(H2:H37)</f>
        <v>18025006</v>
      </c>
      <c r="I38" s="50"/>
      <c r="J38" s="50"/>
    </row>
    <row r="39" spans="1:10" x14ac:dyDescent="0.25">
      <c r="A39" s="49"/>
      <c r="B39" s="50"/>
      <c r="C39" s="50"/>
      <c r="D39" s="52" t="s">
        <v>97</v>
      </c>
      <c r="E39" s="53">
        <f>0.5%*E38</f>
        <v>83449.085000000006</v>
      </c>
      <c r="F39" s="54" t="s">
        <v>49</v>
      </c>
      <c r="G39" s="53">
        <f>+E39*0.08</f>
        <v>6675.9268000000011</v>
      </c>
      <c r="H39" s="53">
        <f>+E39+G39</f>
        <v>90125.011800000007</v>
      </c>
      <c r="I39" s="50"/>
      <c r="J39" s="50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T12</vt:lpstr>
      <vt:lpstr>DS Q04.2024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2025-02-19T01:12:14Z</dcterms:modified>
</cp:coreProperties>
</file>