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9" sheetId="1" r:id="rId1"/>
    <sheet name="DS Q03.2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H42" i="2" l="1"/>
  <c r="G42" i="2"/>
  <c r="E42" i="2"/>
  <c r="E41" i="2" l="1"/>
  <c r="E32" i="1" l="1"/>
</calcChain>
</file>

<file path=xl/sharedStrings.xml><?xml version="1.0" encoding="utf-8"?>
<sst xmlns="http://schemas.openxmlformats.org/spreadsheetml/2006/main" count="311" uniqueCount="113">
  <si>
    <t>CÔNG HÒA XÃ HỘI CHỦ NGHĨA VIỆT NAM</t>
  </si>
  <si>
    <t>Độc lập - Tự do - Hạnh phúc</t>
  </si>
  <si>
    <t>ĐỀ NGHỊ THANH TOÁN</t>
  </si>
  <si>
    <t>Mã số thuế:  0309391503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</si>
  <si>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</si>
  <si>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</si>
  <si>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</si>
  <si>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</si>
  <si>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</si>
  <si>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</si>
  <si>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</si>
  <si>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</si>
  <si>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</si>
  <si>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</si>
  <si>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</si>
  <si>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</si>
  <si>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</si>
  <si>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</si>
  <si>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</si>
  <si>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</si>
  <si>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</si>
  <si>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</si>
  <si>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</si>
  <si>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</si>
  <si>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</si>
  <si>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</si>
  <si>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</si>
  <si>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</si>
  <si>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</si>
  <si>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t>Sunshine Mart Center</t>
  </si>
  <si>
    <t>Sunshine Mart Dương Văn Bé, Hoàng Mai</t>
  </si>
  <si>
    <t>Địa chỉ : Tầng 1, Tòa nhà Sunshine Center, số 16 Đường Phạm Hùng, P. Từ Liêm, Thành phố Hà Nội</t>
  </si>
  <si>
    <t>00049274</t>
  </si>
  <si>
    <t>00049275</t>
  </si>
  <si>
    <t>00049276</t>
  </si>
  <si>
    <t>00049373</t>
  </si>
  <si>
    <t>00049407</t>
  </si>
  <si>
    <t>00051927</t>
  </si>
  <si>
    <t>00053712</t>
  </si>
  <si>
    <t>00053729</t>
  </si>
  <si>
    <t>00054175</t>
  </si>
  <si>
    <t>Sunshine Mart Lĩnh Nam, Hoàng Mai</t>
  </si>
  <si>
    <t>Địa chỉ: 12/14/18 Đường 49, Khu phố 69, Phường Hiệp Bình, Thành phố Hồ Chí Minh, Việt Nam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</si>
  <si>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</si>
  <si>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t>00056647</t>
  </si>
  <si>
    <t>00057896</t>
  </si>
  <si>
    <t>00057897</t>
  </si>
  <si>
    <t>00057898</t>
  </si>
  <si>
    <t>00057899</t>
  </si>
  <si>
    <t>00059138</t>
  </si>
  <si>
    <t>00059441</t>
  </si>
  <si>
    <t>00059611</t>
  </si>
  <si>
    <t>00059612</t>
  </si>
  <si>
    <t>00061205</t>
  </si>
  <si>
    <t>00061392</t>
  </si>
  <si>
    <t>00061394</t>
  </si>
  <si>
    <t>00061395</t>
  </si>
  <si>
    <t>00063277</t>
  </si>
  <si>
    <t>00063338</t>
  </si>
  <si>
    <t>Sunshine Mart Dương Văn Bé, Hoàng Mai, KM CHÂN GIÒ MUỐI 300G X 10% VÀ GÀ MUỐI 500G X 10% TỪ NGÀY 1-9 ĐẾN 30-9</t>
  </si>
  <si>
    <t>Sunshine Mart Lĩnh Nam, Hoàng Mai, CK CỐ ĐỊNH 5% + KM GÀ MUỐI 500G X 10% VÀ CHÂN GIÒ MUỐI 300G X 10% TỪ NGÀY 1-9-2025 ĐẾN 30-9-2025</t>
  </si>
  <si>
    <t>Sunshine Mart Tây Hồ, CK CỐ ĐỊNH 5% + KM GÀ MUỐI 500G X 10% VÀ CHÂN GIÒ MUỐI 300G X 10% TỪ NGÀY 1-9-2025 ĐẾN 30-9-2025</t>
  </si>
  <si>
    <t>Sunshine Mart Bắc Từ Liêm, CK CỐ ĐỊNH 5% + KM GÀ MUỐI 500G X 10% VÀ CHÂN GIÒ MUỐI 300G X 10% TỪ NGÀY 1-9-2025 ĐẾN 30-9-2025</t>
  </si>
  <si>
    <t>Sunshine Mart Center, CK CỐ ĐỊNH 5% + KM GÀ MUỐI 500G X 10% VÀ CHÂN GIÒ MUỐI 300G X 10% TỪ NGÀY 1-9-2025 ĐẾN 30-9-2025</t>
  </si>
  <si>
    <t>S002010000235252 - Sunshine Mart Bắc Từ Liêm</t>
  </si>
  <si>
    <t>AC030000235294 - Sunshine Mart Tây Hồ</t>
  </si>
  <si>
    <t>S004020000235317 - Sunshine Mart Center</t>
  </si>
  <si>
    <t>Hỗ trợ sinh nhật T09.2025</t>
  </si>
  <si>
    <t>Hỗ trợ Q03.2025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</si>
  <si>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</si>
  <si>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</si>
  <si>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</si>
  <si>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</si>
  <si>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</si>
  <si>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</si>
  <si>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</si>
  <si>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</si>
  <si>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</si>
  <si>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00042349</t>
  </si>
  <si>
    <t>1C25TNN</t>
  </si>
  <si>
    <t>8%</t>
  </si>
  <si>
    <t>CÔNG TY TNHH KINH DOANH THƯƠNG MẠI VÀ DỊCH VỤ SUNSHINE MART</t>
  </si>
  <si>
    <t>0109334554</t>
  </si>
  <si>
    <t>00042427</t>
  </si>
  <si>
    <t>00042474</t>
  </si>
  <si>
    <t>00001701</t>
  </si>
  <si>
    <t>1C25TMT</t>
  </si>
  <si>
    <t>Hàng trả - Sunshine Center - phiếu HT0009478 - smart0003</t>
  </si>
  <si>
    <t>00044115</t>
  </si>
  <si>
    <t>00045116</t>
  </si>
  <si>
    <t>00045519</t>
  </si>
  <si>
    <t>00045622</t>
  </si>
  <si>
    <t>00001831</t>
  </si>
  <si>
    <t>Hàng trả - smart0001</t>
  </si>
  <si>
    <t>AB020000228757 - Sunshine Mart Lĩnh Nam, Hoàng Mai</t>
  </si>
  <si>
    <t>AC030000228117 - Sunshine Mart Tây Hồ</t>
  </si>
  <si>
    <t>S002010000228767 - Sunshine Mart Bắc Từ Liêm</t>
  </si>
  <si>
    <t>00002052</t>
  </si>
  <si>
    <t>Hàng trả - SUNSHINE - smart (Phiếu trả ngày: 10/09/2025), phiếu : S002S0020925092500174 - smart0002</t>
  </si>
  <si>
    <t>00002080</t>
  </si>
  <si>
    <t>Hàng trả - SUNSHINE - smart0003 (Phiếu trả ngày: 16/09/2025)</t>
  </si>
  <si>
    <t>00002048</t>
  </si>
  <si>
    <t>Hàng trả - SUNSHINE - smart0003 (Phiếu trả ngày: 11/09/2025)- phiếu : S004S0040925092500159 - Sunshine Center</t>
  </si>
  <si>
    <t>00002049</t>
  </si>
  <si>
    <t>Hàng trả - SUNSHINE - smart (Phiếu trả ngày: 11/09/2025)- phiếu : ACAC0925092500161 - Sunshine Riverside</t>
  </si>
  <si>
    <t>00002053</t>
  </si>
  <si>
    <t>Hàng trả - SUNSHINE - smart (Phiếu trả ngày: 10/09/2025), phiếu: S002S0020925092500175 - smart0002</t>
  </si>
  <si>
    <t>00002121</t>
  </si>
  <si>
    <t>Hàng trả - Siêu thị Sunshine Garden - smart0005</t>
  </si>
  <si>
    <t>Tổng doanh số Q03.2025</t>
  </si>
  <si>
    <t>Hỗ trợ Q03.2025 (0.5%)</t>
  </si>
  <si>
    <t>Hoàn CKDS năm 2024 + DS Q1,2.2025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</si>
  <si>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Mười bảy triệu không trăm ba mươi sáu nghìn hai trăm tám mươi lăm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</si>
</sst>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9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  <xf numFmtId="0" fontId="20" fillId="0" borderId="0"/>
  </cellStyleXfs>
  <cellXfs count="68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14" fontId="21" fillId="0" borderId="5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38" fontId="21" fillId="0" borderId="5" xfId="0" applyNumberFormat="1" applyFont="1" applyBorder="1" applyAlignment="1">
      <alignment horizontal="right" vertical="center"/>
    </xf>
    <xf numFmtId="14" fontId="22" fillId="2" borderId="6" xfId="0" applyNumberFormat="1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38" fontId="22" fillId="2" borderId="7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right" vertical="center"/>
    </xf>
    <xf numFmtId="0" fontId="21" fillId="0" borderId="5" xfId="0" quotePrefix="1" applyFont="1" applyBorder="1" applyAlignment="1">
      <alignment horizontal="left" vertical="center"/>
    </xf>
    <xf numFmtId="0" fontId="0" fillId="3" borderId="0" xfId="0" applyFill="1"/>
    <xf numFmtId="0" fontId="21" fillId="3" borderId="8" xfId="0" applyFont="1" applyFill="1" applyBorder="1" applyAlignment="1">
      <alignment horizontal="left" vertical="center"/>
    </xf>
    <xf numFmtId="38" fontId="21" fillId="3" borderId="5" xfId="0" applyNumberFormat="1" applyFont="1" applyFill="1" applyBorder="1" applyAlignment="1">
      <alignment horizontal="right" vertical="center"/>
    </xf>
    <xf numFmtId="0" fontId="23" fillId="0" borderId="5" xfId="8" applyFont="1" applyBorder="1" applyAlignment="1">
      <alignment horizontal="left" vertical="center"/>
    </xf>
    <xf numFmtId="38" fontId="23" fillId="0" borderId="5" xfId="8" applyNumberFormat="1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</cellXfs>
  <cellStyles count="9">
    <cellStyle name="Comma 2" xfId="3"/>
    <cellStyle name="Normal" xfId="0" builtinId="0"/>
    <cellStyle name="Normal 2" xfId="2"/>
    <cellStyle name="Normal 2 2" xfId="7"/>
    <cellStyle name="Normal 2 2 2" xfId="8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topLeftCell="A34" workbookViewId="0">
      <selection sqref="A1:E1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38.7109375" customWidth="1"/>
    <col min="5" max="5" width="29" customWidth="1"/>
    <col min="6" max="6" width="7" customWidth="1"/>
    <col min="7" max="8" width="10.140625" bestFit="1" customWidth="1"/>
  </cols>
  <sheetData>
    <row r="1" spans="1:5" ht="16.5" x14ac:dyDescent="0.25">
      <c r="A1" s="59" t="s">
        <v>0</v>
      </c>
      <c r="B1" s="59"/>
      <c r="C1" s="59"/>
      <c r="D1" s="59"/>
      <c r="E1" s="59"/>
    </row>
    <row r="2" spans="1:5" ht="16.5" x14ac:dyDescent="0.25">
      <c r="A2" s="59" t="s">
        <v>1</v>
      </c>
      <c r="B2" s="59"/>
      <c r="C2" s="59"/>
      <c r="D2" s="59"/>
      <c r="E2" s="59"/>
    </row>
    <row r="3" spans="1:5" x14ac:dyDescent="0.25">
      <c r="A3" s="1"/>
      <c r="B3" s="2"/>
      <c r="C3" s="3"/>
      <c r="D3" s="1"/>
      <c r="E3" s="4"/>
    </row>
    <row r="4" spans="1:5" ht="19.5" x14ac:dyDescent="0.3">
      <c r="A4" s="60" t="s">
        <v>2</v>
      </c>
      <c r="B4" s="60"/>
      <c r="C4" s="60"/>
      <c r="D4" s="60"/>
      <c r="E4" s="60"/>
    </row>
    <row r="5" spans="1:5" x14ac:dyDescent="0.25">
      <c r="A5" s="5"/>
      <c r="B5" s="6"/>
      <c r="C5" s="7"/>
      <c r="D5" s="5"/>
      <c r="E5" s="4"/>
    </row>
    <row r="6" spans="1:5" ht="15.75" x14ac:dyDescent="0.25">
      <c r="A6" s="61" t="s">
        <v>43</v>
      </c>
      <c r="B6" s="61"/>
      <c r="C6" s="61"/>
      <c r="D6" s="61"/>
      <c r="E6" s="61"/>
    </row>
    <row r="7" spans="1:5" ht="15.75" x14ac:dyDescent="0.25">
      <c r="A7" s="8" t="s">
        <v>3</v>
      </c>
      <c r="B7" s="9"/>
      <c r="C7" s="10"/>
      <c r="D7" s="8"/>
      <c r="E7" s="11"/>
    </row>
    <row r="8" spans="1:5" ht="15.75" x14ac:dyDescent="0.25">
      <c r="A8" s="40" t="s">
        <v>42</v>
      </c>
      <c r="B8" s="40"/>
      <c r="C8" s="40"/>
      <c r="D8" s="40"/>
      <c r="E8" s="40"/>
    </row>
    <row r="9" spans="1:5" ht="15.75" x14ac:dyDescent="0.25">
      <c r="A9" s="8" t="s">
        <v>25</v>
      </c>
      <c r="B9" s="8"/>
      <c r="C9" s="12"/>
      <c r="D9" s="13" t="s">
        <v>26</v>
      </c>
      <c r="E9" s="14"/>
    </row>
    <row r="10" spans="1:5" ht="15.75" x14ac:dyDescent="0.25">
      <c r="A10" s="62" t="s">
        <v>4</v>
      </c>
      <c r="B10" s="62"/>
      <c r="C10" s="62"/>
      <c r="D10" s="62"/>
      <c r="E10" s="62"/>
    </row>
    <row r="11" spans="1:5" ht="15.75" x14ac:dyDescent="0.25">
      <c r="A11" s="15" t="s">
        <v>5</v>
      </c>
      <c r="B11" s="16"/>
      <c r="C11" s="17"/>
      <c r="D11" s="15"/>
      <c r="E11" s="18"/>
    </row>
    <row r="12" spans="1:5" ht="15.75" x14ac:dyDescent="0.25">
      <c r="A12" s="40" t="s">
        <v>31</v>
      </c>
      <c r="B12" s="40"/>
      <c r="C12" s="40"/>
      <c r="D12" s="40"/>
      <c r="E12" s="40"/>
    </row>
    <row r="13" spans="1:5" ht="15.75" x14ac:dyDescent="0.25">
      <c r="A13" s="8" t="s">
        <v>6</v>
      </c>
      <c r="B13" s="8"/>
      <c r="C13" s="12"/>
      <c r="D13" s="13" t="s">
        <v>7</v>
      </c>
      <c r="E13" s="19"/>
    </row>
    <row r="14" spans="1:5" ht="15.75" x14ac:dyDescent="0.25">
      <c r="A14" s="63" t="s">
        <v>8</v>
      </c>
      <c r="B14" s="63"/>
      <c r="C14" s="63"/>
      <c r="D14" s="63"/>
      <c r="E14" s="63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9</v>
      </c>
      <c r="B16" s="23" t="s">
        <v>10</v>
      </c>
      <c r="C16" s="23" t="s">
        <v>11</v>
      </c>
      <c r="D16" s="24" t="s">
        <v>12</v>
      </c>
      <c r="E16" s="24" t="s">
        <v>13</v>
      </c>
    </row>
    <row r="17" spans="1:7" s="38" customFormat="1" ht="15.75" x14ac:dyDescent="0.25">
      <c r="A17" s="36">
        <v>1</v>
      </c>
      <c r="B17" s="25">
        <v>45905</v>
      </c>
      <c r="C17" s="26" t="s">
        <v>44</v>
      </c>
      <c r="D17" s="37" t="s">
        <v>30</v>
      </c>
      <c r="E17" s="27">
        <v>1185107</v>
      </c>
      <c r="G17"/>
    </row>
    <row r="18" spans="1:7" s="38" customFormat="1" ht="15.75" x14ac:dyDescent="0.25">
      <c r="A18" s="36">
        <v>2</v>
      </c>
      <c r="B18" s="25">
        <v>45909</v>
      </c>
      <c r="C18" s="26" t="s">
        <v>45</v>
      </c>
      <c r="D18" s="37" t="s">
        <v>41</v>
      </c>
      <c r="E18" s="27">
        <v>898565</v>
      </c>
    </row>
    <row r="19" spans="1:7" s="38" customFormat="1" ht="15.75" x14ac:dyDescent="0.25">
      <c r="A19" s="36">
        <v>3</v>
      </c>
      <c r="B19" s="25">
        <v>45909</v>
      </c>
      <c r="C19" s="26" t="s">
        <v>46</v>
      </c>
      <c r="D19" s="37" t="s">
        <v>14</v>
      </c>
      <c r="E19" s="27">
        <v>1831145</v>
      </c>
    </row>
    <row r="20" spans="1:7" s="38" customFormat="1" ht="15.75" x14ac:dyDescent="0.25">
      <c r="A20" s="36">
        <v>4</v>
      </c>
      <c r="B20" s="25">
        <v>45909</v>
      </c>
      <c r="C20" s="26" t="s">
        <v>47</v>
      </c>
      <c r="D20" s="37" t="s">
        <v>15</v>
      </c>
      <c r="E20" s="27">
        <v>1003234</v>
      </c>
    </row>
    <row r="21" spans="1:7" s="38" customFormat="1" ht="15.75" x14ac:dyDescent="0.25">
      <c r="A21" s="36">
        <v>5</v>
      </c>
      <c r="B21" s="25">
        <v>45909</v>
      </c>
      <c r="C21" s="26" t="s">
        <v>48</v>
      </c>
      <c r="D21" s="37" t="s">
        <v>29</v>
      </c>
      <c r="E21" s="27">
        <v>1813567</v>
      </c>
    </row>
    <row r="22" spans="1:7" s="38" customFormat="1" ht="15.75" x14ac:dyDescent="0.25">
      <c r="A22" s="36">
        <v>6</v>
      </c>
      <c r="B22" s="25">
        <v>45912</v>
      </c>
      <c r="C22" s="26" t="s">
        <v>49</v>
      </c>
      <c r="D22" s="37" t="s">
        <v>15</v>
      </c>
      <c r="E22" s="27">
        <v>1281139</v>
      </c>
    </row>
    <row r="23" spans="1:7" s="38" customFormat="1" ht="15.75" x14ac:dyDescent="0.25">
      <c r="A23" s="36">
        <v>7</v>
      </c>
      <c r="B23" s="25">
        <v>45913</v>
      </c>
      <c r="C23" s="26" t="s">
        <v>50</v>
      </c>
      <c r="D23" s="37" t="s">
        <v>14</v>
      </c>
      <c r="E23" s="27">
        <v>1415084</v>
      </c>
    </row>
    <row r="24" spans="1:7" s="38" customFormat="1" ht="15.75" x14ac:dyDescent="0.25">
      <c r="A24" s="36">
        <v>8</v>
      </c>
      <c r="B24" s="25">
        <v>45916</v>
      </c>
      <c r="C24" s="26" t="s">
        <v>51</v>
      </c>
      <c r="D24" s="37" t="s">
        <v>29</v>
      </c>
      <c r="E24" s="27">
        <v>1297884</v>
      </c>
    </row>
    <row r="25" spans="1:7" s="38" customFormat="1" ht="15.75" x14ac:dyDescent="0.25">
      <c r="A25" s="36">
        <v>9</v>
      </c>
      <c r="B25" s="25">
        <v>45916</v>
      </c>
      <c r="C25" s="26" t="s">
        <v>52</v>
      </c>
      <c r="D25" s="37" t="s">
        <v>15</v>
      </c>
      <c r="E25" s="27">
        <v>1119317</v>
      </c>
    </row>
    <row r="26" spans="1:7" s="38" customFormat="1" ht="15.75" x14ac:dyDescent="0.25">
      <c r="A26" s="36">
        <v>10</v>
      </c>
      <c r="B26" s="25">
        <v>45920</v>
      </c>
      <c r="C26" s="26" t="s">
        <v>53</v>
      </c>
      <c r="D26" s="37" t="s">
        <v>29</v>
      </c>
      <c r="E26" s="27">
        <v>1016749</v>
      </c>
    </row>
    <row r="27" spans="1:7" s="38" customFormat="1" ht="15.75" x14ac:dyDescent="0.25">
      <c r="A27" s="36">
        <v>11</v>
      </c>
      <c r="B27" s="25">
        <v>45924</v>
      </c>
      <c r="C27" s="26" t="s">
        <v>54</v>
      </c>
      <c r="D27" s="37" t="s">
        <v>15</v>
      </c>
      <c r="E27" s="27">
        <v>735070</v>
      </c>
    </row>
    <row r="28" spans="1:7" s="38" customFormat="1" ht="15.75" x14ac:dyDescent="0.25">
      <c r="A28" s="36">
        <v>12</v>
      </c>
      <c r="B28" s="25">
        <v>45924</v>
      </c>
      <c r="C28" s="26" t="s">
        <v>55</v>
      </c>
      <c r="D28" s="37" t="s">
        <v>14</v>
      </c>
      <c r="E28" s="27">
        <v>822948</v>
      </c>
    </row>
    <row r="29" spans="1:7" s="38" customFormat="1" ht="15.75" x14ac:dyDescent="0.25">
      <c r="A29" s="36">
        <v>13</v>
      </c>
      <c r="B29" s="25">
        <v>45924</v>
      </c>
      <c r="C29" s="26" t="s">
        <v>56</v>
      </c>
      <c r="D29" s="37" t="s">
        <v>29</v>
      </c>
      <c r="E29" s="27">
        <v>1793232</v>
      </c>
    </row>
    <row r="30" spans="1:7" s="38" customFormat="1" ht="15.75" x14ac:dyDescent="0.25">
      <c r="A30" s="36">
        <v>14</v>
      </c>
      <c r="B30" s="25">
        <v>45929</v>
      </c>
      <c r="C30" s="26" t="s">
        <v>57</v>
      </c>
      <c r="D30" s="37" t="s">
        <v>30</v>
      </c>
      <c r="E30" s="27">
        <v>663431</v>
      </c>
    </row>
    <row r="31" spans="1:7" s="38" customFormat="1" ht="15.75" x14ac:dyDescent="0.25">
      <c r="A31" s="36">
        <v>15</v>
      </c>
      <c r="B31" s="25">
        <v>45930</v>
      </c>
      <c r="C31" s="26" t="s">
        <v>58</v>
      </c>
      <c r="D31" s="37" t="s">
        <v>15</v>
      </c>
      <c r="E31" s="27">
        <v>1109746</v>
      </c>
    </row>
    <row r="32" spans="1:7" ht="15.75" x14ac:dyDescent="0.25">
      <c r="A32" s="64" t="s">
        <v>16</v>
      </c>
      <c r="B32" s="65"/>
      <c r="C32" s="65"/>
      <c r="D32" s="66"/>
      <c r="E32" s="28">
        <f>+SUM(E17:E31)</f>
        <v>17986218</v>
      </c>
    </row>
    <row r="33" spans="1:5" ht="15.75" x14ac:dyDescent="0.25">
      <c r="A33" s="64" t="s">
        <v>17</v>
      </c>
      <c r="B33" s="65"/>
      <c r="C33" s="65"/>
      <c r="D33" s="66"/>
      <c r="E33" s="29">
        <v>1554897</v>
      </c>
    </row>
    <row r="34" spans="1:5" ht="15.75" x14ac:dyDescent="0.25">
      <c r="A34" s="64" t="s">
        <v>68</v>
      </c>
      <c r="B34" s="65"/>
      <c r="C34" s="65"/>
      <c r="D34" s="66"/>
      <c r="E34" s="29">
        <v>183261.87360000002</v>
      </c>
    </row>
    <row r="35" spans="1:5" ht="15.75" x14ac:dyDescent="0.25">
      <c r="A35" s="64" t="s">
        <v>67</v>
      </c>
      <c r="B35" s="65"/>
      <c r="C35" s="65"/>
      <c r="D35" s="66"/>
      <c r="E35" s="29">
        <v>540000</v>
      </c>
    </row>
    <row r="36" spans="1:5" ht="15.75" x14ac:dyDescent="0.25">
      <c r="A36" s="64" t="s">
        <v>111</v>
      </c>
      <c r="B36" s="65"/>
      <c r="C36" s="65"/>
      <c r="D36" s="66"/>
      <c r="E36" s="28">
        <v>1328226</v>
      </c>
    </row>
    <row r="37" spans="1:5" ht="15.75" x14ac:dyDescent="0.25">
      <c r="A37" s="67" t="s">
        <v>18</v>
      </c>
      <c r="B37" s="67"/>
      <c r="C37" s="67"/>
      <c r="D37" s="67"/>
      <c r="E37" s="30">
        <f>+E32-E33-E34-E35+E36</f>
        <v>17036285.126400001</v>
      </c>
    </row>
    <row r="38" spans="1:5" ht="15.75" x14ac:dyDescent="0.25">
      <c r="A38" s="57" t="s">
        <v>112</v>
      </c>
      <c r="B38" s="58"/>
      <c r="C38" s="58"/>
      <c r="D38" s="58"/>
      <c r="E38" s="58"/>
    </row>
    <row r="39" spans="1:5" ht="15.75" x14ac:dyDescent="0.25">
      <c r="A39" s="55" t="s">
        <v>19</v>
      </c>
      <c r="B39" s="55"/>
      <c r="C39" s="55"/>
      <c r="D39" s="55"/>
      <c r="E39" s="55"/>
    </row>
    <row r="40" spans="1:5" ht="15.75" x14ac:dyDescent="0.25">
      <c r="A40" s="55" t="s">
        <v>20</v>
      </c>
      <c r="B40" s="55"/>
      <c r="C40" s="55"/>
      <c r="D40" s="55"/>
      <c r="E40" s="55"/>
    </row>
    <row r="41" spans="1:5" ht="15.75" x14ac:dyDescent="0.25">
      <c r="A41" s="56" t="s">
        <v>21</v>
      </c>
      <c r="B41" s="56"/>
      <c r="C41" s="56"/>
      <c r="D41" s="56"/>
      <c r="E41" s="56"/>
    </row>
    <row r="42" spans="1:5" ht="15.75" x14ac:dyDescent="0.25">
      <c r="A42" s="56" t="s">
        <v>22</v>
      </c>
      <c r="B42" s="56"/>
      <c r="C42" s="56"/>
      <c r="D42" s="56"/>
      <c r="E42" s="56"/>
    </row>
    <row r="43" spans="1:5" ht="15.75" x14ac:dyDescent="0.25">
      <c r="A43" s="56" t="s">
        <v>23</v>
      </c>
      <c r="B43" s="56"/>
      <c r="C43" s="56"/>
      <c r="D43" s="56"/>
      <c r="E43" s="56"/>
    </row>
    <row r="44" spans="1:5" ht="15.75" x14ac:dyDescent="0.25">
      <c r="A44" s="31"/>
      <c r="B44" s="14"/>
      <c r="C44" s="14"/>
      <c r="D44" s="32"/>
      <c r="E44" s="33"/>
    </row>
    <row r="45" spans="1:5" ht="15.75" x14ac:dyDescent="0.25">
      <c r="A45" s="31"/>
      <c r="B45" s="14"/>
      <c r="C45" s="14"/>
      <c r="E45" s="39" t="s">
        <v>28</v>
      </c>
    </row>
    <row r="46" spans="1:5" ht="15.75" x14ac:dyDescent="0.25">
      <c r="A46" s="31"/>
      <c r="B46" s="14"/>
      <c r="C46" s="14"/>
      <c r="E46" s="34" t="s">
        <v>24</v>
      </c>
    </row>
    <row r="47" spans="1:5" ht="15.75" x14ac:dyDescent="0.25">
      <c r="A47" s="31"/>
      <c r="B47" s="14"/>
      <c r="C47" s="14"/>
      <c r="E47" s="35"/>
    </row>
    <row r="48" spans="1:5" ht="15.75" x14ac:dyDescent="0.25">
      <c r="A48" s="31"/>
      <c r="B48" s="14"/>
      <c r="C48" s="14"/>
      <c r="E48" s="35"/>
    </row>
    <row r="49" spans="1:5" ht="15.75" x14ac:dyDescent="0.25">
      <c r="A49" s="31"/>
      <c r="B49" s="14"/>
      <c r="C49" s="14"/>
      <c r="E49" s="35"/>
    </row>
    <row r="50" spans="1:5" ht="15.75" x14ac:dyDescent="0.25">
      <c r="A50" s="31"/>
      <c r="B50" s="14"/>
      <c r="C50" s="14"/>
      <c r="E50" s="35"/>
    </row>
    <row r="51" spans="1:5" ht="15.75" x14ac:dyDescent="0.25">
      <c r="A51" s="31"/>
      <c r="B51" s="14"/>
      <c r="C51" s="14"/>
      <c r="E51" s="35"/>
    </row>
    <row r="52" spans="1:5" ht="15.75" x14ac:dyDescent="0.25">
      <c r="A52" s="31"/>
      <c r="B52" s="14"/>
      <c r="C52" s="14"/>
      <c r="E52" s="35"/>
    </row>
    <row r="53" spans="1:5" ht="15.75" x14ac:dyDescent="0.25">
      <c r="A53" s="31"/>
      <c r="B53" s="14"/>
      <c r="C53" s="14"/>
      <c r="E53" s="39" t="s">
        <v>27</v>
      </c>
    </row>
  </sheetData>
  <mergeCells count="18">
    <mergeCell ref="A38:E38"/>
    <mergeCell ref="A1:E1"/>
    <mergeCell ref="A2:E2"/>
    <mergeCell ref="A4:E4"/>
    <mergeCell ref="A6:E6"/>
    <mergeCell ref="A10:E10"/>
    <mergeCell ref="A14:E14"/>
    <mergeCell ref="A32:D32"/>
    <mergeCell ref="A33:D33"/>
    <mergeCell ref="A37:D37"/>
    <mergeCell ref="A34:D34"/>
    <mergeCell ref="A35:D35"/>
    <mergeCell ref="A36:D36"/>
    <mergeCell ref="A39:E39"/>
    <mergeCell ref="A40:E40"/>
    <mergeCell ref="A41:E41"/>
    <mergeCell ref="A42:E42"/>
    <mergeCell ref="A43:E43"/>
  </mergeCells>
  <pageMargins left="0.45" right="0.33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26" workbookViewId="0">
      <selection activeCell="H42" sqref="H42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2.28515625" bestFit="1" customWidth="1"/>
    <col min="5" max="5" width="11.7109375" bestFit="1" customWidth="1"/>
    <col min="6" max="7" width="7.85546875" bestFit="1" customWidth="1"/>
    <col min="9" max="9" width="57.140625" bestFit="1" customWidth="1"/>
    <col min="10" max="10" width="9.5703125" bestFit="1" customWidth="1"/>
  </cols>
  <sheetData>
    <row r="1" spans="1:10" ht="31.5" x14ac:dyDescent="0.25">
      <c r="A1" s="44" t="s">
        <v>69</v>
      </c>
      <c r="B1" s="45" t="s">
        <v>70</v>
      </c>
      <c r="C1" s="45" t="s">
        <v>71</v>
      </c>
      <c r="D1" s="45" t="s">
        <v>12</v>
      </c>
      <c r="E1" s="46" t="s">
        <v>72</v>
      </c>
      <c r="F1" s="45" t="s">
        <v>73</v>
      </c>
      <c r="G1" s="46" t="s">
        <v>74</v>
      </c>
      <c r="H1" s="46" t="s">
        <v>75</v>
      </c>
      <c r="I1" s="45" t="s">
        <v>76</v>
      </c>
      <c r="J1" s="45" t="s">
        <v>77</v>
      </c>
    </row>
    <row r="2" spans="1:10" x14ac:dyDescent="0.25">
      <c r="A2" s="41">
        <v>45842</v>
      </c>
      <c r="B2" s="42" t="s">
        <v>78</v>
      </c>
      <c r="C2" s="42" t="s">
        <v>79</v>
      </c>
      <c r="D2" s="42" t="s">
        <v>29</v>
      </c>
      <c r="E2" s="43">
        <v>1546871</v>
      </c>
      <c r="F2" s="47" t="s">
        <v>80</v>
      </c>
      <c r="G2" s="43">
        <v>123750</v>
      </c>
      <c r="H2" s="43">
        <v>1670621</v>
      </c>
      <c r="I2" s="42" t="s">
        <v>81</v>
      </c>
      <c r="J2" s="42" t="s">
        <v>82</v>
      </c>
    </row>
    <row r="3" spans="1:10" x14ac:dyDescent="0.25">
      <c r="A3" s="41">
        <v>45845</v>
      </c>
      <c r="B3" s="42" t="s">
        <v>83</v>
      </c>
      <c r="C3" s="42" t="s">
        <v>79</v>
      </c>
      <c r="D3" s="42" t="s">
        <v>14</v>
      </c>
      <c r="E3" s="43">
        <v>1250489</v>
      </c>
      <c r="F3" s="47" t="s">
        <v>80</v>
      </c>
      <c r="G3" s="43">
        <v>100039</v>
      </c>
      <c r="H3" s="43">
        <v>1350528</v>
      </c>
      <c r="I3" s="42" t="s">
        <v>81</v>
      </c>
      <c r="J3" s="42" t="s">
        <v>82</v>
      </c>
    </row>
    <row r="4" spans="1:10" x14ac:dyDescent="0.25">
      <c r="A4" s="41">
        <v>45845</v>
      </c>
      <c r="B4" s="42" t="s">
        <v>84</v>
      </c>
      <c r="C4" s="42" t="s">
        <v>79</v>
      </c>
      <c r="D4" s="42" t="s">
        <v>15</v>
      </c>
      <c r="E4" s="43">
        <v>1114182</v>
      </c>
      <c r="F4" s="47" t="s">
        <v>80</v>
      </c>
      <c r="G4" s="43">
        <v>89135</v>
      </c>
      <c r="H4" s="43">
        <v>1203317</v>
      </c>
      <c r="I4" s="42" t="s">
        <v>81</v>
      </c>
      <c r="J4" s="42" t="s">
        <v>82</v>
      </c>
    </row>
    <row r="5" spans="1:10" x14ac:dyDescent="0.25">
      <c r="A5" s="41">
        <v>45852</v>
      </c>
      <c r="B5" s="42" t="s">
        <v>85</v>
      </c>
      <c r="C5" s="42" t="s">
        <v>86</v>
      </c>
      <c r="D5" s="42" t="s">
        <v>87</v>
      </c>
      <c r="E5" s="43">
        <v>-165882</v>
      </c>
      <c r="F5" s="47" t="s">
        <v>80</v>
      </c>
      <c r="G5" s="43">
        <v>-13271</v>
      </c>
      <c r="H5" s="43">
        <v>-179153</v>
      </c>
      <c r="I5" s="42" t="s">
        <v>81</v>
      </c>
      <c r="J5" s="42" t="s">
        <v>82</v>
      </c>
    </row>
    <row r="6" spans="1:10" x14ac:dyDescent="0.25">
      <c r="A6" s="41">
        <v>45853</v>
      </c>
      <c r="B6" s="42" t="s">
        <v>88</v>
      </c>
      <c r="C6" s="42" t="s">
        <v>79</v>
      </c>
      <c r="D6" s="42" t="s">
        <v>29</v>
      </c>
      <c r="E6" s="43">
        <v>1617879</v>
      </c>
      <c r="F6" s="47" t="s">
        <v>80</v>
      </c>
      <c r="G6" s="43">
        <v>129430</v>
      </c>
      <c r="H6" s="43">
        <v>1747309</v>
      </c>
      <c r="I6" s="42" t="s">
        <v>81</v>
      </c>
      <c r="J6" s="42" t="s">
        <v>82</v>
      </c>
    </row>
    <row r="7" spans="1:10" x14ac:dyDescent="0.25">
      <c r="A7" s="41">
        <v>45856</v>
      </c>
      <c r="B7" s="42" t="s">
        <v>89</v>
      </c>
      <c r="C7" s="42" t="s">
        <v>79</v>
      </c>
      <c r="D7" s="42" t="s">
        <v>15</v>
      </c>
      <c r="E7" s="43">
        <v>536899</v>
      </c>
      <c r="F7" s="47" t="s">
        <v>80</v>
      </c>
      <c r="G7" s="43">
        <v>42952</v>
      </c>
      <c r="H7" s="43">
        <v>579851</v>
      </c>
      <c r="I7" s="42" t="s">
        <v>81</v>
      </c>
      <c r="J7" s="42" t="s">
        <v>82</v>
      </c>
    </row>
    <row r="8" spans="1:10" x14ac:dyDescent="0.25">
      <c r="A8" s="41">
        <v>45857</v>
      </c>
      <c r="B8" s="42" t="s">
        <v>90</v>
      </c>
      <c r="C8" s="42" t="s">
        <v>79</v>
      </c>
      <c r="D8" s="42" t="s">
        <v>30</v>
      </c>
      <c r="E8" s="43">
        <v>586541</v>
      </c>
      <c r="F8" s="47" t="s">
        <v>80</v>
      </c>
      <c r="G8" s="43">
        <v>46923</v>
      </c>
      <c r="H8" s="43">
        <v>633464</v>
      </c>
      <c r="I8" s="42" t="s">
        <v>81</v>
      </c>
      <c r="J8" s="42" t="s">
        <v>82</v>
      </c>
    </row>
    <row r="9" spans="1:10" x14ac:dyDescent="0.25">
      <c r="A9" s="41">
        <v>45859</v>
      </c>
      <c r="B9" s="42" t="s">
        <v>91</v>
      </c>
      <c r="C9" s="42" t="s">
        <v>79</v>
      </c>
      <c r="D9" s="42" t="s">
        <v>14</v>
      </c>
      <c r="E9" s="43">
        <v>1696797</v>
      </c>
      <c r="F9" s="47" t="s">
        <v>80</v>
      </c>
      <c r="G9" s="43">
        <v>135744</v>
      </c>
      <c r="H9" s="43">
        <v>1832541</v>
      </c>
      <c r="I9" s="42" t="s">
        <v>81</v>
      </c>
      <c r="J9" s="42" t="s">
        <v>82</v>
      </c>
    </row>
    <row r="10" spans="1:10" x14ac:dyDescent="0.25">
      <c r="A10" s="41">
        <v>45874</v>
      </c>
      <c r="B10" s="42" t="s">
        <v>92</v>
      </c>
      <c r="C10" s="42" t="s">
        <v>86</v>
      </c>
      <c r="D10" s="42" t="s">
        <v>93</v>
      </c>
      <c r="E10" s="43">
        <v>-322239</v>
      </c>
      <c r="F10" s="47" t="s">
        <v>80</v>
      </c>
      <c r="G10" s="43">
        <v>-25778</v>
      </c>
      <c r="H10" s="43">
        <v>-348017</v>
      </c>
      <c r="I10" s="42" t="s">
        <v>81</v>
      </c>
      <c r="J10" s="42" t="s">
        <v>82</v>
      </c>
    </row>
    <row r="11" spans="1:10" x14ac:dyDescent="0.25">
      <c r="A11" s="41">
        <v>45874</v>
      </c>
      <c r="B11" s="42" t="s">
        <v>32</v>
      </c>
      <c r="C11" s="42" t="s">
        <v>79</v>
      </c>
      <c r="D11" s="42" t="s">
        <v>94</v>
      </c>
      <c r="E11" s="43">
        <v>1166106</v>
      </c>
      <c r="F11" s="47" t="s">
        <v>80</v>
      </c>
      <c r="G11" s="43">
        <v>93288</v>
      </c>
      <c r="H11" s="43">
        <v>1259394</v>
      </c>
      <c r="I11" s="42" t="s">
        <v>81</v>
      </c>
      <c r="J11" s="42" t="s">
        <v>82</v>
      </c>
    </row>
    <row r="12" spans="1:10" x14ac:dyDescent="0.25">
      <c r="A12" s="41">
        <v>45874</v>
      </c>
      <c r="B12" s="42" t="s">
        <v>33</v>
      </c>
      <c r="C12" s="42" t="s">
        <v>79</v>
      </c>
      <c r="D12" s="42" t="s">
        <v>95</v>
      </c>
      <c r="E12" s="43">
        <v>1518204</v>
      </c>
      <c r="F12" s="47" t="s">
        <v>80</v>
      </c>
      <c r="G12" s="43">
        <v>121456</v>
      </c>
      <c r="H12" s="43">
        <v>1639660</v>
      </c>
      <c r="I12" s="42" t="s">
        <v>81</v>
      </c>
      <c r="J12" s="42" t="s">
        <v>82</v>
      </c>
    </row>
    <row r="13" spans="1:10" x14ac:dyDescent="0.25">
      <c r="A13" s="41">
        <v>45874</v>
      </c>
      <c r="B13" s="42" t="s">
        <v>34</v>
      </c>
      <c r="C13" s="42" t="s">
        <v>79</v>
      </c>
      <c r="D13" s="42" t="s">
        <v>96</v>
      </c>
      <c r="E13" s="43">
        <v>1430904</v>
      </c>
      <c r="F13" s="47" t="s">
        <v>80</v>
      </c>
      <c r="G13" s="43">
        <v>114472</v>
      </c>
      <c r="H13" s="43">
        <v>1545376</v>
      </c>
      <c r="I13" s="42" t="s">
        <v>81</v>
      </c>
      <c r="J13" s="42" t="s">
        <v>82</v>
      </c>
    </row>
    <row r="14" spans="1:10" x14ac:dyDescent="0.25">
      <c r="A14" s="41">
        <v>45875</v>
      </c>
      <c r="B14" s="42" t="s">
        <v>35</v>
      </c>
      <c r="C14" s="42" t="s">
        <v>79</v>
      </c>
      <c r="D14" s="42" t="s">
        <v>29</v>
      </c>
      <c r="E14" s="43">
        <v>1291702</v>
      </c>
      <c r="F14" s="47" t="s">
        <v>80</v>
      </c>
      <c r="G14" s="43">
        <v>103336</v>
      </c>
      <c r="H14" s="43">
        <v>1395038</v>
      </c>
      <c r="I14" s="42" t="s">
        <v>81</v>
      </c>
      <c r="J14" s="42" t="s">
        <v>82</v>
      </c>
    </row>
    <row r="15" spans="1:10" x14ac:dyDescent="0.25">
      <c r="A15" s="41">
        <v>45875</v>
      </c>
      <c r="B15" s="42" t="s">
        <v>36</v>
      </c>
      <c r="C15" s="42" t="s">
        <v>79</v>
      </c>
      <c r="D15" s="42" t="s">
        <v>30</v>
      </c>
      <c r="E15" s="43">
        <v>600942</v>
      </c>
      <c r="F15" s="47" t="s">
        <v>80</v>
      </c>
      <c r="G15" s="43">
        <v>48075</v>
      </c>
      <c r="H15" s="43">
        <v>649017</v>
      </c>
      <c r="I15" s="42" t="s">
        <v>81</v>
      </c>
      <c r="J15" s="42" t="s">
        <v>82</v>
      </c>
    </row>
    <row r="16" spans="1:10" x14ac:dyDescent="0.25">
      <c r="A16" s="41">
        <v>45883</v>
      </c>
      <c r="B16" s="42" t="s">
        <v>37</v>
      </c>
      <c r="C16" s="42" t="s">
        <v>79</v>
      </c>
      <c r="D16" s="42" t="s">
        <v>14</v>
      </c>
      <c r="E16" s="43">
        <v>812365</v>
      </c>
      <c r="F16" s="47" t="s">
        <v>80</v>
      </c>
      <c r="G16" s="43">
        <v>64989</v>
      </c>
      <c r="H16" s="43">
        <v>877354</v>
      </c>
      <c r="I16" s="42" t="s">
        <v>81</v>
      </c>
      <c r="J16" s="42" t="s">
        <v>82</v>
      </c>
    </row>
    <row r="17" spans="1:10" x14ac:dyDescent="0.25">
      <c r="A17" s="41">
        <v>45890</v>
      </c>
      <c r="B17" s="42" t="s">
        <v>38</v>
      </c>
      <c r="C17" s="42" t="s">
        <v>79</v>
      </c>
      <c r="D17" s="42" t="s">
        <v>15</v>
      </c>
      <c r="E17" s="43">
        <v>1299419</v>
      </c>
      <c r="F17" s="47" t="s">
        <v>80</v>
      </c>
      <c r="G17" s="43">
        <v>103954</v>
      </c>
      <c r="H17" s="43">
        <v>1403373</v>
      </c>
      <c r="I17" s="42" t="s">
        <v>81</v>
      </c>
      <c r="J17" s="42" t="s">
        <v>82</v>
      </c>
    </row>
    <row r="18" spans="1:10" x14ac:dyDescent="0.25">
      <c r="A18" s="41">
        <v>45891</v>
      </c>
      <c r="B18" s="42" t="s">
        <v>39</v>
      </c>
      <c r="C18" s="42" t="s">
        <v>79</v>
      </c>
      <c r="D18" s="42" t="s">
        <v>30</v>
      </c>
      <c r="E18" s="43">
        <v>1156189</v>
      </c>
      <c r="F18" s="47" t="s">
        <v>80</v>
      </c>
      <c r="G18" s="43">
        <v>92495</v>
      </c>
      <c r="H18" s="43">
        <v>1248684</v>
      </c>
      <c r="I18" s="42" t="s">
        <v>81</v>
      </c>
      <c r="J18" s="42" t="s">
        <v>82</v>
      </c>
    </row>
    <row r="19" spans="1:10" x14ac:dyDescent="0.25">
      <c r="A19" s="41">
        <v>45892</v>
      </c>
      <c r="B19" s="42" t="s">
        <v>40</v>
      </c>
      <c r="C19" s="42" t="s">
        <v>79</v>
      </c>
      <c r="D19" s="42" t="s">
        <v>29</v>
      </c>
      <c r="E19" s="43">
        <v>1585830</v>
      </c>
      <c r="F19" s="47" t="s">
        <v>80</v>
      </c>
      <c r="G19" s="43">
        <v>126866</v>
      </c>
      <c r="H19" s="43">
        <v>1712696</v>
      </c>
      <c r="I19" s="42" t="s">
        <v>81</v>
      </c>
      <c r="J19" s="42" t="s">
        <v>82</v>
      </c>
    </row>
    <row r="20" spans="1:10" x14ac:dyDescent="0.25">
      <c r="A20" s="41">
        <v>45905</v>
      </c>
      <c r="B20" s="42" t="s">
        <v>44</v>
      </c>
      <c r="C20" s="42" t="s">
        <v>79</v>
      </c>
      <c r="D20" s="42" t="s">
        <v>59</v>
      </c>
      <c r="E20" s="43">
        <v>1097321</v>
      </c>
      <c r="F20" s="47" t="s">
        <v>80</v>
      </c>
      <c r="G20" s="43">
        <v>87786</v>
      </c>
      <c r="H20" s="43">
        <v>1185107</v>
      </c>
      <c r="I20" s="42" t="s">
        <v>81</v>
      </c>
      <c r="J20" s="42" t="s">
        <v>82</v>
      </c>
    </row>
    <row r="21" spans="1:10" x14ac:dyDescent="0.25">
      <c r="A21" s="41">
        <v>45909</v>
      </c>
      <c r="B21" s="42" t="s">
        <v>45</v>
      </c>
      <c r="C21" s="42" t="s">
        <v>79</v>
      </c>
      <c r="D21" s="42" t="s">
        <v>60</v>
      </c>
      <c r="E21" s="43">
        <v>832005</v>
      </c>
      <c r="F21" s="47" t="s">
        <v>80</v>
      </c>
      <c r="G21" s="43">
        <v>66560</v>
      </c>
      <c r="H21" s="43">
        <v>898565</v>
      </c>
      <c r="I21" s="42" t="s">
        <v>81</v>
      </c>
      <c r="J21" s="42" t="s">
        <v>82</v>
      </c>
    </row>
    <row r="22" spans="1:10" x14ac:dyDescent="0.25">
      <c r="A22" s="41">
        <v>45909</v>
      </c>
      <c r="B22" s="42" t="s">
        <v>46</v>
      </c>
      <c r="C22" s="42" t="s">
        <v>79</v>
      </c>
      <c r="D22" s="42" t="s">
        <v>61</v>
      </c>
      <c r="E22" s="43">
        <v>1695505</v>
      </c>
      <c r="F22" s="47" t="s">
        <v>80</v>
      </c>
      <c r="G22" s="43">
        <v>135640</v>
      </c>
      <c r="H22" s="43">
        <v>1831145</v>
      </c>
      <c r="I22" s="42" t="s">
        <v>81</v>
      </c>
      <c r="J22" s="42" t="s">
        <v>82</v>
      </c>
    </row>
    <row r="23" spans="1:10" x14ac:dyDescent="0.25">
      <c r="A23" s="41">
        <v>45909</v>
      </c>
      <c r="B23" s="42" t="s">
        <v>47</v>
      </c>
      <c r="C23" s="42" t="s">
        <v>79</v>
      </c>
      <c r="D23" s="42" t="s">
        <v>62</v>
      </c>
      <c r="E23" s="43">
        <v>928920</v>
      </c>
      <c r="F23" s="47" t="s">
        <v>80</v>
      </c>
      <c r="G23" s="43">
        <v>74314</v>
      </c>
      <c r="H23" s="43">
        <v>1003234</v>
      </c>
      <c r="I23" s="42" t="s">
        <v>81</v>
      </c>
      <c r="J23" s="42" t="s">
        <v>82</v>
      </c>
    </row>
    <row r="24" spans="1:10" x14ac:dyDescent="0.25">
      <c r="A24" s="41">
        <v>45909</v>
      </c>
      <c r="B24" s="42" t="s">
        <v>48</v>
      </c>
      <c r="C24" s="42" t="s">
        <v>79</v>
      </c>
      <c r="D24" s="42" t="s">
        <v>63</v>
      </c>
      <c r="E24" s="43">
        <v>1679229</v>
      </c>
      <c r="F24" s="47" t="s">
        <v>80</v>
      </c>
      <c r="G24" s="43">
        <v>134338</v>
      </c>
      <c r="H24" s="43">
        <v>1813567</v>
      </c>
      <c r="I24" s="42" t="s">
        <v>81</v>
      </c>
      <c r="J24" s="42" t="s">
        <v>82</v>
      </c>
    </row>
    <row r="25" spans="1:10" x14ac:dyDescent="0.25">
      <c r="A25" s="41">
        <v>45912</v>
      </c>
      <c r="B25" s="42" t="s">
        <v>49</v>
      </c>
      <c r="C25" s="42" t="s">
        <v>79</v>
      </c>
      <c r="D25" s="42" t="s">
        <v>15</v>
      </c>
      <c r="E25" s="43">
        <v>1186240</v>
      </c>
      <c r="F25" s="47" t="s">
        <v>80</v>
      </c>
      <c r="G25" s="43">
        <v>94899</v>
      </c>
      <c r="H25" s="43">
        <v>1281139</v>
      </c>
      <c r="I25" s="42" t="s">
        <v>81</v>
      </c>
      <c r="J25" s="42" t="s">
        <v>82</v>
      </c>
    </row>
    <row r="26" spans="1:10" x14ac:dyDescent="0.25">
      <c r="A26" s="41">
        <v>45913</v>
      </c>
      <c r="B26" s="42" t="s">
        <v>50</v>
      </c>
      <c r="C26" s="42" t="s">
        <v>79</v>
      </c>
      <c r="D26" s="42" t="s">
        <v>61</v>
      </c>
      <c r="E26" s="43">
        <v>1310263</v>
      </c>
      <c r="F26" s="47" t="s">
        <v>80</v>
      </c>
      <c r="G26" s="43">
        <v>104821</v>
      </c>
      <c r="H26" s="43">
        <v>1415084</v>
      </c>
      <c r="I26" s="42" t="s">
        <v>81</v>
      </c>
      <c r="J26" s="42" t="s">
        <v>82</v>
      </c>
    </row>
    <row r="27" spans="1:10" x14ac:dyDescent="0.25">
      <c r="A27" s="41">
        <v>45916</v>
      </c>
      <c r="B27" s="42" t="s">
        <v>97</v>
      </c>
      <c r="C27" s="42" t="s">
        <v>86</v>
      </c>
      <c r="D27" s="42" t="s">
        <v>98</v>
      </c>
      <c r="E27" s="43">
        <v>-339840</v>
      </c>
      <c r="F27" s="47" t="s">
        <v>80</v>
      </c>
      <c r="G27" s="43">
        <v>-27187</v>
      </c>
      <c r="H27" s="43">
        <v>-367027</v>
      </c>
      <c r="I27" s="42" t="s">
        <v>81</v>
      </c>
      <c r="J27" s="42" t="s">
        <v>82</v>
      </c>
    </row>
    <row r="28" spans="1:10" x14ac:dyDescent="0.25">
      <c r="A28" s="41">
        <v>45916</v>
      </c>
      <c r="B28" s="42" t="s">
        <v>51</v>
      </c>
      <c r="C28" s="42" t="s">
        <v>79</v>
      </c>
      <c r="D28" s="42" t="s">
        <v>29</v>
      </c>
      <c r="E28" s="43">
        <v>1201744</v>
      </c>
      <c r="F28" s="47" t="s">
        <v>80</v>
      </c>
      <c r="G28" s="43">
        <v>96140</v>
      </c>
      <c r="H28" s="43">
        <v>1297884</v>
      </c>
      <c r="I28" s="42" t="s">
        <v>81</v>
      </c>
      <c r="J28" s="42" t="s">
        <v>82</v>
      </c>
    </row>
    <row r="29" spans="1:10" x14ac:dyDescent="0.25">
      <c r="A29" s="41">
        <v>45916</v>
      </c>
      <c r="B29" s="42" t="s">
        <v>52</v>
      </c>
      <c r="C29" s="42" t="s">
        <v>79</v>
      </c>
      <c r="D29" s="42" t="s">
        <v>15</v>
      </c>
      <c r="E29" s="43">
        <v>1036405</v>
      </c>
      <c r="F29" s="47" t="s">
        <v>80</v>
      </c>
      <c r="G29" s="43">
        <v>82912</v>
      </c>
      <c r="H29" s="43">
        <v>1119317</v>
      </c>
      <c r="I29" s="42" t="s">
        <v>81</v>
      </c>
      <c r="J29" s="42" t="s">
        <v>82</v>
      </c>
    </row>
    <row r="30" spans="1:10" x14ac:dyDescent="0.25">
      <c r="A30" s="41">
        <v>45918</v>
      </c>
      <c r="B30" s="42" t="s">
        <v>99</v>
      </c>
      <c r="C30" s="42" t="s">
        <v>86</v>
      </c>
      <c r="D30" s="42" t="s">
        <v>100</v>
      </c>
      <c r="E30" s="43">
        <v>-316518</v>
      </c>
      <c r="F30" s="47" t="s">
        <v>80</v>
      </c>
      <c r="G30" s="43">
        <v>-25321</v>
      </c>
      <c r="H30" s="43">
        <v>-341839</v>
      </c>
      <c r="I30" s="42" t="s">
        <v>81</v>
      </c>
      <c r="J30" s="42" t="s">
        <v>82</v>
      </c>
    </row>
    <row r="31" spans="1:10" x14ac:dyDescent="0.25">
      <c r="A31" s="41">
        <v>45920</v>
      </c>
      <c r="B31" s="42" t="s">
        <v>101</v>
      </c>
      <c r="C31" s="42" t="s">
        <v>86</v>
      </c>
      <c r="D31" s="42" t="s">
        <v>102</v>
      </c>
      <c r="E31" s="43">
        <v>-441436</v>
      </c>
      <c r="F31" s="47" t="s">
        <v>80</v>
      </c>
      <c r="G31" s="43">
        <v>-35315</v>
      </c>
      <c r="H31" s="43">
        <v>-476751</v>
      </c>
      <c r="I31" s="42" t="s">
        <v>81</v>
      </c>
      <c r="J31" s="42" t="s">
        <v>82</v>
      </c>
    </row>
    <row r="32" spans="1:10" x14ac:dyDescent="0.25">
      <c r="A32" s="41">
        <v>45920</v>
      </c>
      <c r="B32" s="42" t="s">
        <v>103</v>
      </c>
      <c r="C32" s="42" t="s">
        <v>86</v>
      </c>
      <c r="D32" s="42" t="s">
        <v>104</v>
      </c>
      <c r="E32" s="43">
        <v>-176044</v>
      </c>
      <c r="F32" s="47" t="s">
        <v>80</v>
      </c>
      <c r="G32" s="43">
        <v>-14083</v>
      </c>
      <c r="H32" s="43">
        <v>-190127</v>
      </c>
      <c r="I32" s="42" t="s">
        <v>81</v>
      </c>
      <c r="J32" s="42" t="s">
        <v>82</v>
      </c>
    </row>
    <row r="33" spans="1:10" x14ac:dyDescent="0.25">
      <c r="A33" s="41">
        <v>45920</v>
      </c>
      <c r="B33" s="42" t="s">
        <v>105</v>
      </c>
      <c r="C33" s="42" t="s">
        <v>86</v>
      </c>
      <c r="D33" s="42" t="s">
        <v>106</v>
      </c>
      <c r="E33" s="43">
        <v>-70538</v>
      </c>
      <c r="F33" s="47" t="s">
        <v>80</v>
      </c>
      <c r="G33" s="43">
        <v>-5643</v>
      </c>
      <c r="H33" s="43">
        <v>-76181</v>
      </c>
      <c r="I33" s="42" t="s">
        <v>81</v>
      </c>
      <c r="J33" s="42" t="s">
        <v>82</v>
      </c>
    </row>
    <row r="34" spans="1:10" x14ac:dyDescent="0.25">
      <c r="A34" s="41">
        <v>45920</v>
      </c>
      <c r="B34" s="42" t="s">
        <v>53</v>
      </c>
      <c r="C34" s="42" t="s">
        <v>79</v>
      </c>
      <c r="D34" s="42" t="s">
        <v>29</v>
      </c>
      <c r="E34" s="43">
        <v>941434</v>
      </c>
      <c r="F34" s="47" t="s">
        <v>80</v>
      </c>
      <c r="G34" s="43">
        <v>75315</v>
      </c>
      <c r="H34" s="43">
        <v>1016749</v>
      </c>
      <c r="I34" s="42" t="s">
        <v>81</v>
      </c>
      <c r="J34" s="42" t="s">
        <v>82</v>
      </c>
    </row>
    <row r="35" spans="1:10" x14ac:dyDescent="0.25">
      <c r="A35" s="41">
        <v>45924</v>
      </c>
      <c r="B35" s="42" t="s">
        <v>54</v>
      </c>
      <c r="C35" s="42" t="s">
        <v>79</v>
      </c>
      <c r="D35" s="42" t="s">
        <v>64</v>
      </c>
      <c r="E35" s="43">
        <v>680620</v>
      </c>
      <c r="F35" s="47" t="s">
        <v>80</v>
      </c>
      <c r="G35" s="43">
        <v>54450</v>
      </c>
      <c r="H35" s="43">
        <v>735070</v>
      </c>
      <c r="I35" s="42" t="s">
        <v>81</v>
      </c>
      <c r="J35" s="42" t="s">
        <v>82</v>
      </c>
    </row>
    <row r="36" spans="1:10" x14ac:dyDescent="0.25">
      <c r="A36" s="41">
        <v>45924</v>
      </c>
      <c r="B36" s="42" t="s">
        <v>55</v>
      </c>
      <c r="C36" s="42" t="s">
        <v>79</v>
      </c>
      <c r="D36" s="42" t="s">
        <v>65</v>
      </c>
      <c r="E36" s="43">
        <v>761989</v>
      </c>
      <c r="F36" s="47" t="s">
        <v>80</v>
      </c>
      <c r="G36" s="43">
        <v>60959</v>
      </c>
      <c r="H36" s="43">
        <v>822948</v>
      </c>
      <c r="I36" s="42" t="s">
        <v>81</v>
      </c>
      <c r="J36" s="42" t="s">
        <v>82</v>
      </c>
    </row>
    <row r="37" spans="1:10" x14ac:dyDescent="0.25">
      <c r="A37" s="41">
        <v>45924</v>
      </c>
      <c r="B37" s="42" t="s">
        <v>56</v>
      </c>
      <c r="C37" s="42" t="s">
        <v>79</v>
      </c>
      <c r="D37" s="42" t="s">
        <v>66</v>
      </c>
      <c r="E37" s="43">
        <v>1660400</v>
      </c>
      <c r="F37" s="47" t="s">
        <v>80</v>
      </c>
      <c r="G37" s="43">
        <v>132832</v>
      </c>
      <c r="H37" s="43">
        <v>1793232</v>
      </c>
      <c r="I37" s="42" t="s">
        <v>81</v>
      </c>
      <c r="J37" s="42" t="s">
        <v>82</v>
      </c>
    </row>
    <row r="38" spans="1:10" x14ac:dyDescent="0.25">
      <c r="A38" s="41">
        <v>45929</v>
      </c>
      <c r="B38" s="42" t="s">
        <v>57</v>
      </c>
      <c r="C38" s="42" t="s">
        <v>79</v>
      </c>
      <c r="D38" s="42" t="s">
        <v>30</v>
      </c>
      <c r="E38" s="43">
        <v>614288</v>
      </c>
      <c r="F38" s="47" t="s">
        <v>80</v>
      </c>
      <c r="G38" s="43">
        <v>49143</v>
      </c>
      <c r="H38" s="43">
        <v>663431</v>
      </c>
      <c r="I38" s="42" t="s">
        <v>81</v>
      </c>
      <c r="J38" s="42" t="s">
        <v>82</v>
      </c>
    </row>
    <row r="39" spans="1:10" x14ac:dyDescent="0.25">
      <c r="A39" s="41">
        <v>45929</v>
      </c>
      <c r="B39" s="48" t="s">
        <v>107</v>
      </c>
      <c r="C39" s="42" t="s">
        <v>86</v>
      </c>
      <c r="D39" s="42" t="s">
        <v>108</v>
      </c>
      <c r="E39" s="43">
        <v>-95344</v>
      </c>
      <c r="F39" s="47" t="s">
        <v>80</v>
      </c>
      <c r="G39" s="43">
        <v>-7628</v>
      </c>
      <c r="H39" s="43">
        <v>-102972</v>
      </c>
      <c r="I39" s="42" t="s">
        <v>81</v>
      </c>
      <c r="J39" s="42" t="s">
        <v>82</v>
      </c>
    </row>
    <row r="40" spans="1:10" x14ac:dyDescent="0.25">
      <c r="A40" s="41">
        <v>45930</v>
      </c>
      <c r="B40" s="42" t="s">
        <v>58</v>
      </c>
      <c r="C40" s="42" t="s">
        <v>79</v>
      </c>
      <c r="D40" s="42" t="s">
        <v>15</v>
      </c>
      <c r="E40" s="43">
        <v>1027543</v>
      </c>
      <c r="F40" s="47" t="s">
        <v>80</v>
      </c>
      <c r="G40" s="43">
        <v>82203</v>
      </c>
      <c r="H40" s="43">
        <v>1109746</v>
      </c>
      <c r="I40" s="42" t="s">
        <v>81</v>
      </c>
      <c r="J40" s="42" t="s">
        <v>82</v>
      </c>
    </row>
    <row r="41" spans="1:10" s="49" customFormat="1" x14ac:dyDescent="0.25">
      <c r="D41" s="50" t="s">
        <v>109</v>
      </c>
      <c r="E41" s="51">
        <f>SUM(E2:E40)</f>
        <v>33937384</v>
      </c>
    </row>
    <row r="42" spans="1:10" x14ac:dyDescent="0.25">
      <c r="D42" s="52" t="s">
        <v>110</v>
      </c>
      <c r="E42" s="53">
        <f>0.5%*E41</f>
        <v>169686.92</v>
      </c>
      <c r="F42" s="54" t="s">
        <v>80</v>
      </c>
      <c r="G42" s="53">
        <f>+E42*F42</f>
        <v>13574.953600000001</v>
      </c>
      <c r="H42" s="53">
        <f>+E42+G42</f>
        <v>183261.87360000002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ĐNTT T09</vt:lpstr>
      <vt:lpstr>DS Q03.25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2025-09-26T01:18:09Z</cp:lastPrinted>
  <dcterms:created xsi:type="dcterms:W3CDTF">2023-12-06T08:35:05Z</dcterms:created>
  <dcterms:modified xsi:type="dcterms:W3CDTF">2025-10-15T09:24:36Z</dcterms:modified>
</cp:coreProperties>
</file>