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09" sheetId="1" r:id="rId1"/>
    <sheet name="DS Q03.2024" sheetId="2" r:id="rId2"/>
  </sheets>
  <definedNames>
    <definedName name="_xlnm._FilterDatabase" localSheetId="1" hidden="1">'DS Q03.2024'!$A$1:$J$32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" l="1"/>
  <c r="G33" i="2"/>
  <c r="E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33" i="2" s="1"/>
  <c r="H9" i="2"/>
  <c r="H8" i="2"/>
  <c r="H7" i="2"/>
  <c r="H6" i="2"/>
  <c r="H5" i="2"/>
  <c r="H4" i="2"/>
  <c r="H3" i="2"/>
  <c r="H2" i="2"/>
  <c r="G34" i="2" l="1"/>
  <c r="H34" i="2" s="1"/>
  <c r="E28" i="1"/>
  <c r="E25" i="1" l="1"/>
</calcChain>
</file>

<file path=xl/sharedStrings.xml><?xml version="1.0" encoding="utf-8"?>
<sst xmlns="http://schemas.openxmlformats.org/spreadsheetml/2006/main" count="247" uniqueCount="98">
  <si>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</si>
  <si>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</si>
  <si>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</si>
  <si>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</si>
  <si>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</si>
  <si>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</si>
  <si>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t xml:space="preserve">Người đại diện: ĐẶNG XUÂN NGỌC  </t>
  </si>
  <si>
    <t>Chức vụ: Giám đốc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</si>
  <si>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</si>
  <si>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</si>
  <si>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</si>
  <si>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</si>
  <si>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</si>
  <si>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</si>
  <si>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</si>
  <si>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</si>
  <si>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</si>
  <si>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</si>
  <si>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</si>
  <si>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</si>
  <si>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</si>
  <si>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</si>
  <si>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</si>
  <si>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</si>
  <si>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</si>
  <si>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</si>
  <si>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</si>
  <si>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</si>
  <si>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</si>
  <si>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GIÁM ĐỐC CÔNG TY</t>
  </si>
  <si>
    <t>(Ký, đóng dấu)</t>
  </si>
  <si>
    <t xml:space="preserve">ĐẶNG XUÂN NGỌC </t>
  </si>
  <si>
    <t>Sunshine Mart Center</t>
  </si>
  <si>
    <t>00041234</t>
  </si>
  <si>
    <t>00041235</t>
  </si>
  <si>
    <t>00041643</t>
  </si>
  <si>
    <t>00041644</t>
  </si>
  <si>
    <t>00041667</t>
  </si>
  <si>
    <t>00043146</t>
  </si>
  <si>
    <t>00044881</t>
  </si>
  <si>
    <t>Sunshine Mart Dương Văn Bé, Hoàng Mai</t>
  </si>
  <si>
    <t>00047174</t>
  </si>
  <si>
    <t>00047175</t>
  </si>
  <si>
    <t>00047176</t>
  </si>
  <si>
    <t>00047260</t>
  </si>
  <si>
    <t>00047334</t>
  </si>
  <si>
    <t>00051963</t>
  </si>
  <si>
    <t>00051964</t>
  </si>
  <si>
    <t>00051965</t>
  </si>
  <si>
    <t>Sunshine Mart Tây Hồ, KM GÀ MUỐI 500G X 15%  VÀ CHÂN GIÒ MUỐI 300G X15% TỪ NGÀY 27-8 ĐẾN 14-9</t>
  </si>
  <si>
    <t>Sunshine Mart Bắc Từ Liêm, KM GÀ MUỐI 500G X 15%  VÀ CHÂN GIÒ MUỐI 300G X15% TỪ NGÀY 27-8 ĐẾN 14-9</t>
  </si>
  <si>
    <t>Sunshine Mart Lĩnh Nam, Hoàng Mai, KM GÀ MUỐI 500G X 15%  VÀ CHÂN GIÒ MUỐI 300G X15% TỪ NGÀY 27-8 ĐẾN 14-9</t>
  </si>
  <si>
    <t>Sunshine Mart Lĩnh Nam, Hoàng Mai</t>
  </si>
  <si>
    <t>Hỗ trợ Q03.2024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</si>
  <si>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</si>
  <si>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</si>
  <si>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</si>
  <si>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</si>
  <si>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</si>
  <si>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</si>
  <si>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</si>
  <si>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</si>
  <si>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</si>
  <si>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00032226</t>
  </si>
  <si>
    <t>1C24TNN</t>
  </si>
  <si>
    <t>8%</t>
  </si>
  <si>
    <t>CÔNG TY TNHH KINH DOANH THƯƠNG MẠI VÀ DỊCH VỤ SUNSHINE MART</t>
  </si>
  <si>
    <t>0109334554</t>
  </si>
  <si>
    <t>00033760</t>
  </si>
  <si>
    <t>00033769</t>
  </si>
  <si>
    <t>00001425</t>
  </si>
  <si>
    <t>1C24TMT</t>
  </si>
  <si>
    <t>Hàng trả - phiếu HT0003634 - smart0003</t>
  </si>
  <si>
    <t>00001462</t>
  </si>
  <si>
    <t>Hàng trả - phiếu HT0003770 - smart0002</t>
  </si>
  <si>
    <t>00001463</t>
  </si>
  <si>
    <t>Hàng trả - phiếu HT0003771 - smart0002</t>
  </si>
  <si>
    <t>00001465</t>
  </si>
  <si>
    <t>Hàng trả - phiếu HT0003772 - smart0001</t>
  </si>
  <si>
    <t>00001466</t>
  </si>
  <si>
    <t>Hàng trả - phiếu HT0003773 - smart0001</t>
  </si>
  <si>
    <t>00037034</t>
  </si>
  <si>
    <t>00037097</t>
  </si>
  <si>
    <t>00001545</t>
  </si>
  <si>
    <t>Hàng trả - phiếu HT0004034 - smart0003</t>
  </si>
  <si>
    <t>00001678</t>
  </si>
  <si>
    <t>Hàng trả - phiếu HT0004362 - smart0001</t>
  </si>
  <si>
    <t>00001679</t>
  </si>
  <si>
    <t>Hàng trả - phiếu HT0004363 - smart0001</t>
  </si>
  <si>
    <t>00001697</t>
  </si>
  <si>
    <t>Hàng trả - phiếu HT0004360 - smart0002</t>
  </si>
  <si>
    <t>00001698</t>
  </si>
  <si>
    <t>Hàng trả - phiếu HT0004361 - smart0002</t>
  </si>
  <si>
    <t>00001822</t>
  </si>
  <si>
    <t>Hàng trả - smart0005</t>
  </si>
  <si>
    <t>Tổng doanh số Q03.2024</t>
  </si>
  <si>
    <t>Hỗ trợ Q03.2024 (0.5%)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</si>
  <si>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Tám triệu sáu trăm tám mươi chín nghìn ba trăm sáu mươi chín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</si>
</sst>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8"/>
      <name val="Microsoft Sans Serif"/>
      <family val="2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67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14" fontId="23" fillId="2" borderId="6" xfId="7" applyNumberFormat="1" applyFont="1" applyFill="1" applyBorder="1" applyAlignment="1">
      <alignment horizontal="center" vertical="center" wrapText="1"/>
    </xf>
    <xf numFmtId="0" fontId="23" fillId="2" borderId="6" xfId="7" applyFont="1" applyFill="1" applyBorder="1" applyAlignment="1">
      <alignment horizontal="center" vertical="center" wrapText="1"/>
    </xf>
    <xf numFmtId="38" fontId="23" fillId="2" borderId="7" xfId="7" applyNumberFormat="1" applyFont="1" applyFill="1" applyBorder="1" applyAlignment="1">
      <alignment horizontal="center" vertical="center" wrapText="1"/>
    </xf>
    <xf numFmtId="0" fontId="20" fillId="0" borderId="0" xfId="7"/>
    <xf numFmtId="14" fontId="21" fillId="0" borderId="5" xfId="7" applyNumberFormat="1" applyFont="1" applyBorder="1" applyAlignment="1">
      <alignment horizontal="center" vertical="center"/>
    </xf>
    <xf numFmtId="0" fontId="21" fillId="0" borderId="5" xfId="7" applyFont="1" applyBorder="1" applyAlignment="1">
      <alignment horizontal="left" vertical="center"/>
    </xf>
    <xf numFmtId="38" fontId="21" fillId="0" borderId="5" xfId="7" applyNumberFormat="1" applyFont="1" applyBorder="1" applyAlignment="1">
      <alignment horizontal="right" vertical="center"/>
    </xf>
    <xf numFmtId="0" fontId="21" fillId="0" borderId="5" xfId="7" applyFont="1" applyBorder="1" applyAlignment="1">
      <alignment horizontal="right" vertical="center"/>
    </xf>
    <xf numFmtId="0" fontId="22" fillId="0" borderId="5" xfId="7" applyFont="1" applyBorder="1" applyAlignment="1">
      <alignment horizontal="left" vertical="center"/>
    </xf>
    <xf numFmtId="38" fontId="22" fillId="0" borderId="5" xfId="7" applyNumberFormat="1" applyFont="1" applyBorder="1" applyAlignment="1">
      <alignment horizontal="right" vertical="center"/>
    </xf>
    <xf numFmtId="0" fontId="22" fillId="0" borderId="5" xfId="7" applyFont="1" applyBorder="1" applyAlignment="1">
      <alignment horizontal="right" vertical="center"/>
    </xf>
    <xf numFmtId="14" fontId="20" fillId="0" borderId="0" xfId="7" applyNumberFormat="1"/>
    <xf numFmtId="38" fontId="20" fillId="0" borderId="0" xfId="7" applyNumberFormat="1"/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9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/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16" workbookViewId="0">
      <selection activeCell="E27" sqref="E27"/>
    </sheetView>
  </sheetViews>
  <sheetFormatPr defaultRowHeight="15" x14ac:dyDescent="0.25"/>
  <cols>
    <col min="1" max="1" width="6.7109375" customWidth="1"/>
    <col min="2" max="2" width="14.28515625" customWidth="1"/>
    <col min="3" max="3" width="14.140625" customWidth="1"/>
    <col min="4" max="4" width="38.7109375" customWidth="1"/>
    <col min="5" max="5" width="20" customWidth="1"/>
    <col min="8" max="8" width="10.140625" bestFit="1" customWidth="1"/>
  </cols>
  <sheetData>
    <row r="1" spans="1:5" ht="16.5" x14ac:dyDescent="0.25">
      <c r="A1" s="55" t="s">
        <v>0</v>
      </c>
      <c r="B1" s="55"/>
      <c r="C1" s="55"/>
      <c r="D1" s="55"/>
      <c r="E1" s="55"/>
    </row>
    <row r="2" spans="1:5" ht="16.5" x14ac:dyDescent="0.25">
      <c r="A2" s="55" t="s">
        <v>1</v>
      </c>
      <c r="B2" s="55"/>
      <c r="C2" s="55"/>
      <c r="D2" s="55"/>
      <c r="E2" s="55"/>
    </row>
    <row r="3" spans="1:5" x14ac:dyDescent="0.25">
      <c r="A3" s="1"/>
      <c r="B3" s="2"/>
      <c r="C3" s="3"/>
      <c r="D3" s="1"/>
      <c r="E3" s="4"/>
    </row>
    <row r="4" spans="1:5" ht="19.5" x14ac:dyDescent="0.3">
      <c r="A4" s="56" t="s">
        <v>2</v>
      </c>
      <c r="B4" s="56"/>
      <c r="C4" s="56"/>
      <c r="D4" s="56"/>
      <c r="E4" s="56"/>
    </row>
    <row r="5" spans="1:5" x14ac:dyDescent="0.25">
      <c r="A5" s="5"/>
      <c r="B5" s="6"/>
      <c r="C5" s="7"/>
      <c r="D5" s="5"/>
      <c r="E5" s="4"/>
    </row>
    <row r="6" spans="1:5" ht="15.75" x14ac:dyDescent="0.25">
      <c r="A6" s="57" t="s">
        <v>3</v>
      </c>
      <c r="B6" s="57"/>
      <c r="C6" s="57"/>
      <c r="D6" s="57"/>
      <c r="E6" s="57"/>
    </row>
    <row r="7" spans="1:5" ht="15.75" x14ac:dyDescent="0.25">
      <c r="A7" s="8" t="s">
        <v>4</v>
      </c>
      <c r="B7" s="9"/>
      <c r="C7" s="10"/>
      <c r="D7" s="8"/>
      <c r="E7" s="11"/>
    </row>
    <row r="8" spans="1:5" ht="15.75" x14ac:dyDescent="0.25">
      <c r="A8" s="58" t="s">
        <v>5</v>
      </c>
      <c r="B8" s="58"/>
      <c r="C8" s="58"/>
      <c r="D8" s="58"/>
      <c r="E8" s="58"/>
    </row>
    <row r="9" spans="1:5" ht="15.75" x14ac:dyDescent="0.25">
      <c r="A9" s="8" t="s">
        <v>6</v>
      </c>
      <c r="B9" s="8"/>
      <c r="C9" s="12"/>
      <c r="D9" s="13" t="s">
        <v>7</v>
      </c>
      <c r="E9" s="14"/>
    </row>
    <row r="10" spans="1:5" ht="15.75" x14ac:dyDescent="0.25">
      <c r="A10" s="59" t="s">
        <v>8</v>
      </c>
      <c r="B10" s="59"/>
      <c r="C10" s="59"/>
      <c r="D10" s="59"/>
      <c r="E10" s="59"/>
    </row>
    <row r="11" spans="1:5" ht="15.75" x14ac:dyDescent="0.25">
      <c r="A11" s="15" t="s">
        <v>9</v>
      </c>
      <c r="B11" s="16"/>
      <c r="C11" s="17"/>
      <c r="D11" s="15"/>
      <c r="E11" s="18"/>
    </row>
    <row r="12" spans="1:5" ht="15.75" x14ac:dyDescent="0.25">
      <c r="A12" s="60" t="s">
        <v>10</v>
      </c>
      <c r="B12" s="60"/>
      <c r="C12" s="60"/>
      <c r="D12" s="60"/>
      <c r="E12" s="60"/>
    </row>
    <row r="13" spans="1:5" ht="15.75" x14ac:dyDescent="0.25">
      <c r="A13" s="8" t="s">
        <v>11</v>
      </c>
      <c r="B13" s="8"/>
      <c r="C13" s="12"/>
      <c r="D13" s="13" t="s">
        <v>12</v>
      </c>
      <c r="E13" s="19"/>
    </row>
    <row r="14" spans="1:5" ht="15.75" x14ac:dyDescent="0.25">
      <c r="A14" s="58" t="s">
        <v>13</v>
      </c>
      <c r="B14" s="58"/>
      <c r="C14" s="58"/>
      <c r="D14" s="58"/>
      <c r="E14" s="58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14</v>
      </c>
      <c r="B16" s="23" t="s">
        <v>15</v>
      </c>
      <c r="C16" s="23" t="s">
        <v>16</v>
      </c>
      <c r="D16" s="24" t="s">
        <v>17</v>
      </c>
      <c r="E16" s="24" t="s">
        <v>18</v>
      </c>
    </row>
    <row r="17" spans="1:5" s="39" customFormat="1" ht="15.75" x14ac:dyDescent="0.25">
      <c r="A17" s="37">
        <v>1</v>
      </c>
      <c r="B17" s="25">
        <v>45540</v>
      </c>
      <c r="C17" s="26" t="s">
        <v>41</v>
      </c>
      <c r="D17" s="38" t="s">
        <v>19</v>
      </c>
      <c r="E17" s="27">
        <v>1287673</v>
      </c>
    </row>
    <row r="18" spans="1:5" s="39" customFormat="1" ht="15.75" x14ac:dyDescent="0.25">
      <c r="A18" s="37">
        <v>2</v>
      </c>
      <c r="B18" s="25">
        <v>45540</v>
      </c>
      <c r="C18" s="26" t="s">
        <v>42</v>
      </c>
      <c r="D18" s="38" t="s">
        <v>20</v>
      </c>
      <c r="E18" s="27">
        <v>320193</v>
      </c>
    </row>
    <row r="19" spans="1:5" s="39" customFormat="1" ht="15.75" x14ac:dyDescent="0.25">
      <c r="A19" s="37">
        <v>3</v>
      </c>
      <c r="B19" s="25">
        <v>45540</v>
      </c>
      <c r="C19" s="26" t="s">
        <v>43</v>
      </c>
      <c r="D19" s="38" t="s">
        <v>52</v>
      </c>
      <c r="E19" s="27">
        <v>859091</v>
      </c>
    </row>
    <row r="20" spans="1:5" s="39" customFormat="1" ht="15.75" x14ac:dyDescent="0.25">
      <c r="A20" s="37">
        <v>4</v>
      </c>
      <c r="B20" s="25">
        <v>45541</v>
      </c>
      <c r="C20" s="26" t="s">
        <v>44</v>
      </c>
      <c r="D20" s="38" t="s">
        <v>40</v>
      </c>
      <c r="E20" s="27">
        <v>1495857</v>
      </c>
    </row>
    <row r="21" spans="1:5" s="39" customFormat="1" ht="15.75" x14ac:dyDescent="0.25">
      <c r="A21" s="37">
        <v>5</v>
      </c>
      <c r="B21" s="25">
        <v>45542</v>
      </c>
      <c r="C21" s="26" t="s">
        <v>45</v>
      </c>
      <c r="D21" s="38" t="s">
        <v>20</v>
      </c>
      <c r="E21" s="27">
        <v>1382087</v>
      </c>
    </row>
    <row r="22" spans="1:5" s="39" customFormat="1" ht="15.75" x14ac:dyDescent="0.25">
      <c r="A22" s="37">
        <v>6</v>
      </c>
      <c r="B22" s="25">
        <v>45561</v>
      </c>
      <c r="C22" s="26" t="s">
        <v>46</v>
      </c>
      <c r="D22" s="38" t="s">
        <v>19</v>
      </c>
      <c r="E22" s="27">
        <v>1785480</v>
      </c>
    </row>
    <row r="23" spans="1:5" s="39" customFormat="1" ht="15.75" x14ac:dyDescent="0.25">
      <c r="A23" s="37">
        <v>7</v>
      </c>
      <c r="B23" s="25">
        <v>45561</v>
      </c>
      <c r="C23" s="26" t="s">
        <v>47</v>
      </c>
      <c r="D23" s="38" t="s">
        <v>32</v>
      </c>
      <c r="E23" s="27">
        <v>1477587</v>
      </c>
    </row>
    <row r="24" spans="1:5" s="39" customFormat="1" ht="15.75" x14ac:dyDescent="0.25">
      <c r="A24" s="37">
        <v>8</v>
      </c>
      <c r="B24" s="25">
        <v>45561</v>
      </c>
      <c r="C24" s="26" t="s">
        <v>48</v>
      </c>
      <c r="D24" s="38" t="s">
        <v>20</v>
      </c>
      <c r="E24" s="27">
        <v>874869</v>
      </c>
    </row>
    <row r="25" spans="1:5" ht="15.75" x14ac:dyDescent="0.25">
      <c r="A25" s="61" t="s">
        <v>21</v>
      </c>
      <c r="B25" s="62"/>
      <c r="C25" s="62"/>
      <c r="D25" s="63"/>
      <c r="E25" s="28">
        <f>+SUM(E17:E24)</f>
        <v>9482837</v>
      </c>
    </row>
    <row r="26" spans="1:5" ht="15.75" x14ac:dyDescent="0.25">
      <c r="A26" s="61" t="s">
        <v>22</v>
      </c>
      <c r="B26" s="62"/>
      <c r="C26" s="62"/>
      <c r="D26" s="63"/>
      <c r="E26" s="29">
        <v>683947</v>
      </c>
    </row>
    <row r="27" spans="1:5" ht="15.75" x14ac:dyDescent="0.25">
      <c r="A27" s="61" t="s">
        <v>53</v>
      </c>
      <c r="B27" s="62"/>
      <c r="C27" s="62"/>
      <c r="D27" s="63"/>
      <c r="E27" s="29">
        <v>109521</v>
      </c>
    </row>
    <row r="28" spans="1:5" ht="15.75" x14ac:dyDescent="0.25">
      <c r="A28" s="64" t="s">
        <v>23</v>
      </c>
      <c r="B28" s="64"/>
      <c r="C28" s="64"/>
      <c r="D28" s="64"/>
      <c r="E28" s="30">
        <f>+E25-E26-E27</f>
        <v>8689369</v>
      </c>
    </row>
    <row r="29" spans="1:5" ht="15.75" x14ac:dyDescent="0.25">
      <c r="A29" s="53" t="s">
        <v>97</v>
      </c>
      <c r="B29" s="54"/>
      <c r="C29" s="54"/>
      <c r="D29" s="54"/>
      <c r="E29" s="54"/>
    </row>
    <row r="30" spans="1:5" ht="15.75" x14ac:dyDescent="0.25">
      <c r="A30" s="65" t="s">
        <v>24</v>
      </c>
      <c r="B30" s="65"/>
      <c r="C30" s="65"/>
      <c r="D30" s="65"/>
      <c r="E30" s="65"/>
    </row>
    <row r="31" spans="1:5" ht="15.75" x14ac:dyDescent="0.25">
      <c r="A31" s="65" t="s">
        <v>25</v>
      </c>
      <c r="B31" s="65"/>
      <c r="C31" s="65"/>
      <c r="D31" s="65"/>
      <c r="E31" s="65"/>
    </row>
    <row r="32" spans="1:5" ht="15.75" x14ac:dyDescent="0.25">
      <c r="A32" s="66" t="s">
        <v>26</v>
      </c>
      <c r="B32" s="66"/>
      <c r="C32" s="66"/>
      <c r="D32" s="66"/>
      <c r="E32" s="66"/>
    </row>
    <row r="33" spans="1:5" ht="15.75" x14ac:dyDescent="0.25">
      <c r="A33" s="66" t="s">
        <v>27</v>
      </c>
      <c r="B33" s="66"/>
      <c r="C33" s="66"/>
      <c r="D33" s="66"/>
      <c r="E33" s="66"/>
    </row>
    <row r="34" spans="1:5" ht="15.75" x14ac:dyDescent="0.25">
      <c r="A34" s="66" t="s">
        <v>28</v>
      </c>
      <c r="B34" s="66"/>
      <c r="C34" s="66"/>
      <c r="D34" s="66"/>
      <c r="E34" s="66"/>
    </row>
    <row r="35" spans="1:5" ht="15.75" x14ac:dyDescent="0.25">
      <c r="A35" s="31"/>
      <c r="B35" s="14"/>
      <c r="C35" s="14"/>
      <c r="D35" s="32"/>
      <c r="E35" s="33"/>
    </row>
    <row r="36" spans="1:5" ht="15.75" x14ac:dyDescent="0.25">
      <c r="A36" s="31"/>
      <c r="B36" s="14"/>
      <c r="C36" s="14"/>
      <c r="E36" s="34" t="s">
        <v>29</v>
      </c>
    </row>
    <row r="37" spans="1:5" ht="15.75" x14ac:dyDescent="0.25">
      <c r="A37" s="31"/>
      <c r="B37" s="14"/>
      <c r="C37" s="14"/>
      <c r="E37" s="35" t="s">
        <v>30</v>
      </c>
    </row>
    <row r="38" spans="1:5" ht="15.75" x14ac:dyDescent="0.25">
      <c r="A38" s="31"/>
      <c r="B38" s="14"/>
      <c r="C38" s="14"/>
      <c r="E38" s="36"/>
    </row>
    <row r="39" spans="1:5" ht="15.75" x14ac:dyDescent="0.25">
      <c r="A39" s="31"/>
      <c r="B39" s="14"/>
      <c r="C39" s="14"/>
      <c r="E39" s="36"/>
    </row>
    <row r="40" spans="1:5" ht="15.75" x14ac:dyDescent="0.25">
      <c r="A40" s="31"/>
      <c r="B40" s="14"/>
      <c r="C40" s="14"/>
      <c r="E40" s="36"/>
    </row>
    <row r="41" spans="1:5" ht="15.75" x14ac:dyDescent="0.25">
      <c r="A41" s="31"/>
      <c r="B41" s="14"/>
      <c r="C41" s="14"/>
      <c r="E41" s="36"/>
    </row>
    <row r="42" spans="1:5" ht="15.75" x14ac:dyDescent="0.25">
      <c r="A42" s="31"/>
      <c r="B42" s="14"/>
      <c r="C42" s="14"/>
      <c r="E42" s="36"/>
    </row>
    <row r="43" spans="1:5" ht="15.75" x14ac:dyDescent="0.25">
      <c r="A43" s="31"/>
      <c r="B43" s="14"/>
      <c r="C43" s="14"/>
      <c r="E43" s="36"/>
    </row>
    <row r="44" spans="1:5" ht="15.75" x14ac:dyDescent="0.25">
      <c r="A44" s="31"/>
      <c r="B44" s="14"/>
      <c r="C44" s="14"/>
      <c r="E44" s="34" t="s">
        <v>31</v>
      </c>
    </row>
  </sheetData>
  <mergeCells count="18">
    <mergeCell ref="A30:E30"/>
    <mergeCell ref="A31:E31"/>
    <mergeCell ref="A32:E32"/>
    <mergeCell ref="A33:E33"/>
    <mergeCell ref="A34:E34"/>
    <mergeCell ref="A29:E29"/>
    <mergeCell ref="A1:E1"/>
    <mergeCell ref="A2:E2"/>
    <mergeCell ref="A4:E4"/>
    <mergeCell ref="A6:E6"/>
    <mergeCell ref="A8:E8"/>
    <mergeCell ref="A10:E10"/>
    <mergeCell ref="A12:E12"/>
    <mergeCell ref="A14:E14"/>
    <mergeCell ref="A25:D25"/>
    <mergeCell ref="A26:D26"/>
    <mergeCell ref="A28:D28"/>
    <mergeCell ref="A27:D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4"/>
  <sheetViews>
    <sheetView topLeftCell="A25" zoomScaleNormal="100" workbookViewId="0">
      <selection activeCell="H34" sqref="H34"/>
    </sheetView>
  </sheetViews>
  <sheetFormatPr defaultColWidth="9.140625" defaultRowHeight="15" outlineLevelRow="1" x14ac:dyDescent="0.25"/>
  <cols>
    <col min="1" max="1" width="14.28515625" style="51" customWidth="1"/>
    <col min="2" max="3" width="11.42578125" style="43" customWidth="1"/>
    <col min="4" max="4" width="57.140625" style="43" customWidth="1"/>
    <col min="5" max="5" width="17.140625" style="52" customWidth="1"/>
    <col min="6" max="6" width="11.42578125" style="43" customWidth="1"/>
    <col min="7" max="8" width="15.7109375" style="52" customWidth="1"/>
    <col min="9" max="9" width="50" style="43" customWidth="1"/>
    <col min="10" max="10" width="21.42578125" style="43" customWidth="1"/>
    <col min="11" max="16384" width="9.140625" style="43"/>
  </cols>
  <sheetData>
    <row r="1" spans="1:10" ht="24.75" customHeight="1" x14ac:dyDescent="0.25">
      <c r="A1" s="40" t="s">
        <v>54</v>
      </c>
      <c r="B1" s="41" t="s">
        <v>55</v>
      </c>
      <c r="C1" s="41" t="s">
        <v>56</v>
      </c>
      <c r="D1" s="41" t="s">
        <v>17</v>
      </c>
      <c r="E1" s="42" t="s">
        <v>57</v>
      </c>
      <c r="F1" s="41" t="s">
        <v>58</v>
      </c>
      <c r="G1" s="42" t="s">
        <v>59</v>
      </c>
      <c r="H1" s="42" t="s">
        <v>60</v>
      </c>
      <c r="I1" s="41" t="s">
        <v>61</v>
      </c>
      <c r="J1" s="41" t="s">
        <v>62</v>
      </c>
    </row>
    <row r="2" spans="1:10" outlineLevel="1" x14ac:dyDescent="0.25">
      <c r="A2" s="44">
        <v>45475</v>
      </c>
      <c r="B2" s="45" t="s">
        <v>63</v>
      </c>
      <c r="C2" s="45" t="s">
        <v>64</v>
      </c>
      <c r="D2" s="45" t="s">
        <v>20</v>
      </c>
      <c r="E2" s="46">
        <v>903670</v>
      </c>
      <c r="F2" s="47" t="s">
        <v>65</v>
      </c>
      <c r="G2" s="46">
        <v>72294</v>
      </c>
      <c r="H2" s="46">
        <f>+E2+G2</f>
        <v>975964</v>
      </c>
      <c r="I2" s="45" t="s">
        <v>66</v>
      </c>
      <c r="J2" s="45" t="s">
        <v>67</v>
      </c>
    </row>
    <row r="3" spans="1:10" outlineLevel="1" x14ac:dyDescent="0.25">
      <c r="A3" s="44">
        <v>45481</v>
      </c>
      <c r="B3" s="45" t="s">
        <v>68</v>
      </c>
      <c r="C3" s="45" t="s">
        <v>64</v>
      </c>
      <c r="D3" s="45" t="s">
        <v>32</v>
      </c>
      <c r="E3" s="46">
        <v>1472154</v>
      </c>
      <c r="F3" s="47" t="s">
        <v>65</v>
      </c>
      <c r="G3" s="46">
        <v>117772</v>
      </c>
      <c r="H3" s="46">
        <f t="shared" ref="H3:H32" si="0">+E3+G3</f>
        <v>1589926</v>
      </c>
      <c r="I3" s="45" t="s">
        <v>66</v>
      </c>
      <c r="J3" s="45" t="s">
        <v>67</v>
      </c>
    </row>
    <row r="4" spans="1:10" outlineLevel="1" x14ac:dyDescent="0.25">
      <c r="A4" s="44">
        <v>45481</v>
      </c>
      <c r="B4" s="45" t="s">
        <v>69</v>
      </c>
      <c r="C4" s="45" t="s">
        <v>64</v>
      </c>
      <c r="D4" s="45" t="s">
        <v>20</v>
      </c>
      <c r="E4" s="46">
        <v>735069</v>
      </c>
      <c r="F4" s="47" t="s">
        <v>65</v>
      </c>
      <c r="G4" s="46">
        <v>58806</v>
      </c>
      <c r="H4" s="46">
        <f t="shared" si="0"/>
        <v>793875</v>
      </c>
      <c r="I4" s="45" t="s">
        <v>66</v>
      </c>
      <c r="J4" s="45" t="s">
        <v>67</v>
      </c>
    </row>
    <row r="5" spans="1:10" outlineLevel="1" x14ac:dyDescent="0.25">
      <c r="A5" s="44">
        <v>45491</v>
      </c>
      <c r="B5" s="45" t="s">
        <v>70</v>
      </c>
      <c r="C5" s="45" t="s">
        <v>71</v>
      </c>
      <c r="D5" s="45" t="s">
        <v>72</v>
      </c>
      <c r="E5" s="46">
        <v>-165882</v>
      </c>
      <c r="F5" s="47" t="s">
        <v>65</v>
      </c>
      <c r="G5" s="46">
        <v>-13271</v>
      </c>
      <c r="H5" s="46">
        <f t="shared" si="0"/>
        <v>-179153</v>
      </c>
      <c r="I5" s="45" t="s">
        <v>66</v>
      </c>
      <c r="J5" s="45" t="s">
        <v>67</v>
      </c>
    </row>
    <row r="6" spans="1:10" outlineLevel="1" x14ac:dyDescent="0.25">
      <c r="A6" s="44">
        <v>45491</v>
      </c>
      <c r="B6" s="45" t="s">
        <v>73</v>
      </c>
      <c r="C6" s="45" t="s">
        <v>71</v>
      </c>
      <c r="D6" s="45" t="s">
        <v>74</v>
      </c>
      <c r="E6" s="46">
        <v>-211614</v>
      </c>
      <c r="F6" s="47" t="s">
        <v>65</v>
      </c>
      <c r="G6" s="46">
        <v>-16929</v>
      </c>
      <c r="H6" s="46">
        <f t="shared" si="0"/>
        <v>-228543</v>
      </c>
      <c r="I6" s="45" t="s">
        <v>66</v>
      </c>
      <c r="J6" s="45" t="s">
        <v>67</v>
      </c>
    </row>
    <row r="7" spans="1:10" outlineLevel="1" x14ac:dyDescent="0.25">
      <c r="A7" s="44">
        <v>45491</v>
      </c>
      <c r="B7" s="45" t="s">
        <v>75</v>
      </c>
      <c r="C7" s="45" t="s">
        <v>71</v>
      </c>
      <c r="D7" s="45" t="s">
        <v>76</v>
      </c>
      <c r="E7" s="46">
        <v>-200974</v>
      </c>
      <c r="F7" s="47" t="s">
        <v>65</v>
      </c>
      <c r="G7" s="46">
        <v>-16078</v>
      </c>
      <c r="H7" s="46">
        <f t="shared" si="0"/>
        <v>-217052</v>
      </c>
      <c r="I7" s="45" t="s">
        <v>66</v>
      </c>
      <c r="J7" s="45" t="s">
        <v>67</v>
      </c>
    </row>
    <row r="8" spans="1:10" outlineLevel="1" x14ac:dyDescent="0.25">
      <c r="A8" s="44">
        <v>45491</v>
      </c>
      <c r="B8" s="45" t="s">
        <v>77</v>
      </c>
      <c r="C8" s="45" t="s">
        <v>71</v>
      </c>
      <c r="D8" s="45" t="s">
        <v>78</v>
      </c>
      <c r="E8" s="46">
        <v>-105630</v>
      </c>
      <c r="F8" s="47" t="s">
        <v>65</v>
      </c>
      <c r="G8" s="46">
        <v>-8450</v>
      </c>
      <c r="H8" s="46">
        <f t="shared" si="0"/>
        <v>-114080</v>
      </c>
      <c r="I8" s="45" t="s">
        <v>66</v>
      </c>
      <c r="J8" s="45" t="s">
        <v>67</v>
      </c>
    </row>
    <row r="9" spans="1:10" outlineLevel="1" x14ac:dyDescent="0.25">
      <c r="A9" s="44">
        <v>45491</v>
      </c>
      <c r="B9" s="45" t="s">
        <v>79</v>
      </c>
      <c r="C9" s="45" t="s">
        <v>71</v>
      </c>
      <c r="D9" s="45" t="s">
        <v>80</v>
      </c>
      <c r="E9" s="46">
        <v>-211012</v>
      </c>
      <c r="F9" s="47" t="s">
        <v>65</v>
      </c>
      <c r="G9" s="46">
        <v>-16881</v>
      </c>
      <c r="H9" s="46">
        <f t="shared" si="0"/>
        <v>-227893</v>
      </c>
      <c r="I9" s="45" t="s">
        <v>66</v>
      </c>
      <c r="J9" s="45" t="s">
        <v>67</v>
      </c>
    </row>
    <row r="10" spans="1:10" outlineLevel="1" x14ac:dyDescent="0.25">
      <c r="A10" s="44">
        <v>45496</v>
      </c>
      <c r="B10" s="45" t="s">
        <v>81</v>
      </c>
      <c r="C10" s="45" t="s">
        <v>64</v>
      </c>
      <c r="D10" s="45" t="s">
        <v>20</v>
      </c>
      <c r="E10" s="46">
        <v>1140400</v>
      </c>
      <c r="F10" s="47" t="s">
        <v>65</v>
      </c>
      <c r="G10" s="46">
        <v>91232</v>
      </c>
      <c r="H10" s="46">
        <f t="shared" si="0"/>
        <v>1231632</v>
      </c>
      <c r="I10" s="45" t="s">
        <v>66</v>
      </c>
      <c r="J10" s="45" t="s">
        <v>67</v>
      </c>
    </row>
    <row r="11" spans="1:10" outlineLevel="1" x14ac:dyDescent="0.25">
      <c r="A11" s="44">
        <v>45497</v>
      </c>
      <c r="B11" s="45" t="s">
        <v>82</v>
      </c>
      <c r="C11" s="45" t="s">
        <v>64</v>
      </c>
      <c r="D11" s="45" t="s">
        <v>19</v>
      </c>
      <c r="E11" s="46">
        <v>1473709</v>
      </c>
      <c r="F11" s="47" t="s">
        <v>65</v>
      </c>
      <c r="G11" s="46">
        <v>117897</v>
      </c>
      <c r="H11" s="46">
        <f t="shared" si="0"/>
        <v>1591606</v>
      </c>
      <c r="I11" s="45" t="s">
        <v>66</v>
      </c>
      <c r="J11" s="45" t="s">
        <v>67</v>
      </c>
    </row>
    <row r="12" spans="1:10" outlineLevel="1" x14ac:dyDescent="0.25">
      <c r="A12" s="44">
        <v>45498</v>
      </c>
      <c r="B12" s="45" t="s">
        <v>83</v>
      </c>
      <c r="C12" s="45" t="s">
        <v>71</v>
      </c>
      <c r="D12" s="45" t="s">
        <v>84</v>
      </c>
      <c r="E12" s="46">
        <v>-148159</v>
      </c>
      <c r="F12" s="47" t="s">
        <v>65</v>
      </c>
      <c r="G12" s="46">
        <v>-11853</v>
      </c>
      <c r="H12" s="46">
        <f t="shared" si="0"/>
        <v>-160012</v>
      </c>
      <c r="I12" s="45" t="s">
        <v>66</v>
      </c>
      <c r="J12" s="45" t="s">
        <v>67</v>
      </c>
    </row>
    <row r="13" spans="1:10" outlineLevel="1" x14ac:dyDescent="0.25">
      <c r="A13" s="44">
        <v>45513</v>
      </c>
      <c r="B13" s="45" t="s">
        <v>33</v>
      </c>
      <c r="C13" s="45" t="s">
        <v>64</v>
      </c>
      <c r="D13" s="45" t="s">
        <v>20</v>
      </c>
      <c r="E13" s="46">
        <v>447637</v>
      </c>
      <c r="F13" s="47" t="s">
        <v>65</v>
      </c>
      <c r="G13" s="46">
        <v>35811</v>
      </c>
      <c r="H13" s="46">
        <f t="shared" si="0"/>
        <v>483448</v>
      </c>
      <c r="I13" s="45" t="s">
        <v>66</v>
      </c>
      <c r="J13" s="45" t="s">
        <v>67</v>
      </c>
    </row>
    <row r="14" spans="1:10" outlineLevel="1" x14ac:dyDescent="0.25">
      <c r="A14" s="44">
        <v>45513</v>
      </c>
      <c r="B14" s="45" t="s">
        <v>34</v>
      </c>
      <c r="C14" s="45" t="s">
        <v>64</v>
      </c>
      <c r="D14" s="45" t="s">
        <v>19</v>
      </c>
      <c r="E14" s="46">
        <v>1097874</v>
      </c>
      <c r="F14" s="47" t="s">
        <v>65</v>
      </c>
      <c r="G14" s="46">
        <v>87830</v>
      </c>
      <c r="H14" s="46">
        <f t="shared" si="0"/>
        <v>1185704</v>
      </c>
      <c r="I14" s="45" t="s">
        <v>66</v>
      </c>
      <c r="J14" s="45" t="s">
        <v>67</v>
      </c>
    </row>
    <row r="15" spans="1:10" outlineLevel="1" x14ac:dyDescent="0.25">
      <c r="A15" s="44">
        <v>45518</v>
      </c>
      <c r="B15" s="45" t="s">
        <v>35</v>
      </c>
      <c r="C15" s="45" t="s">
        <v>64</v>
      </c>
      <c r="D15" s="45" t="s">
        <v>20</v>
      </c>
      <c r="E15" s="46">
        <v>844104</v>
      </c>
      <c r="F15" s="47" t="s">
        <v>65</v>
      </c>
      <c r="G15" s="46">
        <v>67528</v>
      </c>
      <c r="H15" s="46">
        <f t="shared" si="0"/>
        <v>911632</v>
      </c>
      <c r="I15" s="45" t="s">
        <v>66</v>
      </c>
      <c r="J15" s="45" t="s">
        <v>67</v>
      </c>
    </row>
    <row r="16" spans="1:10" outlineLevel="1" x14ac:dyDescent="0.25">
      <c r="A16" s="44">
        <v>45518</v>
      </c>
      <c r="B16" s="45" t="s">
        <v>36</v>
      </c>
      <c r="C16" s="45" t="s">
        <v>64</v>
      </c>
      <c r="D16" s="45" t="s">
        <v>32</v>
      </c>
      <c r="E16" s="46">
        <v>2424715</v>
      </c>
      <c r="F16" s="47" t="s">
        <v>65</v>
      </c>
      <c r="G16" s="46">
        <v>193977</v>
      </c>
      <c r="H16" s="46">
        <f t="shared" si="0"/>
        <v>2618692</v>
      </c>
      <c r="I16" s="45" t="s">
        <v>66</v>
      </c>
      <c r="J16" s="45" t="s">
        <v>67</v>
      </c>
    </row>
    <row r="17" spans="1:10" outlineLevel="1" x14ac:dyDescent="0.25">
      <c r="A17" s="44">
        <v>45519</v>
      </c>
      <c r="B17" s="45" t="s">
        <v>37</v>
      </c>
      <c r="C17" s="45" t="s">
        <v>64</v>
      </c>
      <c r="D17" s="45" t="s">
        <v>40</v>
      </c>
      <c r="E17" s="46">
        <v>1457742</v>
      </c>
      <c r="F17" s="47" t="s">
        <v>65</v>
      </c>
      <c r="G17" s="46">
        <v>116619</v>
      </c>
      <c r="H17" s="46">
        <f t="shared" si="0"/>
        <v>1574361</v>
      </c>
      <c r="I17" s="45" t="s">
        <v>66</v>
      </c>
      <c r="J17" s="45" t="s">
        <v>67</v>
      </c>
    </row>
    <row r="18" spans="1:10" outlineLevel="1" x14ac:dyDescent="0.25">
      <c r="A18" s="44">
        <v>45523</v>
      </c>
      <c r="B18" s="45" t="s">
        <v>38</v>
      </c>
      <c r="C18" s="45" t="s">
        <v>64</v>
      </c>
      <c r="D18" s="45" t="s">
        <v>20</v>
      </c>
      <c r="E18" s="46">
        <v>870583</v>
      </c>
      <c r="F18" s="47" t="s">
        <v>65</v>
      </c>
      <c r="G18" s="46">
        <v>69647</v>
      </c>
      <c r="H18" s="46">
        <f t="shared" si="0"/>
        <v>940230</v>
      </c>
      <c r="I18" s="45" t="s">
        <v>66</v>
      </c>
      <c r="J18" s="45" t="s">
        <v>67</v>
      </c>
    </row>
    <row r="19" spans="1:10" outlineLevel="1" x14ac:dyDescent="0.25">
      <c r="A19" s="44">
        <v>45524</v>
      </c>
      <c r="B19" s="45" t="s">
        <v>85</v>
      </c>
      <c r="C19" s="45" t="s">
        <v>71</v>
      </c>
      <c r="D19" s="45" t="s">
        <v>86</v>
      </c>
      <c r="E19" s="46">
        <v>-316518</v>
      </c>
      <c r="F19" s="47" t="s">
        <v>65</v>
      </c>
      <c r="G19" s="46">
        <v>-25321</v>
      </c>
      <c r="H19" s="46">
        <f t="shared" si="0"/>
        <v>-341839</v>
      </c>
      <c r="I19" s="45" t="s">
        <v>66</v>
      </c>
      <c r="J19" s="45" t="s">
        <v>67</v>
      </c>
    </row>
    <row r="20" spans="1:10" outlineLevel="1" x14ac:dyDescent="0.25">
      <c r="A20" s="44">
        <v>45524</v>
      </c>
      <c r="B20" s="45" t="s">
        <v>87</v>
      </c>
      <c r="C20" s="45" t="s">
        <v>71</v>
      </c>
      <c r="D20" s="45" t="s">
        <v>88</v>
      </c>
      <c r="E20" s="46">
        <v>-258684</v>
      </c>
      <c r="F20" s="47" t="s">
        <v>65</v>
      </c>
      <c r="G20" s="46">
        <v>-20695</v>
      </c>
      <c r="H20" s="46">
        <f t="shared" si="0"/>
        <v>-279379</v>
      </c>
      <c r="I20" s="45" t="s">
        <v>66</v>
      </c>
      <c r="J20" s="45" t="s">
        <v>67</v>
      </c>
    </row>
    <row r="21" spans="1:10" outlineLevel="1" x14ac:dyDescent="0.25">
      <c r="A21" s="44">
        <v>45524</v>
      </c>
      <c r="B21" s="45" t="s">
        <v>89</v>
      </c>
      <c r="C21" s="45" t="s">
        <v>71</v>
      </c>
      <c r="D21" s="45" t="s">
        <v>90</v>
      </c>
      <c r="E21" s="46">
        <v>-422396</v>
      </c>
      <c r="F21" s="47" t="s">
        <v>65</v>
      </c>
      <c r="G21" s="46">
        <v>-33791</v>
      </c>
      <c r="H21" s="46">
        <f t="shared" si="0"/>
        <v>-456187</v>
      </c>
      <c r="I21" s="45" t="s">
        <v>66</v>
      </c>
      <c r="J21" s="45" t="s">
        <v>67</v>
      </c>
    </row>
    <row r="22" spans="1:10" outlineLevel="1" x14ac:dyDescent="0.25">
      <c r="A22" s="44">
        <v>45524</v>
      </c>
      <c r="B22" s="45" t="s">
        <v>91</v>
      </c>
      <c r="C22" s="45" t="s">
        <v>71</v>
      </c>
      <c r="D22" s="45" t="s">
        <v>92</v>
      </c>
      <c r="E22" s="46">
        <v>-258507</v>
      </c>
      <c r="F22" s="47" t="s">
        <v>65</v>
      </c>
      <c r="G22" s="46">
        <v>-20681</v>
      </c>
      <c r="H22" s="46">
        <f t="shared" si="0"/>
        <v>-279188</v>
      </c>
      <c r="I22" s="45" t="s">
        <v>66</v>
      </c>
      <c r="J22" s="45" t="s">
        <v>67</v>
      </c>
    </row>
    <row r="23" spans="1:10" outlineLevel="1" x14ac:dyDescent="0.25">
      <c r="A23" s="44">
        <v>45527</v>
      </c>
      <c r="B23" s="45" t="s">
        <v>39</v>
      </c>
      <c r="C23" s="45" t="s">
        <v>64</v>
      </c>
      <c r="D23" s="45" t="s">
        <v>19</v>
      </c>
      <c r="E23" s="46">
        <v>1566235</v>
      </c>
      <c r="F23" s="47" t="s">
        <v>65</v>
      </c>
      <c r="G23" s="46">
        <v>125299</v>
      </c>
      <c r="H23" s="46">
        <f t="shared" si="0"/>
        <v>1691534</v>
      </c>
      <c r="I23" s="45" t="s">
        <v>66</v>
      </c>
      <c r="J23" s="45" t="s">
        <v>67</v>
      </c>
    </row>
    <row r="24" spans="1:10" outlineLevel="1" x14ac:dyDescent="0.25">
      <c r="A24" s="44">
        <v>45540</v>
      </c>
      <c r="B24" s="45" t="s">
        <v>41</v>
      </c>
      <c r="C24" s="45" t="s">
        <v>64</v>
      </c>
      <c r="D24" s="45" t="s">
        <v>49</v>
      </c>
      <c r="E24" s="46">
        <v>1192290</v>
      </c>
      <c r="F24" s="47" t="s">
        <v>65</v>
      </c>
      <c r="G24" s="46">
        <v>95383</v>
      </c>
      <c r="H24" s="46">
        <f t="shared" si="0"/>
        <v>1287673</v>
      </c>
      <c r="I24" s="45" t="s">
        <v>66</v>
      </c>
      <c r="J24" s="45" t="s">
        <v>67</v>
      </c>
    </row>
    <row r="25" spans="1:10" outlineLevel="1" x14ac:dyDescent="0.25">
      <c r="A25" s="44">
        <v>45540</v>
      </c>
      <c r="B25" s="45" t="s">
        <v>42</v>
      </c>
      <c r="C25" s="45" t="s">
        <v>64</v>
      </c>
      <c r="D25" s="45" t="s">
        <v>50</v>
      </c>
      <c r="E25" s="46">
        <v>296475</v>
      </c>
      <c r="F25" s="47" t="s">
        <v>65</v>
      </c>
      <c r="G25" s="46">
        <v>23718</v>
      </c>
      <c r="H25" s="46">
        <f t="shared" si="0"/>
        <v>320193</v>
      </c>
      <c r="I25" s="45" t="s">
        <v>66</v>
      </c>
      <c r="J25" s="45" t="s">
        <v>67</v>
      </c>
    </row>
    <row r="26" spans="1:10" outlineLevel="1" x14ac:dyDescent="0.25">
      <c r="A26" s="44">
        <v>45540</v>
      </c>
      <c r="B26" s="45" t="s">
        <v>43</v>
      </c>
      <c r="C26" s="45" t="s">
        <v>64</v>
      </c>
      <c r="D26" s="45" t="s">
        <v>51</v>
      </c>
      <c r="E26" s="46">
        <v>795455</v>
      </c>
      <c r="F26" s="47" t="s">
        <v>65</v>
      </c>
      <c r="G26" s="46">
        <v>63636</v>
      </c>
      <c r="H26" s="46">
        <f t="shared" si="0"/>
        <v>859091</v>
      </c>
      <c r="I26" s="45" t="s">
        <v>66</v>
      </c>
      <c r="J26" s="45" t="s">
        <v>67</v>
      </c>
    </row>
    <row r="27" spans="1:10" outlineLevel="1" x14ac:dyDescent="0.25">
      <c r="A27" s="44">
        <v>45541</v>
      </c>
      <c r="B27" s="45" t="s">
        <v>44</v>
      </c>
      <c r="C27" s="45" t="s">
        <v>64</v>
      </c>
      <c r="D27" s="45" t="s">
        <v>40</v>
      </c>
      <c r="E27" s="46">
        <v>1385053</v>
      </c>
      <c r="F27" s="47" t="s">
        <v>65</v>
      </c>
      <c r="G27" s="46">
        <v>110804</v>
      </c>
      <c r="H27" s="46">
        <f t="shared" si="0"/>
        <v>1495857</v>
      </c>
      <c r="I27" s="45" t="s">
        <v>66</v>
      </c>
      <c r="J27" s="45" t="s">
        <v>67</v>
      </c>
    </row>
    <row r="28" spans="1:10" outlineLevel="1" x14ac:dyDescent="0.25">
      <c r="A28" s="44">
        <v>45542</v>
      </c>
      <c r="B28" s="45" t="s">
        <v>45</v>
      </c>
      <c r="C28" s="45" t="s">
        <v>64</v>
      </c>
      <c r="D28" s="45" t="s">
        <v>20</v>
      </c>
      <c r="E28" s="46">
        <v>1279710</v>
      </c>
      <c r="F28" s="47" t="s">
        <v>65</v>
      </c>
      <c r="G28" s="46">
        <v>102377</v>
      </c>
      <c r="H28" s="46">
        <f t="shared" si="0"/>
        <v>1382087</v>
      </c>
      <c r="I28" s="45" t="s">
        <v>66</v>
      </c>
      <c r="J28" s="45" t="s">
        <v>67</v>
      </c>
    </row>
    <row r="29" spans="1:10" outlineLevel="1" x14ac:dyDescent="0.25">
      <c r="A29" s="44">
        <v>45546</v>
      </c>
      <c r="B29" s="45" t="s">
        <v>93</v>
      </c>
      <c r="C29" s="45" t="s">
        <v>71</v>
      </c>
      <c r="D29" s="45" t="s">
        <v>94</v>
      </c>
      <c r="E29" s="46">
        <v>-633284</v>
      </c>
      <c r="F29" s="47" t="s">
        <v>65</v>
      </c>
      <c r="G29" s="46">
        <v>-50663</v>
      </c>
      <c r="H29" s="46">
        <f t="shared" si="0"/>
        <v>-683947</v>
      </c>
      <c r="I29" s="45" t="s">
        <v>66</v>
      </c>
      <c r="J29" s="45" t="s">
        <v>67</v>
      </c>
    </row>
    <row r="30" spans="1:10" outlineLevel="1" x14ac:dyDescent="0.25">
      <c r="A30" s="44">
        <v>45561</v>
      </c>
      <c r="B30" s="45" t="s">
        <v>46</v>
      </c>
      <c r="C30" s="45" t="s">
        <v>64</v>
      </c>
      <c r="D30" s="45" t="s">
        <v>19</v>
      </c>
      <c r="E30" s="46">
        <v>1653222</v>
      </c>
      <c r="F30" s="47" t="s">
        <v>65</v>
      </c>
      <c r="G30" s="46">
        <v>132258</v>
      </c>
      <c r="H30" s="46">
        <f t="shared" si="0"/>
        <v>1785480</v>
      </c>
      <c r="I30" s="45" t="s">
        <v>66</v>
      </c>
      <c r="J30" s="45" t="s">
        <v>67</v>
      </c>
    </row>
    <row r="31" spans="1:10" outlineLevel="1" x14ac:dyDescent="0.25">
      <c r="A31" s="44">
        <v>45561</v>
      </c>
      <c r="B31" s="45" t="s">
        <v>47</v>
      </c>
      <c r="C31" s="45" t="s">
        <v>64</v>
      </c>
      <c r="D31" s="45" t="s">
        <v>32</v>
      </c>
      <c r="E31" s="46">
        <v>1368136</v>
      </c>
      <c r="F31" s="47" t="s">
        <v>65</v>
      </c>
      <c r="G31" s="46">
        <v>109451</v>
      </c>
      <c r="H31" s="46">
        <f t="shared" si="0"/>
        <v>1477587</v>
      </c>
      <c r="I31" s="45" t="s">
        <v>66</v>
      </c>
      <c r="J31" s="45" t="s">
        <v>67</v>
      </c>
    </row>
    <row r="32" spans="1:10" outlineLevel="1" x14ac:dyDescent="0.25">
      <c r="A32" s="44">
        <v>45561</v>
      </c>
      <c r="B32" s="45" t="s">
        <v>48</v>
      </c>
      <c r="C32" s="45" t="s">
        <v>64</v>
      </c>
      <c r="D32" s="45" t="s">
        <v>20</v>
      </c>
      <c r="E32" s="46">
        <v>810064</v>
      </c>
      <c r="F32" s="47" t="s">
        <v>65</v>
      </c>
      <c r="G32" s="46">
        <v>64805</v>
      </c>
      <c r="H32" s="46">
        <f t="shared" si="0"/>
        <v>874869</v>
      </c>
      <c r="I32" s="45" t="s">
        <v>66</v>
      </c>
      <c r="J32" s="45" t="s">
        <v>67</v>
      </c>
    </row>
    <row r="33" spans="1:10" x14ac:dyDescent="0.25">
      <c r="A33" s="44"/>
      <c r="B33" s="45"/>
      <c r="C33" s="45"/>
      <c r="D33" s="45" t="s">
        <v>95</v>
      </c>
      <c r="E33" s="46">
        <f>SUM(E2:E32)</f>
        <v>20281637</v>
      </c>
      <c r="F33" s="47"/>
      <c r="G33" s="46">
        <f>SUM(G2:G32)</f>
        <v>1622531</v>
      </c>
      <c r="H33" s="46">
        <f>SUM(H2:H32)</f>
        <v>21904168</v>
      </c>
      <c r="I33" s="45"/>
      <c r="J33" s="45"/>
    </row>
    <row r="34" spans="1:10" x14ac:dyDescent="0.25">
      <c r="A34" s="44"/>
      <c r="B34" s="45"/>
      <c r="C34" s="45"/>
      <c r="D34" s="48" t="s">
        <v>96</v>
      </c>
      <c r="E34" s="49">
        <f>0.5%*E33</f>
        <v>101408.185</v>
      </c>
      <c r="F34" s="50" t="s">
        <v>65</v>
      </c>
      <c r="G34" s="49">
        <f>+E34*0.08</f>
        <v>8112.6548000000003</v>
      </c>
      <c r="H34" s="49">
        <f>+E34+G34</f>
        <v>109520.8398</v>
      </c>
      <c r="I34" s="45"/>
      <c r="J34" s="45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ĐNTT T09</vt:lpstr>
      <vt:lpstr>DS Q03.2024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2023-12-06T08:35:05Z</dcterms:created>
  <dcterms:modified xsi:type="dcterms:W3CDTF">2024-10-05T06:20:59Z</dcterms:modified>
</cp:coreProperties>
</file>