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3" sheetId="1" r:id="rId1"/>
    <sheet name="DS Q01.2025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4" i="3"/>
  <c r="E35" i="3" s="1"/>
  <c r="G35" i="3" l="1"/>
  <c r="H35" i="3" s="1"/>
  <c r="E25" i="1"/>
</calcChain>
</file>

<file path=xl/sharedStrings.xml><?xml version="1.0" encoding="utf-8"?>
<sst xmlns="http://schemas.openxmlformats.org/spreadsheetml/2006/main" count="274" uniqueCount="98">
  <si>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</si>
  <si>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</si>
  <si>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</si>
  <si>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</si>
  <si>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</si>
  <si>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</si>
  <si>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</si>
  <si>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</si>
  <si>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</si>
  <si>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</si>
  <si>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</si>
  <si>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</si>
  <si>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</si>
  <si>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</si>
  <si>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</si>
  <si>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</si>
  <si>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</si>
  <si>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</si>
  <si>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</si>
  <si>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</si>
  <si>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</si>
  <si>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</si>
  <si>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</si>
  <si>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</si>
  <si>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</si>
  <si>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</si>
  <si>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</si>
  <si>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</si>
  <si>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</si>
  <si>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</si>
  <si>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</si>
  <si>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</si>
  <si>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</si>
  <si>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00008090</t>
  </si>
  <si>
    <t>00008091</t>
  </si>
  <si>
    <t>00010751</t>
  </si>
  <si>
    <t>00012286</t>
  </si>
  <si>
    <t>00012708</t>
  </si>
  <si>
    <t>Hỗ trợ Q01.2025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</si>
  <si>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</si>
  <si>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</si>
  <si>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</si>
  <si>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</si>
  <si>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</si>
  <si>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</si>
  <si>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</si>
  <si>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</si>
  <si>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</si>
  <si>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</si>
  <si>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KINH DOANH THƯƠNG MẠI VÀ DỊCH VỤ SUNSHINE MART</t>
  </si>
  <si>
    <t>0109334554</t>
  </si>
  <si>
    <t>Hàng trả - smart0005</t>
  </si>
  <si>
    <t>Sunshine Mart Dương Văn Bé, Hoàng Mai</t>
  </si>
  <si>
    <t>Sunshine Mart Lĩnh Nam, Hoàng Mai</t>
  </si>
  <si>
    <t>Note</t>
  </si>
  <si>
    <t>00000069</t>
  </si>
  <si>
    <t>1C25TNN</t>
  </si>
  <si>
    <t>đã TT 25.02.2025</t>
  </si>
  <si>
    <t>00000007</t>
  </si>
  <si>
    <t>1C25TMT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</si>
  <si>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</si>
  <si>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</si>
  <si>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</si>
  <si>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</si>
  <si>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</si>
  <si>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</si>
  <si>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</si>
  <si>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</si>
  <si>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</si>
  <si>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</si>
  <si>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</si>
  <si>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</si>
  <si>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đã TT 24.03.2025</t>
  </si>
  <si>
    <t>00000158</t>
  </si>
  <si>
    <t>Hàng trả - smart0003</t>
  </si>
  <si>
    <t>00000159</t>
  </si>
  <si>
    <t>00000308</t>
  </si>
  <si>
    <t>Hàng trả - phiếu HT00006956 - smart0002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</si>
  <si>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</si>
  <si>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</si>
  <si>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</si>
  <si>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</si>
  <si>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</si>
  <si>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</si>
  <si>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</si>
  <si>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</si>
  <si>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</si>
  <si>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</si>
  <si>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</si>
  <si>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</si>
  <si>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</si>
  <si>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</si>
  <si>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</si>
  <si>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00000576</t>
  </si>
  <si>
    <t>Tổng doanh số Q01.2025</t>
  </si>
  <si>
    <t>Hỗ trợ Q01.2025 (0.5%)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</si>
  <si>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Sáu triệu một trăm năm mươi bốn nghìn hai trăm linh ba đồng )</t>
    </r>
  </si>
  <si>
    <t>hóa đơn SMART để lại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</si>
</sst>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72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1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38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38" fontId="22" fillId="0" borderId="7" xfId="7" applyNumberFormat="1" applyFont="1" applyBorder="1" applyAlignment="1">
      <alignment horizontal="right" vertical="center"/>
    </xf>
    <xf numFmtId="38" fontId="22" fillId="3" borderId="7" xfId="7" applyNumberFormat="1" applyFont="1" applyFill="1" applyBorder="1" applyAlignment="1">
      <alignment horizontal="right" vertical="center"/>
    </xf>
    <xf numFmtId="14" fontId="22" fillId="0" borderId="7" xfId="7" applyNumberFormat="1" applyFont="1" applyBorder="1" applyAlignment="1">
      <alignment horizontal="center" vertical="center"/>
    </xf>
    <xf numFmtId="0" fontId="22" fillId="0" borderId="7" xfId="7" applyFont="1" applyBorder="1" applyAlignment="1">
      <alignment horizontal="left" vertical="center"/>
    </xf>
    <xf numFmtId="0" fontId="23" fillId="0" borderId="7" xfId="7" applyFont="1" applyBorder="1" applyAlignment="1">
      <alignment horizontal="left" vertical="center"/>
    </xf>
    <xf numFmtId="38" fontId="23" fillId="0" borderId="7" xfId="7" applyNumberFormat="1" applyFont="1" applyBorder="1" applyAlignment="1">
      <alignment horizontal="right" vertical="center"/>
    </xf>
    <xf numFmtId="0" fontId="23" fillId="0" borderId="7" xfId="7" applyFont="1" applyBorder="1" applyAlignment="1">
      <alignment horizontal="right" vertical="center"/>
    </xf>
    <xf numFmtId="1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38" fontId="21" fillId="2" borderId="6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7" xfId="7" applyFont="1" applyBorder="1" applyAlignment="1">
      <alignment horizontal="right" vertical="center"/>
    </xf>
    <xf numFmtId="0" fontId="0" fillId="3" borderId="0" xfId="0" applyFill="1"/>
    <xf numFmtId="0" fontId="22" fillId="3" borderId="9" xfId="7" applyFont="1" applyFill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3" workbookViewId="0">
      <selection activeCell="G20" sqref="G20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5" ht="16.5" x14ac:dyDescent="0.25">
      <c r="A1" s="63" t="s">
        <v>0</v>
      </c>
      <c r="B1" s="63"/>
      <c r="C1" s="63"/>
      <c r="D1" s="63"/>
      <c r="E1" s="63"/>
    </row>
    <row r="2" spans="1:5" ht="16.5" x14ac:dyDescent="0.25">
      <c r="A2" s="63" t="s">
        <v>1</v>
      </c>
      <c r="B2" s="63"/>
      <c r="C2" s="63"/>
      <c r="D2" s="63"/>
      <c r="E2" s="63"/>
    </row>
    <row r="3" spans="1:5" x14ac:dyDescent="0.25">
      <c r="A3" s="1"/>
      <c r="B3" s="2"/>
      <c r="C3" s="3"/>
      <c r="D3" s="1"/>
      <c r="E3" s="4"/>
    </row>
    <row r="4" spans="1:5" ht="19.5" x14ac:dyDescent="0.3">
      <c r="A4" s="64" t="s">
        <v>2</v>
      </c>
      <c r="B4" s="64"/>
      <c r="C4" s="64"/>
      <c r="D4" s="64"/>
      <c r="E4" s="64"/>
    </row>
    <row r="5" spans="1:5" x14ac:dyDescent="0.25">
      <c r="A5" s="5"/>
      <c r="B5" s="6"/>
      <c r="C5" s="7"/>
      <c r="D5" s="5"/>
      <c r="E5" s="4"/>
    </row>
    <row r="6" spans="1:5" ht="15.75" x14ac:dyDescent="0.25">
      <c r="A6" s="65" t="s">
        <v>3</v>
      </c>
      <c r="B6" s="65"/>
      <c r="C6" s="65"/>
      <c r="D6" s="65"/>
      <c r="E6" s="65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0" t="s">
        <v>5</v>
      </c>
      <c r="B8" s="40"/>
      <c r="C8" s="40"/>
      <c r="D8" s="40"/>
      <c r="E8" s="40"/>
    </row>
    <row r="9" spans="1:5" ht="15.75" x14ac:dyDescent="0.25">
      <c r="A9" s="8" t="s">
        <v>28</v>
      </c>
      <c r="B9" s="8"/>
      <c r="C9" s="12"/>
      <c r="D9" s="13" t="s">
        <v>29</v>
      </c>
      <c r="E9" s="14"/>
    </row>
    <row r="10" spans="1:5" ht="15.75" x14ac:dyDescent="0.25">
      <c r="A10" s="66" t="s">
        <v>6</v>
      </c>
      <c r="B10" s="66"/>
      <c r="C10" s="66"/>
      <c r="D10" s="66"/>
      <c r="E10" s="66"/>
    </row>
    <row r="11" spans="1:5" ht="15.75" x14ac:dyDescent="0.25">
      <c r="A11" s="15" t="s">
        <v>7</v>
      </c>
      <c r="B11" s="16"/>
      <c r="C11" s="17"/>
      <c r="D11" s="15"/>
      <c r="E11" s="18"/>
    </row>
    <row r="12" spans="1:5" ht="15.75" x14ac:dyDescent="0.25">
      <c r="A12" s="40" t="s">
        <v>8</v>
      </c>
      <c r="B12" s="40"/>
      <c r="C12" s="40"/>
      <c r="D12" s="40"/>
      <c r="E12" s="40"/>
    </row>
    <row r="13" spans="1:5" ht="15.75" x14ac:dyDescent="0.25">
      <c r="A13" s="8" t="s">
        <v>9</v>
      </c>
      <c r="B13" s="8"/>
      <c r="C13" s="12"/>
      <c r="D13" s="13" t="s">
        <v>10</v>
      </c>
      <c r="E13" s="19"/>
    </row>
    <row r="14" spans="1:5" ht="15.75" x14ac:dyDescent="0.25">
      <c r="A14" s="67" t="s">
        <v>11</v>
      </c>
      <c r="B14" s="67"/>
      <c r="C14" s="67"/>
      <c r="D14" s="67"/>
      <c r="E14" s="6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12</v>
      </c>
      <c r="B16" s="23" t="s">
        <v>13</v>
      </c>
      <c r="C16" s="23" t="s">
        <v>14</v>
      </c>
      <c r="D16" s="24" t="s">
        <v>15</v>
      </c>
      <c r="E16" s="24" t="s">
        <v>16</v>
      </c>
    </row>
    <row r="17" spans="1:7" s="38" customFormat="1" ht="15.75" x14ac:dyDescent="0.25">
      <c r="A17" s="36">
        <v>1</v>
      </c>
      <c r="B17" s="25">
        <v>45719</v>
      </c>
      <c r="C17" s="26" t="s">
        <v>78</v>
      </c>
      <c r="D17" s="37" t="s">
        <v>53</v>
      </c>
      <c r="E17" s="27">
        <v>769437</v>
      </c>
      <c r="G17"/>
    </row>
    <row r="18" spans="1:7" s="38" customFormat="1" ht="15.75" x14ac:dyDescent="0.25">
      <c r="A18" s="36">
        <v>2</v>
      </c>
      <c r="B18" s="25">
        <v>45719</v>
      </c>
      <c r="C18" s="26" t="s">
        <v>79</v>
      </c>
      <c r="D18" s="37" t="s">
        <v>18</v>
      </c>
      <c r="E18" s="27">
        <v>761749</v>
      </c>
    </row>
    <row r="19" spans="1:7" s="38" customFormat="1" ht="15.75" x14ac:dyDescent="0.25">
      <c r="A19" s="36">
        <v>3</v>
      </c>
      <c r="B19" s="25">
        <v>45723</v>
      </c>
      <c r="C19" s="26" t="s">
        <v>86</v>
      </c>
      <c r="D19" s="37" t="s">
        <v>32</v>
      </c>
      <c r="E19" s="27">
        <v>1750713</v>
      </c>
      <c r="G19" s="38" t="s">
        <v>97</v>
      </c>
    </row>
    <row r="20" spans="1:7" s="38" customFormat="1" ht="15.75" x14ac:dyDescent="0.25">
      <c r="A20" s="36">
        <v>4</v>
      </c>
      <c r="B20" s="25">
        <v>45724</v>
      </c>
      <c r="C20" s="26" t="s">
        <v>87</v>
      </c>
      <c r="D20" s="37" t="s">
        <v>17</v>
      </c>
      <c r="E20" s="27">
        <v>1442975</v>
      </c>
    </row>
    <row r="21" spans="1:7" s="38" customFormat="1" ht="15.75" x14ac:dyDescent="0.25">
      <c r="A21" s="36">
        <v>5</v>
      </c>
      <c r="B21" s="25">
        <v>45730</v>
      </c>
      <c r="C21" s="26" t="s">
        <v>88</v>
      </c>
      <c r="D21" s="37" t="s">
        <v>18</v>
      </c>
      <c r="E21" s="27">
        <v>748512</v>
      </c>
    </row>
    <row r="22" spans="1:7" s="38" customFormat="1" ht="15.75" x14ac:dyDescent="0.25">
      <c r="A22" s="36">
        <v>6</v>
      </c>
      <c r="B22" s="25">
        <v>45734</v>
      </c>
      <c r="C22" s="26" t="s">
        <v>89</v>
      </c>
      <c r="D22" s="37" t="s">
        <v>17</v>
      </c>
      <c r="E22" s="27">
        <v>978085</v>
      </c>
    </row>
    <row r="23" spans="1:7" s="38" customFormat="1" ht="15.75" x14ac:dyDescent="0.25">
      <c r="A23" s="36">
        <v>7</v>
      </c>
      <c r="B23" s="25">
        <v>45735</v>
      </c>
      <c r="C23" s="26" t="s">
        <v>90</v>
      </c>
      <c r="D23" s="37" t="s">
        <v>52</v>
      </c>
      <c r="E23" s="27">
        <v>920446</v>
      </c>
    </row>
    <row r="24" spans="1:7" s="38" customFormat="1" ht="15.75" x14ac:dyDescent="0.25">
      <c r="A24" s="36">
        <v>8</v>
      </c>
      <c r="B24" s="25">
        <v>45741</v>
      </c>
      <c r="C24" s="26" t="s">
        <v>91</v>
      </c>
      <c r="D24" s="37" t="s">
        <v>18</v>
      </c>
      <c r="E24" s="27">
        <v>658968</v>
      </c>
    </row>
    <row r="25" spans="1:7" ht="15.75" x14ac:dyDescent="0.25">
      <c r="A25" s="68" t="s">
        <v>19</v>
      </c>
      <c r="B25" s="69"/>
      <c r="C25" s="69"/>
      <c r="D25" s="70"/>
      <c r="E25" s="28">
        <f>+SUM(E17:E24)</f>
        <v>8030885</v>
      </c>
    </row>
    <row r="26" spans="1:7" ht="15.75" x14ac:dyDescent="0.25">
      <c r="A26" s="68" t="s">
        <v>20</v>
      </c>
      <c r="B26" s="69"/>
      <c r="C26" s="69"/>
      <c r="D26" s="70"/>
      <c r="E26" s="29">
        <v>1736430</v>
      </c>
    </row>
    <row r="27" spans="1:7" ht="15.75" x14ac:dyDescent="0.25">
      <c r="A27" s="68" t="s">
        <v>38</v>
      </c>
      <c r="B27" s="69"/>
      <c r="C27" s="69"/>
      <c r="D27" s="70"/>
      <c r="E27" s="29">
        <v>140252</v>
      </c>
    </row>
    <row r="28" spans="1:7" ht="15.75" x14ac:dyDescent="0.25">
      <c r="A28" s="71" t="s">
        <v>21</v>
      </c>
      <c r="B28" s="71"/>
      <c r="C28" s="71"/>
      <c r="D28" s="71"/>
      <c r="E28" s="30">
        <f>+E25-E26-E27</f>
        <v>6154203</v>
      </c>
    </row>
    <row r="29" spans="1:7" ht="15.75" x14ac:dyDescent="0.25">
      <c r="A29" s="61" t="s">
        <v>96</v>
      </c>
      <c r="B29" s="62"/>
      <c r="C29" s="62"/>
      <c r="D29" s="62"/>
      <c r="E29" s="62"/>
    </row>
    <row r="30" spans="1:7" ht="15.75" x14ac:dyDescent="0.25">
      <c r="A30" s="59" t="s">
        <v>22</v>
      </c>
      <c r="B30" s="59"/>
      <c r="C30" s="59"/>
      <c r="D30" s="59"/>
      <c r="E30" s="59"/>
    </row>
    <row r="31" spans="1:7" ht="15.75" x14ac:dyDescent="0.25">
      <c r="A31" s="59" t="s">
        <v>23</v>
      </c>
      <c r="B31" s="59"/>
      <c r="C31" s="59"/>
      <c r="D31" s="59"/>
      <c r="E31" s="59"/>
    </row>
    <row r="32" spans="1:7" ht="15.75" x14ac:dyDescent="0.25">
      <c r="A32" s="60" t="s">
        <v>24</v>
      </c>
      <c r="B32" s="60"/>
      <c r="C32" s="60"/>
      <c r="D32" s="60"/>
      <c r="E32" s="60"/>
    </row>
    <row r="33" spans="1:5" ht="15.75" x14ac:dyDescent="0.25">
      <c r="A33" s="60" t="s">
        <v>25</v>
      </c>
      <c r="B33" s="60"/>
      <c r="C33" s="60"/>
      <c r="D33" s="60"/>
      <c r="E33" s="60"/>
    </row>
    <row r="34" spans="1:5" ht="15.75" x14ac:dyDescent="0.25">
      <c r="A34" s="60" t="s">
        <v>26</v>
      </c>
      <c r="B34" s="60"/>
      <c r="C34" s="60"/>
      <c r="D34" s="60"/>
      <c r="E34" s="60"/>
    </row>
    <row r="35" spans="1:5" ht="15.75" x14ac:dyDescent="0.25">
      <c r="A35" s="31"/>
      <c r="B35" s="14"/>
      <c r="C35" s="14"/>
      <c r="D35" s="32"/>
      <c r="E35" s="33"/>
    </row>
    <row r="36" spans="1:5" ht="15.75" x14ac:dyDescent="0.25">
      <c r="A36" s="31"/>
      <c r="B36" s="14"/>
      <c r="C36" s="14"/>
      <c r="E36" s="39" t="s">
        <v>31</v>
      </c>
    </row>
    <row r="37" spans="1:5" ht="15.75" x14ac:dyDescent="0.25">
      <c r="A37" s="31"/>
      <c r="B37" s="14"/>
      <c r="C37" s="14"/>
      <c r="E37" s="34" t="s">
        <v>27</v>
      </c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5"/>
    </row>
    <row r="43" spans="1:5" ht="15.75" x14ac:dyDescent="0.25">
      <c r="A43" s="31"/>
      <c r="B43" s="14"/>
      <c r="C43" s="14"/>
      <c r="E43" s="35"/>
    </row>
    <row r="44" spans="1:5" ht="15.75" x14ac:dyDescent="0.25">
      <c r="A44" s="31"/>
      <c r="B44" s="14"/>
      <c r="C44" s="14"/>
      <c r="E44" s="39" t="s">
        <v>30</v>
      </c>
    </row>
  </sheetData>
  <mergeCells count="16">
    <mergeCell ref="A29:E29"/>
    <mergeCell ref="A1:E1"/>
    <mergeCell ref="A2:E2"/>
    <mergeCell ref="A4:E4"/>
    <mergeCell ref="A6:E6"/>
    <mergeCell ref="A10:E10"/>
    <mergeCell ref="A14:E14"/>
    <mergeCell ref="A25:D25"/>
    <mergeCell ref="A26:D26"/>
    <mergeCell ref="A28:D28"/>
    <mergeCell ref="A27:D27"/>
    <mergeCell ref="A30:E30"/>
    <mergeCell ref="A31:E31"/>
    <mergeCell ref="A32:E32"/>
    <mergeCell ref="A33:E33"/>
    <mergeCell ref="A34:E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2" workbookViewId="0">
      <selection activeCell="A35" sqref="A35"/>
    </sheetView>
  </sheetViews>
  <sheetFormatPr defaultRowHeight="15" x14ac:dyDescent="0.25"/>
  <cols>
    <col min="1" max="1" width="12.28515625" customWidth="1"/>
    <col min="3" max="3" width="10.7109375" customWidth="1"/>
    <col min="4" max="4" width="48.42578125" bestFit="1" customWidth="1"/>
    <col min="5" max="5" width="11.85546875" customWidth="1"/>
    <col min="7" max="7" width="11.28515625" customWidth="1"/>
    <col min="8" max="8" width="13.28515625" customWidth="1"/>
    <col min="9" max="9" width="57.140625" bestFit="1" customWidth="1"/>
    <col min="10" max="10" width="12.42578125" customWidth="1"/>
  </cols>
  <sheetData>
    <row r="1" spans="1:11" ht="31.5" x14ac:dyDescent="0.25">
      <c r="A1" s="52" t="s">
        <v>39</v>
      </c>
      <c r="B1" s="53" t="s">
        <v>40</v>
      </c>
      <c r="C1" s="53" t="s">
        <v>41</v>
      </c>
      <c r="D1" s="53" t="s">
        <v>15</v>
      </c>
      <c r="E1" s="54" t="s">
        <v>42</v>
      </c>
      <c r="F1" s="53" t="s">
        <v>43</v>
      </c>
      <c r="G1" s="54" t="s">
        <v>44</v>
      </c>
      <c r="H1" s="54" t="s">
        <v>45</v>
      </c>
      <c r="I1" s="53" t="s">
        <v>46</v>
      </c>
      <c r="J1" s="53" t="s">
        <v>47</v>
      </c>
      <c r="K1" s="55" t="s">
        <v>54</v>
      </c>
    </row>
    <row r="2" spans="1:11" x14ac:dyDescent="0.25">
      <c r="A2" s="41">
        <v>45659</v>
      </c>
      <c r="B2" s="42" t="s">
        <v>55</v>
      </c>
      <c r="C2" s="42" t="s">
        <v>56</v>
      </c>
      <c r="D2" s="42" t="s">
        <v>32</v>
      </c>
      <c r="E2" s="43">
        <v>2434784</v>
      </c>
      <c r="F2" s="44" t="s">
        <v>48</v>
      </c>
      <c r="G2" s="43">
        <v>194783</v>
      </c>
      <c r="H2" s="45">
        <v>2629567</v>
      </c>
      <c r="I2" s="42" t="s">
        <v>49</v>
      </c>
      <c r="J2" s="42" t="s">
        <v>50</v>
      </c>
      <c r="K2" t="s">
        <v>57</v>
      </c>
    </row>
    <row r="3" spans="1:11" x14ac:dyDescent="0.25">
      <c r="A3" s="41">
        <v>45660</v>
      </c>
      <c r="B3" s="42" t="s">
        <v>58</v>
      </c>
      <c r="C3" s="42" t="s">
        <v>59</v>
      </c>
      <c r="D3" s="42" t="s">
        <v>60</v>
      </c>
      <c r="E3" s="43">
        <v>-193891</v>
      </c>
      <c r="F3" s="44" t="s">
        <v>48</v>
      </c>
      <c r="G3" s="43">
        <v>-15511</v>
      </c>
      <c r="H3" s="45">
        <v>-209402</v>
      </c>
      <c r="I3" s="42" t="s">
        <v>49</v>
      </c>
      <c r="J3" s="42" t="s">
        <v>50</v>
      </c>
      <c r="K3" t="s">
        <v>57</v>
      </c>
    </row>
    <row r="4" spans="1:11" x14ac:dyDescent="0.25">
      <c r="A4" s="41">
        <v>45660</v>
      </c>
      <c r="B4" s="42" t="s">
        <v>61</v>
      </c>
      <c r="C4" s="42" t="s">
        <v>59</v>
      </c>
      <c r="D4" s="42" t="s">
        <v>62</v>
      </c>
      <c r="E4" s="43">
        <v>-365991</v>
      </c>
      <c r="F4" s="44" t="s">
        <v>48</v>
      </c>
      <c r="G4" s="43">
        <v>-29279</v>
      </c>
      <c r="H4" s="45">
        <v>-395270</v>
      </c>
      <c r="I4" s="42" t="s">
        <v>49</v>
      </c>
      <c r="J4" s="42" t="s">
        <v>50</v>
      </c>
      <c r="K4" t="s">
        <v>57</v>
      </c>
    </row>
    <row r="5" spans="1:11" x14ac:dyDescent="0.25">
      <c r="A5" s="41">
        <v>45661</v>
      </c>
      <c r="B5" s="42" t="s">
        <v>63</v>
      </c>
      <c r="C5" s="42" t="s">
        <v>56</v>
      </c>
      <c r="D5" s="42" t="s">
        <v>17</v>
      </c>
      <c r="E5" s="43">
        <v>1123405</v>
      </c>
      <c r="F5" s="44" t="s">
        <v>48</v>
      </c>
      <c r="G5" s="43">
        <v>89872</v>
      </c>
      <c r="H5" s="45">
        <v>1213277</v>
      </c>
      <c r="I5" s="42" t="s">
        <v>49</v>
      </c>
      <c r="J5" s="42" t="s">
        <v>50</v>
      </c>
      <c r="K5" t="s">
        <v>57</v>
      </c>
    </row>
    <row r="6" spans="1:11" x14ac:dyDescent="0.25">
      <c r="A6" s="41">
        <v>45661</v>
      </c>
      <c r="B6" s="42" t="s">
        <v>64</v>
      </c>
      <c r="C6" s="42" t="s">
        <v>56</v>
      </c>
      <c r="D6" s="42" t="s">
        <v>52</v>
      </c>
      <c r="E6" s="43">
        <v>1453690</v>
      </c>
      <c r="F6" s="44" t="s">
        <v>48</v>
      </c>
      <c r="G6" s="43">
        <v>116295</v>
      </c>
      <c r="H6" s="45">
        <v>1569985</v>
      </c>
      <c r="I6" s="42" t="s">
        <v>49</v>
      </c>
      <c r="J6" s="42" t="s">
        <v>50</v>
      </c>
      <c r="K6" t="s">
        <v>57</v>
      </c>
    </row>
    <row r="7" spans="1:11" x14ac:dyDescent="0.25">
      <c r="A7" s="41">
        <v>45663</v>
      </c>
      <c r="B7" s="42" t="s">
        <v>65</v>
      </c>
      <c r="C7" s="42" t="s">
        <v>59</v>
      </c>
      <c r="D7" s="42" t="s">
        <v>60</v>
      </c>
      <c r="E7" s="43">
        <v>-94399</v>
      </c>
      <c r="F7" s="44" t="s">
        <v>48</v>
      </c>
      <c r="G7" s="43">
        <v>-7552</v>
      </c>
      <c r="H7" s="45">
        <v>-101951</v>
      </c>
      <c r="I7" s="42" t="s">
        <v>49</v>
      </c>
      <c r="J7" s="42" t="s">
        <v>50</v>
      </c>
      <c r="K7" t="s">
        <v>57</v>
      </c>
    </row>
    <row r="8" spans="1:11" x14ac:dyDescent="0.25">
      <c r="A8" s="41">
        <v>45663</v>
      </c>
      <c r="B8" s="42" t="s">
        <v>66</v>
      </c>
      <c r="C8" s="42" t="s">
        <v>59</v>
      </c>
      <c r="D8" s="42" t="s">
        <v>67</v>
      </c>
      <c r="E8" s="43">
        <v>-307715</v>
      </c>
      <c r="F8" s="44" t="s">
        <v>48</v>
      </c>
      <c r="G8" s="43">
        <v>-24617</v>
      </c>
      <c r="H8" s="45">
        <v>-332332</v>
      </c>
      <c r="I8" s="42" t="s">
        <v>49</v>
      </c>
      <c r="J8" s="42" t="s">
        <v>50</v>
      </c>
      <c r="K8" t="s">
        <v>57</v>
      </c>
    </row>
    <row r="9" spans="1:11" x14ac:dyDescent="0.25">
      <c r="A9" s="41">
        <v>45668</v>
      </c>
      <c r="B9" s="42" t="s">
        <v>68</v>
      </c>
      <c r="C9" s="42" t="s">
        <v>56</v>
      </c>
      <c r="D9" s="42" t="s">
        <v>18</v>
      </c>
      <c r="E9" s="43">
        <v>1318001</v>
      </c>
      <c r="F9" s="44" t="s">
        <v>48</v>
      </c>
      <c r="G9" s="43">
        <v>105440</v>
      </c>
      <c r="H9" s="45">
        <v>1423441</v>
      </c>
      <c r="I9" s="42" t="s">
        <v>49</v>
      </c>
      <c r="J9" s="42" t="s">
        <v>50</v>
      </c>
      <c r="K9" t="s">
        <v>57</v>
      </c>
    </row>
    <row r="10" spans="1:11" x14ac:dyDescent="0.25">
      <c r="A10" s="41">
        <v>45675</v>
      </c>
      <c r="B10" s="42" t="s">
        <v>69</v>
      </c>
      <c r="C10" s="42" t="s">
        <v>56</v>
      </c>
      <c r="D10" s="42" t="s">
        <v>17</v>
      </c>
      <c r="E10" s="43">
        <v>3029449</v>
      </c>
      <c r="F10" s="44" t="s">
        <v>48</v>
      </c>
      <c r="G10" s="43">
        <v>242356</v>
      </c>
      <c r="H10" s="45">
        <v>3271805</v>
      </c>
      <c r="I10" s="42" t="s">
        <v>49</v>
      </c>
      <c r="J10" s="42" t="s">
        <v>50</v>
      </c>
      <c r="K10" t="s">
        <v>57</v>
      </c>
    </row>
    <row r="11" spans="1:11" x14ac:dyDescent="0.25">
      <c r="A11" s="41">
        <v>45678</v>
      </c>
      <c r="B11" s="42" t="s">
        <v>70</v>
      </c>
      <c r="C11" s="42" t="s">
        <v>56</v>
      </c>
      <c r="D11" s="42" t="s">
        <v>18</v>
      </c>
      <c r="E11" s="43">
        <v>2990740</v>
      </c>
      <c r="F11" s="44" t="s">
        <v>48</v>
      </c>
      <c r="G11" s="43">
        <v>239259</v>
      </c>
      <c r="H11" s="45">
        <v>3229999</v>
      </c>
      <c r="I11" s="42" t="s">
        <v>49</v>
      </c>
      <c r="J11" s="42" t="s">
        <v>50</v>
      </c>
      <c r="K11" t="s">
        <v>57</v>
      </c>
    </row>
    <row r="12" spans="1:11" x14ac:dyDescent="0.25">
      <c r="A12" s="41">
        <v>45678</v>
      </c>
      <c r="B12" s="42" t="s">
        <v>71</v>
      </c>
      <c r="C12" s="42" t="s">
        <v>56</v>
      </c>
      <c r="D12" s="42" t="s">
        <v>52</v>
      </c>
      <c r="E12" s="43">
        <v>3133525</v>
      </c>
      <c r="F12" s="44" t="s">
        <v>48</v>
      </c>
      <c r="G12" s="43">
        <v>250682</v>
      </c>
      <c r="H12" s="45">
        <v>3384207</v>
      </c>
      <c r="I12" s="42" t="s">
        <v>49</v>
      </c>
      <c r="J12" s="42" t="s">
        <v>50</v>
      </c>
      <c r="K12" t="s">
        <v>57</v>
      </c>
    </row>
    <row r="13" spans="1:11" x14ac:dyDescent="0.25">
      <c r="A13" s="47">
        <v>45694</v>
      </c>
      <c r="B13" s="48" t="s">
        <v>33</v>
      </c>
      <c r="C13" s="48" t="s">
        <v>56</v>
      </c>
      <c r="D13" s="48" t="s">
        <v>32</v>
      </c>
      <c r="E13" s="45">
        <v>1772174</v>
      </c>
      <c r="F13" s="56" t="s">
        <v>48</v>
      </c>
      <c r="G13" s="45">
        <v>141774</v>
      </c>
      <c r="H13" s="45">
        <v>1913948</v>
      </c>
      <c r="I13" s="48" t="s">
        <v>49</v>
      </c>
      <c r="J13" s="48" t="s">
        <v>50</v>
      </c>
      <c r="K13" t="s">
        <v>72</v>
      </c>
    </row>
    <row r="14" spans="1:11" x14ac:dyDescent="0.25">
      <c r="A14" s="47">
        <v>45694</v>
      </c>
      <c r="B14" s="48" t="s">
        <v>34</v>
      </c>
      <c r="C14" s="48" t="s">
        <v>56</v>
      </c>
      <c r="D14" s="48" t="s">
        <v>17</v>
      </c>
      <c r="E14" s="45">
        <v>1697579</v>
      </c>
      <c r="F14" s="56" t="s">
        <v>48</v>
      </c>
      <c r="G14" s="45">
        <v>135806</v>
      </c>
      <c r="H14" s="45">
        <v>1833385</v>
      </c>
      <c r="I14" s="48" t="s">
        <v>49</v>
      </c>
      <c r="J14" s="48" t="s">
        <v>50</v>
      </c>
      <c r="K14" t="s">
        <v>72</v>
      </c>
    </row>
    <row r="15" spans="1:11" x14ac:dyDescent="0.25">
      <c r="A15" s="47">
        <v>45698</v>
      </c>
      <c r="B15" s="48" t="s">
        <v>73</v>
      </c>
      <c r="C15" s="48" t="s">
        <v>59</v>
      </c>
      <c r="D15" s="48" t="s">
        <v>74</v>
      </c>
      <c r="E15" s="45">
        <v>-731237</v>
      </c>
      <c r="F15" s="56" t="s">
        <v>48</v>
      </c>
      <c r="G15" s="45">
        <v>-58499</v>
      </c>
      <c r="H15" s="45">
        <v>-789736</v>
      </c>
      <c r="I15" s="48" t="s">
        <v>49</v>
      </c>
      <c r="J15" s="48" t="s">
        <v>50</v>
      </c>
      <c r="K15" t="s">
        <v>72</v>
      </c>
    </row>
    <row r="16" spans="1:11" x14ac:dyDescent="0.25">
      <c r="A16" s="47">
        <v>45698</v>
      </c>
      <c r="B16" s="48" t="s">
        <v>75</v>
      </c>
      <c r="C16" s="48" t="s">
        <v>59</v>
      </c>
      <c r="D16" s="48" t="s">
        <v>74</v>
      </c>
      <c r="E16" s="45">
        <v>-349383</v>
      </c>
      <c r="F16" s="56" t="s">
        <v>48</v>
      </c>
      <c r="G16" s="45">
        <v>-27951</v>
      </c>
      <c r="H16" s="45">
        <v>-377334</v>
      </c>
      <c r="I16" s="48" t="s">
        <v>49</v>
      </c>
      <c r="J16" s="48" t="s">
        <v>50</v>
      </c>
      <c r="K16" t="s">
        <v>72</v>
      </c>
    </row>
    <row r="17" spans="1:11" x14ac:dyDescent="0.25">
      <c r="A17" s="47">
        <v>45706</v>
      </c>
      <c r="B17" s="48" t="s">
        <v>35</v>
      </c>
      <c r="C17" s="48" t="s">
        <v>56</v>
      </c>
      <c r="D17" s="48" t="s">
        <v>18</v>
      </c>
      <c r="E17" s="45">
        <v>1020283</v>
      </c>
      <c r="F17" s="56" t="s">
        <v>48</v>
      </c>
      <c r="G17" s="45">
        <v>81623</v>
      </c>
      <c r="H17" s="45">
        <v>1101906</v>
      </c>
      <c r="I17" s="48" t="s">
        <v>49</v>
      </c>
      <c r="J17" s="48" t="s">
        <v>50</v>
      </c>
      <c r="K17" t="s">
        <v>72</v>
      </c>
    </row>
    <row r="18" spans="1:11" x14ac:dyDescent="0.25">
      <c r="A18" s="47">
        <v>45708</v>
      </c>
      <c r="B18" s="48" t="s">
        <v>36</v>
      </c>
      <c r="C18" s="48" t="s">
        <v>56</v>
      </c>
      <c r="D18" s="48" t="s">
        <v>17</v>
      </c>
      <c r="E18" s="45">
        <v>1365075</v>
      </c>
      <c r="F18" s="56" t="s">
        <v>48</v>
      </c>
      <c r="G18" s="45">
        <v>109206</v>
      </c>
      <c r="H18" s="45">
        <v>1474281</v>
      </c>
      <c r="I18" s="48" t="s">
        <v>49</v>
      </c>
      <c r="J18" s="48" t="s">
        <v>50</v>
      </c>
      <c r="K18" t="s">
        <v>72</v>
      </c>
    </row>
    <row r="19" spans="1:11" x14ac:dyDescent="0.25">
      <c r="A19" s="47">
        <v>45711</v>
      </c>
      <c r="B19" s="48" t="s">
        <v>76</v>
      </c>
      <c r="C19" s="48" t="s">
        <v>59</v>
      </c>
      <c r="D19" s="48" t="s">
        <v>77</v>
      </c>
      <c r="E19" s="45">
        <v>-198587</v>
      </c>
      <c r="F19" s="56" t="s">
        <v>48</v>
      </c>
      <c r="G19" s="45">
        <v>-15887</v>
      </c>
      <c r="H19" s="45">
        <v>-214474</v>
      </c>
      <c r="I19" s="48" t="s">
        <v>49</v>
      </c>
      <c r="J19" s="48" t="s">
        <v>50</v>
      </c>
      <c r="K19" t="s">
        <v>72</v>
      </c>
    </row>
    <row r="20" spans="1:11" x14ac:dyDescent="0.25">
      <c r="A20" s="47">
        <v>45714</v>
      </c>
      <c r="B20" s="48" t="s">
        <v>37</v>
      </c>
      <c r="C20" s="48" t="s">
        <v>56</v>
      </c>
      <c r="D20" s="48" t="s">
        <v>32</v>
      </c>
      <c r="E20" s="45">
        <v>1046870</v>
      </c>
      <c r="F20" s="56" t="s">
        <v>48</v>
      </c>
      <c r="G20" s="45">
        <v>83750</v>
      </c>
      <c r="H20" s="45">
        <v>1130620</v>
      </c>
      <c r="I20" s="48" t="s">
        <v>49</v>
      </c>
      <c r="J20" s="48" t="s">
        <v>50</v>
      </c>
      <c r="K20" t="s">
        <v>72</v>
      </c>
    </row>
    <row r="21" spans="1:11" x14ac:dyDescent="0.25">
      <c r="A21" s="47">
        <v>45719</v>
      </c>
      <c r="B21" s="48" t="s">
        <v>78</v>
      </c>
      <c r="C21" s="48" t="s">
        <v>56</v>
      </c>
      <c r="D21" s="48" t="s">
        <v>53</v>
      </c>
      <c r="E21" s="45">
        <v>712442</v>
      </c>
      <c r="F21" s="56" t="s">
        <v>48</v>
      </c>
      <c r="G21" s="45">
        <v>56995</v>
      </c>
      <c r="H21" s="45">
        <v>769437</v>
      </c>
      <c r="I21" s="48" t="s">
        <v>49</v>
      </c>
      <c r="J21" s="48" t="s">
        <v>50</v>
      </c>
    </row>
    <row r="22" spans="1:11" x14ac:dyDescent="0.25">
      <c r="A22" s="47">
        <v>45719</v>
      </c>
      <c r="B22" s="48" t="s">
        <v>79</v>
      </c>
      <c r="C22" s="48" t="s">
        <v>56</v>
      </c>
      <c r="D22" s="48" t="s">
        <v>18</v>
      </c>
      <c r="E22" s="45">
        <v>705323</v>
      </c>
      <c r="F22" s="56" t="s">
        <v>48</v>
      </c>
      <c r="G22" s="45">
        <v>56426</v>
      </c>
      <c r="H22" s="45">
        <v>761749</v>
      </c>
      <c r="I22" s="48" t="s">
        <v>49</v>
      </c>
      <c r="J22" s="48" t="s">
        <v>50</v>
      </c>
    </row>
    <row r="23" spans="1:11" x14ac:dyDescent="0.25">
      <c r="A23" s="47">
        <v>45722</v>
      </c>
      <c r="B23" s="48" t="s">
        <v>80</v>
      </c>
      <c r="C23" s="48" t="s">
        <v>59</v>
      </c>
      <c r="D23" s="48" t="s">
        <v>81</v>
      </c>
      <c r="E23" s="45">
        <v>-245338</v>
      </c>
      <c r="F23" s="56" t="s">
        <v>48</v>
      </c>
      <c r="G23" s="45">
        <v>-19627</v>
      </c>
      <c r="H23" s="45">
        <v>-264965</v>
      </c>
      <c r="I23" s="48" t="s">
        <v>49</v>
      </c>
      <c r="J23" s="48" t="s">
        <v>50</v>
      </c>
    </row>
    <row r="24" spans="1:11" x14ac:dyDescent="0.25">
      <c r="A24" s="47">
        <v>45722</v>
      </c>
      <c r="B24" s="48" t="s">
        <v>82</v>
      </c>
      <c r="C24" s="48" t="s">
        <v>59</v>
      </c>
      <c r="D24" s="48" t="s">
        <v>83</v>
      </c>
      <c r="E24" s="45">
        <v>-398148</v>
      </c>
      <c r="F24" s="56" t="s">
        <v>48</v>
      </c>
      <c r="G24" s="45">
        <v>-31852</v>
      </c>
      <c r="H24" s="45">
        <v>-430000</v>
      </c>
      <c r="I24" s="48" t="s">
        <v>49</v>
      </c>
      <c r="J24" s="48" t="s">
        <v>50</v>
      </c>
    </row>
    <row r="25" spans="1:11" x14ac:dyDescent="0.25">
      <c r="A25" s="47">
        <v>45722</v>
      </c>
      <c r="B25" s="48" t="s">
        <v>84</v>
      </c>
      <c r="C25" s="48" t="s">
        <v>59</v>
      </c>
      <c r="D25" s="48" t="s">
        <v>85</v>
      </c>
      <c r="E25" s="45">
        <v>-23322</v>
      </c>
      <c r="F25" s="56" t="s">
        <v>48</v>
      </c>
      <c r="G25" s="45">
        <v>-1866</v>
      </c>
      <c r="H25" s="45">
        <v>-25188</v>
      </c>
      <c r="I25" s="48" t="s">
        <v>49</v>
      </c>
      <c r="J25" s="48" t="s">
        <v>50</v>
      </c>
    </row>
    <row r="26" spans="1:11" x14ac:dyDescent="0.25">
      <c r="A26" s="47">
        <v>45723</v>
      </c>
      <c r="B26" s="48" t="s">
        <v>86</v>
      </c>
      <c r="C26" s="48" t="s">
        <v>56</v>
      </c>
      <c r="D26" s="48" t="s">
        <v>32</v>
      </c>
      <c r="E26" s="45">
        <v>1621031</v>
      </c>
      <c r="F26" s="56" t="s">
        <v>48</v>
      </c>
      <c r="G26" s="45">
        <v>129682</v>
      </c>
      <c r="H26" s="45">
        <v>1750713</v>
      </c>
      <c r="I26" s="48" t="s">
        <v>49</v>
      </c>
      <c r="J26" s="48" t="s">
        <v>50</v>
      </c>
    </row>
    <row r="27" spans="1:11" x14ac:dyDescent="0.25">
      <c r="A27" s="47">
        <v>45724</v>
      </c>
      <c r="B27" s="48" t="s">
        <v>87</v>
      </c>
      <c r="C27" s="48" t="s">
        <v>56</v>
      </c>
      <c r="D27" s="48" t="s">
        <v>17</v>
      </c>
      <c r="E27" s="45">
        <v>1336088</v>
      </c>
      <c r="F27" s="56" t="s">
        <v>48</v>
      </c>
      <c r="G27" s="45">
        <v>106887</v>
      </c>
      <c r="H27" s="45">
        <v>1442975</v>
      </c>
      <c r="I27" s="48" t="s">
        <v>49</v>
      </c>
      <c r="J27" s="48" t="s">
        <v>50</v>
      </c>
    </row>
    <row r="28" spans="1:11" x14ac:dyDescent="0.25">
      <c r="A28" s="47">
        <v>45730</v>
      </c>
      <c r="B28" s="48" t="s">
        <v>88</v>
      </c>
      <c r="C28" s="48" t="s">
        <v>56</v>
      </c>
      <c r="D28" s="48" t="s">
        <v>18</v>
      </c>
      <c r="E28" s="45">
        <v>693067</v>
      </c>
      <c r="F28" s="56" t="s">
        <v>48</v>
      </c>
      <c r="G28" s="45">
        <v>55445</v>
      </c>
      <c r="H28" s="45">
        <v>748512</v>
      </c>
      <c r="I28" s="48" t="s">
        <v>49</v>
      </c>
      <c r="J28" s="48" t="s">
        <v>50</v>
      </c>
    </row>
    <row r="29" spans="1:11" x14ac:dyDescent="0.25">
      <c r="A29" s="47">
        <v>45734</v>
      </c>
      <c r="B29" s="48" t="s">
        <v>89</v>
      </c>
      <c r="C29" s="48" t="s">
        <v>56</v>
      </c>
      <c r="D29" s="48" t="s">
        <v>17</v>
      </c>
      <c r="E29" s="45">
        <v>905634</v>
      </c>
      <c r="F29" s="56" t="s">
        <v>48</v>
      </c>
      <c r="G29" s="45">
        <v>72451</v>
      </c>
      <c r="H29" s="45">
        <v>978085</v>
      </c>
      <c r="I29" s="48" t="s">
        <v>49</v>
      </c>
      <c r="J29" s="48" t="s">
        <v>50</v>
      </c>
    </row>
    <row r="30" spans="1:11" x14ac:dyDescent="0.25">
      <c r="A30" s="47">
        <v>45735</v>
      </c>
      <c r="B30" s="48" t="s">
        <v>90</v>
      </c>
      <c r="C30" s="48" t="s">
        <v>56</v>
      </c>
      <c r="D30" s="48" t="s">
        <v>52</v>
      </c>
      <c r="E30" s="45">
        <v>852265</v>
      </c>
      <c r="F30" s="56" t="s">
        <v>48</v>
      </c>
      <c r="G30" s="45">
        <v>68181</v>
      </c>
      <c r="H30" s="45">
        <v>920446</v>
      </c>
      <c r="I30" s="48" t="s">
        <v>49</v>
      </c>
      <c r="J30" s="48" t="s">
        <v>50</v>
      </c>
    </row>
    <row r="31" spans="1:11" x14ac:dyDescent="0.25">
      <c r="A31" s="47">
        <v>45741</v>
      </c>
      <c r="B31" s="48" t="s">
        <v>91</v>
      </c>
      <c r="C31" s="48" t="s">
        <v>56</v>
      </c>
      <c r="D31" s="48" t="s">
        <v>18</v>
      </c>
      <c r="E31" s="45">
        <v>610156</v>
      </c>
      <c r="F31" s="56" t="s">
        <v>48</v>
      </c>
      <c r="G31" s="45">
        <v>48812</v>
      </c>
      <c r="H31" s="45">
        <v>658968</v>
      </c>
      <c r="I31" s="48" t="s">
        <v>49</v>
      </c>
      <c r="J31" s="48" t="s">
        <v>50</v>
      </c>
    </row>
    <row r="32" spans="1:11" x14ac:dyDescent="0.25">
      <c r="A32" s="47">
        <v>45743</v>
      </c>
      <c r="B32" s="48" t="s">
        <v>92</v>
      </c>
      <c r="C32" s="48" t="s">
        <v>59</v>
      </c>
      <c r="D32" s="48" t="s">
        <v>51</v>
      </c>
      <c r="E32" s="45">
        <v>-43700</v>
      </c>
      <c r="F32" s="56" t="s">
        <v>48</v>
      </c>
      <c r="G32" s="45">
        <v>-3496</v>
      </c>
      <c r="H32" s="45">
        <v>-47196</v>
      </c>
      <c r="I32" s="48" t="s">
        <v>49</v>
      </c>
      <c r="J32" s="48" t="s">
        <v>50</v>
      </c>
    </row>
    <row r="33" spans="1:10" x14ac:dyDescent="0.25">
      <c r="A33" s="47">
        <v>45743</v>
      </c>
      <c r="B33" s="48" t="s">
        <v>93</v>
      </c>
      <c r="C33" s="48" t="s">
        <v>59</v>
      </c>
      <c r="D33" s="48" t="s">
        <v>51</v>
      </c>
      <c r="E33" s="45">
        <v>-897297</v>
      </c>
      <c r="F33" s="56" t="s">
        <v>48</v>
      </c>
      <c r="G33" s="45">
        <v>-71784</v>
      </c>
      <c r="H33" s="45">
        <v>-969081</v>
      </c>
      <c r="I33" s="48" t="s">
        <v>49</v>
      </c>
      <c r="J33" s="48" t="s">
        <v>50</v>
      </c>
    </row>
    <row r="34" spans="1:10" s="57" customFormat="1" x14ac:dyDescent="0.25">
      <c r="D34" s="58" t="s">
        <v>94</v>
      </c>
      <c r="E34" s="46">
        <f>SUM(E2:E33)</f>
        <v>25972573</v>
      </c>
    </row>
    <row r="35" spans="1:10" x14ac:dyDescent="0.25">
      <c r="A35" s="47"/>
      <c r="B35" s="48"/>
      <c r="C35" s="48"/>
      <c r="D35" s="49" t="s">
        <v>95</v>
      </c>
      <c r="E35" s="50">
        <f>0.5%*E34</f>
        <v>129862.86500000001</v>
      </c>
      <c r="F35" s="51" t="s">
        <v>48</v>
      </c>
      <c r="G35" s="50">
        <f>+E35*0.08</f>
        <v>10389.029200000001</v>
      </c>
      <c r="H35" s="50">
        <f>+E35+G35</f>
        <v>140251.89420000001</v>
      </c>
      <c r="I35" s="48"/>
      <c r="J35" s="48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T03</vt:lpstr>
      <vt:lpstr>DS Q01.2025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2025-04-15T07:51:28Z</dcterms:modified>
</cp:coreProperties>
</file>