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1005" yWindow="1005" windowWidth="15000" windowHeight="10005"/>
  </bookViews>
  <sheets>
    <sheet name="Báo cáo" sheetId="1" r:id="rId1"/>
  </sheets>
  <definedNames>
    <definedName name="_xlnm._FilterDatabase" localSheetId="0" hidden="1">'Báo cáo'!$C$1:$L$6</definedName>
  </definedNames>
  <calcPr calcId="162913"/>
</workbook>
</file>

<file path=xl/calcChain.xml><?xml version="1.0" encoding="utf-8"?>
<calcChain xmlns="http://schemas.openxmlformats.org/spreadsheetml/2006/main">
  <c r="R7" i="1" l="1"/>
  <c r="Q7" i="1"/>
  <c r="P7" i="1"/>
  <c r="R4" i="1"/>
  <c r="R5" i="1"/>
  <c r="R6" i="1"/>
  <c r="R3" i="1"/>
  <c r="I10" i="1"/>
  <c r="J10" i="1" s="1"/>
  <c r="I9" i="1"/>
  <c r="J9" i="1" s="1"/>
  <c r="J7" i="1" l="1"/>
  <c r="J8" i="1"/>
  <c r="J6" i="1" l="1"/>
  <c r="J5" i="1" l="1"/>
  <c r="J2" i="1" l="1"/>
  <c r="J3" i="1"/>
  <c r="J4" i="1"/>
</calcChain>
</file>

<file path=xl/sharedStrings.xml><?xml version="1.0" encoding="utf-8"?>
<sst xmlns="http://schemas.openxmlformats.org/spreadsheetml/2006/main" count="89" uniqueCount="39">
  <si>
    <t>Số hóa đơn</t>
  </si>
  <si>
    <t>Thuế suất</t>
  </si>
  <si>
    <t>Ngày hóa đơn</t>
  </si>
  <si>
    <t>8%</t>
  </si>
  <si>
    <t>Mã số thuế người mua</t>
  </si>
  <si>
    <t>Doanh số bán chưa có thuế GTGT</t>
  </si>
  <si>
    <t>0109334554</t>
  </si>
  <si>
    <t>Tên người mua</t>
  </si>
  <si>
    <t>CÔNG TY TNHH KINH DOANH THƯƠNG MẠI VÀ DỊCH VỤ SUNSHINE MART</t>
  </si>
  <si>
    <t>Diễn giải</t>
  </si>
  <si>
    <t>Thuế GTGT</t>
  </si>
  <si>
    <t>Ký hiệu HĐ</t>
  </si>
  <si>
    <t>Thành tiền</t>
  </si>
  <si>
    <t>1C25TNN</t>
  </si>
  <si>
    <t>00001540</t>
  </si>
  <si>
    <t>Sunshine Mart S00502 - S-Mart City Saigon- S005020000204189</t>
  </si>
  <si>
    <t>00003302</t>
  </si>
  <si>
    <t>Sunshine Mart S00502 - S-Mart City Saigon-S005020000205313</t>
  </si>
  <si>
    <t>00005004</t>
  </si>
  <si>
    <t>Sunshine Mart E2 S00502 - S-Mart City Saigon- S006020000205466</t>
  </si>
  <si>
    <t>00014213</t>
  </si>
  <si>
    <t>Sunshine Mart S00502 - S-Mart City Saigon</t>
  </si>
  <si>
    <t>00026769</t>
  </si>
  <si>
    <t>Sunshine Mart S00502 - S-Mart City Saigon-S005020000215306</t>
  </si>
  <si>
    <t>00031292</t>
  </si>
  <si>
    <t>00032941</t>
  </si>
  <si>
    <t>Hàng đổi</t>
  </si>
  <si>
    <t>Thời gian</t>
  </si>
  <si>
    <t>T01.2025</t>
  </si>
  <si>
    <t>T02.2025</t>
  </si>
  <si>
    <t>T04.2025</t>
  </si>
  <si>
    <t>T5.2025</t>
  </si>
  <si>
    <t>Loại</t>
  </si>
  <si>
    <t>Hàng bán</t>
  </si>
  <si>
    <t>Tháng</t>
  </si>
  <si>
    <t>Doanh số hàng bán</t>
  </si>
  <si>
    <t>Tỷ lệ hàng đổi</t>
  </si>
  <si>
    <t>Tổng</t>
  </si>
  <si>
    <t>Hàng đổi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</si>
</sst>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5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38" fontId="0" fillId="0" borderId="0" xfId="0" applyNumberFormat="1"/>
    <xf numFmtId="38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64" fontId="0" fillId="0" borderId="0" xfId="1" applyNumberFormat="1" applyFont="1"/>
    <xf numFmtId="14" fontId="1" fillId="0" borderId="1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left" vertical="center"/>
    </xf>
    <xf numFmtId="38" fontId="1" fillId="0" borderId="1" xfId="2" applyNumberFormat="1" applyFont="1" applyBorder="1" applyAlignment="1">
      <alignment horizontal="right" vertical="center"/>
    </xf>
    <xf numFmtId="0" fontId="1" fillId="0" borderId="1" xfId="2" applyFont="1" applyBorder="1" applyAlignment="1">
      <alignment horizontal="righ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3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2" applyFont="1" applyFill="1" applyBorder="1" applyAlignment="1">
      <alignment horizontal="left" vertical="center"/>
    </xf>
    <xf numFmtId="0" fontId="4" fillId="3" borderId="4" xfId="0" applyFont="1" applyFill="1" applyBorder="1"/>
    <xf numFmtId="164" fontId="4" fillId="3" borderId="4" xfId="1" applyNumberFormat="1" applyFont="1" applyFill="1" applyBorder="1"/>
    <xf numFmtId="0" fontId="0" fillId="0" borderId="4" xfId="0" applyFont="1" applyBorder="1" applyAlignment="1">
      <alignment horizontal="left"/>
    </xf>
    <xf numFmtId="164" fontId="0" fillId="0" borderId="4" xfId="1" applyNumberFormat="1" applyFont="1" applyBorder="1"/>
    <xf numFmtId="9" fontId="0" fillId="0" borderId="4" xfId="3" applyFont="1" applyBorder="1"/>
    <xf numFmtId="0" fontId="0" fillId="0" borderId="4" xfId="0" applyBorder="1"/>
    <xf numFmtId="164" fontId="4" fillId="0" borderId="4" xfId="1" applyNumberFormat="1" applyFont="1" applyBorder="1"/>
    <xf numFmtId="9" fontId="4" fillId="0" borderId="4" xfId="3" applyNumberFormat="1" applyFont="1" applyBorder="1"/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10"/>
  <sheetViews>
    <sheetView tabSelected="1" zoomScaleNormal="100" workbookViewId="0"/>
  </sheetViews>
  <sheetFormatPr defaultColWidth="9.140625" defaultRowHeight="15" x14ac:dyDescent="0.25"/>
  <cols>
    <col min="3" max="3" width="14.28515625" style="5" customWidth="1"/>
    <col min="4" max="5" width="11.42578125" customWidth="1"/>
    <col min="6" max="6" width="57.140625" customWidth="1"/>
    <col min="7" max="7" width="17.140625" style="1" customWidth="1"/>
    <col min="8" max="8" width="11.42578125" customWidth="1"/>
    <col min="9" max="10" width="15.7109375" style="1" customWidth="1"/>
    <col min="11" max="11" width="50" customWidth="1"/>
    <col min="12" max="12" width="21.42578125" customWidth="1"/>
    <col min="13" max="13" width="10.7109375" bestFit="1" customWidth="1"/>
    <col min="16" max="16" width="19.28515625" style="6" bestFit="1" customWidth="1"/>
    <col min="17" max="17" width="14.85546875" style="6" bestFit="1" customWidth="1"/>
    <col min="18" max="18" width="14.85546875" customWidth="1"/>
  </cols>
  <sheetData>
    <row r="1" spans="1:18" ht="24.75" customHeight="1" x14ac:dyDescent="0.25">
      <c r="A1" s="4" t="s">
        <v>27</v>
      </c>
      <c r="B1" s="4" t="s">
        <v>32</v>
      </c>
      <c r="C1" s="4" t="s">
        <v>2</v>
      </c>
      <c r="D1" s="3" t="s">
        <v>0</v>
      </c>
      <c r="E1" s="3" t="s">
        <v>11</v>
      </c>
      <c r="F1" s="3" t="s">
        <v>9</v>
      </c>
      <c r="G1" s="2" t="s">
        <v>5</v>
      </c>
      <c r="H1" s="3" t="s">
        <v>1</v>
      </c>
      <c r="I1" s="2" t="s">
        <v>10</v>
      </c>
      <c r="J1" s="2" t="s">
        <v>12</v>
      </c>
      <c r="K1" s="3" t="s">
        <v>7</v>
      </c>
      <c r="L1" s="3" t="s">
        <v>4</v>
      </c>
    </row>
    <row r="2" spans="1:18" x14ac:dyDescent="0.25">
      <c r="A2" s="14" t="s">
        <v>28</v>
      </c>
      <c r="B2" s="14" t="s">
        <v>33</v>
      </c>
      <c r="C2" s="11">
        <v>45663</v>
      </c>
      <c r="D2" s="14" t="s">
        <v>14</v>
      </c>
      <c r="E2" s="14" t="s">
        <v>13</v>
      </c>
      <c r="F2" s="15" t="s">
        <v>15</v>
      </c>
      <c r="G2" s="13">
        <v>1933548</v>
      </c>
      <c r="H2" s="12" t="s">
        <v>3</v>
      </c>
      <c r="I2" s="13">
        <v>154684</v>
      </c>
      <c r="J2" s="9">
        <f t="shared" ref="J2:J4" si="0">+G2+I2</f>
        <v>2088232</v>
      </c>
      <c r="K2" s="14" t="s">
        <v>8</v>
      </c>
      <c r="L2" s="14" t="s">
        <v>6</v>
      </c>
      <c r="O2" s="17" t="s">
        <v>34</v>
      </c>
      <c r="P2" s="18" t="s">
        <v>35</v>
      </c>
      <c r="Q2" s="18" t="s">
        <v>38</v>
      </c>
      <c r="R2" s="18" t="s">
        <v>36</v>
      </c>
    </row>
    <row r="3" spans="1:18" x14ac:dyDescent="0.25">
      <c r="A3" s="14" t="s">
        <v>28</v>
      </c>
      <c r="B3" s="14" t="s">
        <v>33</v>
      </c>
      <c r="C3" s="11">
        <v>45671</v>
      </c>
      <c r="D3" s="14" t="s">
        <v>16</v>
      </c>
      <c r="E3" s="14" t="s">
        <v>13</v>
      </c>
      <c r="F3" s="15" t="s">
        <v>17</v>
      </c>
      <c r="G3" s="13">
        <v>3076926</v>
      </c>
      <c r="H3" s="12" t="s">
        <v>3</v>
      </c>
      <c r="I3" s="13">
        <v>246154</v>
      </c>
      <c r="J3" s="9">
        <f t="shared" si="0"/>
        <v>3323080</v>
      </c>
      <c r="K3" s="14" t="s">
        <v>8</v>
      </c>
      <c r="L3" s="14" t="s">
        <v>6</v>
      </c>
      <c r="O3" s="19" t="s">
        <v>28</v>
      </c>
      <c r="P3" s="20">
        <v>8441400</v>
      </c>
      <c r="Q3" s="20"/>
      <c r="R3" s="21">
        <f>+Q3/P3</f>
        <v>0</v>
      </c>
    </row>
    <row r="4" spans="1:18" x14ac:dyDescent="0.25">
      <c r="A4" s="14" t="s">
        <v>28</v>
      </c>
      <c r="B4" s="14" t="s">
        <v>33</v>
      </c>
      <c r="C4" s="11">
        <v>45675</v>
      </c>
      <c r="D4" s="14" t="s">
        <v>18</v>
      </c>
      <c r="E4" s="14" t="s">
        <v>13</v>
      </c>
      <c r="F4" s="15" t="s">
        <v>19</v>
      </c>
      <c r="G4" s="13">
        <v>3430926</v>
      </c>
      <c r="H4" s="12" t="s">
        <v>3</v>
      </c>
      <c r="I4" s="13">
        <v>274474</v>
      </c>
      <c r="J4" s="9">
        <f t="shared" si="0"/>
        <v>3705400</v>
      </c>
      <c r="K4" s="14" t="s">
        <v>8</v>
      </c>
      <c r="L4" s="14" t="s">
        <v>6</v>
      </c>
      <c r="O4" s="19" t="s">
        <v>29</v>
      </c>
      <c r="P4" s="20">
        <v>2561725</v>
      </c>
      <c r="Q4" s="20"/>
      <c r="R4" s="21">
        <f t="shared" ref="R4:R7" si="1">+Q4/P4</f>
        <v>0</v>
      </c>
    </row>
    <row r="5" spans="1:18" x14ac:dyDescent="0.25">
      <c r="A5" s="14" t="s">
        <v>29</v>
      </c>
      <c r="B5" s="14" t="s">
        <v>33</v>
      </c>
      <c r="C5" s="7">
        <v>45717</v>
      </c>
      <c r="D5" s="8" t="s">
        <v>20</v>
      </c>
      <c r="E5" s="8" t="s">
        <v>13</v>
      </c>
      <c r="F5" s="16" t="s">
        <v>21</v>
      </c>
      <c r="G5" s="9">
        <v>2561725</v>
      </c>
      <c r="H5" s="10" t="s">
        <v>3</v>
      </c>
      <c r="I5" s="9">
        <v>204938</v>
      </c>
      <c r="J5" s="9">
        <f>+G5+I5</f>
        <v>2766663</v>
      </c>
      <c r="K5" s="8" t="s">
        <v>8</v>
      </c>
      <c r="L5" s="8" t="s">
        <v>6</v>
      </c>
      <c r="O5" s="19" t="s">
        <v>30</v>
      </c>
      <c r="P5" s="20">
        <v>459658</v>
      </c>
      <c r="Q5" s="20"/>
      <c r="R5" s="21">
        <f t="shared" si="1"/>
        <v>0</v>
      </c>
    </row>
    <row r="6" spans="1:18" x14ac:dyDescent="0.25">
      <c r="A6" s="14" t="s">
        <v>30</v>
      </c>
      <c r="B6" s="14" t="s">
        <v>33</v>
      </c>
      <c r="C6" s="11">
        <v>45776</v>
      </c>
      <c r="D6" s="14" t="s">
        <v>22</v>
      </c>
      <c r="E6" s="14" t="s">
        <v>13</v>
      </c>
      <c r="F6" s="15" t="s">
        <v>23</v>
      </c>
      <c r="G6" s="13">
        <v>459658</v>
      </c>
      <c r="H6" s="12" t="s">
        <v>3</v>
      </c>
      <c r="I6" s="13">
        <v>36773</v>
      </c>
      <c r="J6" s="9">
        <f t="shared" ref="J6:J10" si="2">+G6+I6</f>
        <v>496431</v>
      </c>
      <c r="K6" s="14" t="s">
        <v>8</v>
      </c>
      <c r="L6" s="14" t="s">
        <v>6</v>
      </c>
      <c r="O6" s="19" t="s">
        <v>31</v>
      </c>
      <c r="P6" s="20">
        <v>1204550</v>
      </c>
      <c r="Q6" s="20">
        <v>1291195</v>
      </c>
      <c r="R6" s="21">
        <f t="shared" si="1"/>
        <v>1.0719314266738615</v>
      </c>
    </row>
    <row r="7" spans="1:18" x14ac:dyDescent="0.25">
      <c r="A7" s="14" t="s">
        <v>31</v>
      </c>
      <c r="B7" s="14" t="s">
        <v>33</v>
      </c>
      <c r="C7" s="11">
        <v>45798</v>
      </c>
      <c r="D7" s="14" t="s">
        <v>24</v>
      </c>
      <c r="E7" s="14" t="s">
        <v>13</v>
      </c>
      <c r="F7" s="15" t="s">
        <v>21</v>
      </c>
      <c r="G7" s="13">
        <v>523566</v>
      </c>
      <c r="H7" s="12" t="s">
        <v>3</v>
      </c>
      <c r="I7" s="13">
        <v>41885</v>
      </c>
      <c r="J7" s="9">
        <f t="shared" si="2"/>
        <v>565451</v>
      </c>
      <c r="K7" s="14" t="s">
        <v>8</v>
      </c>
      <c r="L7" s="14" t="s">
        <v>6</v>
      </c>
      <c r="O7" s="22" t="s">
        <v>37</v>
      </c>
      <c r="P7" s="23">
        <f>SUM(P3:P6)</f>
        <v>12667333</v>
      </c>
      <c r="Q7" s="23">
        <f>SUM(Q3:Q6)</f>
        <v>1291195</v>
      </c>
      <c r="R7" s="24">
        <f t="shared" si="1"/>
        <v>0.10193108525685715</v>
      </c>
    </row>
    <row r="8" spans="1:18" x14ac:dyDescent="0.25">
      <c r="A8" s="14" t="s">
        <v>31</v>
      </c>
      <c r="B8" s="14" t="s">
        <v>33</v>
      </c>
      <c r="C8" s="11">
        <v>45805</v>
      </c>
      <c r="D8" s="14" t="s">
        <v>25</v>
      </c>
      <c r="E8" s="14" t="s">
        <v>13</v>
      </c>
      <c r="F8" s="15" t="s">
        <v>21</v>
      </c>
      <c r="G8" s="13">
        <v>680984</v>
      </c>
      <c r="H8" s="12" t="s">
        <v>3</v>
      </c>
      <c r="I8" s="13">
        <v>54479</v>
      </c>
      <c r="J8" s="9">
        <f t="shared" si="2"/>
        <v>735463</v>
      </c>
      <c r="K8" s="14" t="s">
        <v>8</v>
      </c>
      <c r="L8" s="14" t="s">
        <v>6</v>
      </c>
    </row>
    <row r="9" spans="1:18" x14ac:dyDescent="0.25">
      <c r="A9" s="14" t="s">
        <v>31</v>
      </c>
      <c r="B9" s="14" t="s">
        <v>26</v>
      </c>
      <c r="C9" s="11">
        <v>45798</v>
      </c>
      <c r="D9" s="14"/>
      <c r="E9" s="14"/>
      <c r="F9" s="15" t="s">
        <v>26</v>
      </c>
      <c r="G9" s="13">
        <v>-865203</v>
      </c>
      <c r="H9" s="12" t="s">
        <v>3</v>
      </c>
      <c r="I9" s="13">
        <f>+G9*H9</f>
        <v>-69216.240000000005</v>
      </c>
      <c r="J9" s="9">
        <f t="shared" si="2"/>
        <v>-934419.24</v>
      </c>
      <c r="K9" s="14" t="s">
        <v>8</v>
      </c>
      <c r="L9" s="14" t="s">
        <v>6</v>
      </c>
    </row>
    <row r="10" spans="1:18" x14ac:dyDescent="0.25">
      <c r="A10" s="14" t="s">
        <v>31</v>
      </c>
      <c r="B10" s="14" t="s">
        <v>26</v>
      </c>
      <c r="C10" s="11">
        <v>45805</v>
      </c>
      <c r="D10" s="14"/>
      <c r="E10" s="14"/>
      <c r="F10" s="15" t="s">
        <v>26</v>
      </c>
      <c r="G10" s="13">
        <v>-425992</v>
      </c>
      <c r="H10" s="12" t="s">
        <v>3</v>
      </c>
      <c r="I10" s="13">
        <f>+G10*H10</f>
        <v>-34079.360000000001</v>
      </c>
      <c r="J10" s="9">
        <f t="shared" si="2"/>
        <v>-460071.36</v>
      </c>
      <c r="K10" s="14" t="s">
        <v>8</v>
      </c>
      <c r="L10" s="14" t="s">
        <v>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2024-08-03T01:58:08Z</dcterms:created>
  <dcterms:modified xsi:type="dcterms:W3CDTF">2025-05-28T09:47:00Z</dcterms:modified>
</cp:coreProperties>
</file>