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06 VU\CONG NO\SUNSHINE MART\"/>
    </mc:Choice>
  </mc:AlternateContent>
  <bookViews>
    <workbookView xWindow="-120" yWindow="-120" windowWidth="20730" windowHeight="11040" activeTab="1"/>
  </bookViews>
  <sheets>
    <sheet name="ĐNTT" sheetId="1" r:id="rId1"/>
    <sheet name="DS Q01.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G30" i="2"/>
  <c r="H30" i="2"/>
  <c r="E30" i="2"/>
  <c r="E29" i="2"/>
  <c r="E31" i="1" l="1"/>
</calcChain>
</file>

<file path=xl/sharedStrings.xml><?xml version="1.0" encoding="utf-8"?>
<sst xmlns="http://schemas.openxmlformats.org/spreadsheetml/2006/main" count="236" uniqueCount="95">
  <si>
    <t>CÔNG HÒA XÃ HỘI CHỦ NGHĨA VIỆT NAM</t>
  </si>
  <si>
    <t>Độc lập - Tự do - Hạnh phúc</t>
  </si>
  <si>
    <t>ĐỀ NGHỊ THANH TOÁN</t>
  </si>
  <si>
    <t>Mã số thuế:  0309391503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</si>
  <si>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</si>
  <si>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</si>
  <si>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</si>
  <si>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</si>
  <si>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</si>
  <si>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</si>
  <si>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</si>
  <si>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</si>
  <si>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</si>
  <si>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</si>
  <si>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</si>
  <si>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</si>
  <si>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</si>
  <si>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</si>
  <si>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</si>
  <si>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</si>
  <si>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</si>
  <si>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</si>
  <si>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</si>
  <si>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</si>
  <si>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</si>
  <si>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</si>
  <si>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</si>
  <si>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</si>
  <si>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</si>
  <si>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t>Sunshine Mart Center</t>
  </si>
  <si>
    <t>Địa chỉ : Tầng 1, Tòa nhà Sunshine Center, số 16 Đường Phạm Hùng, P. Từ Liêm, Thành phố Hà Nội</t>
  </si>
  <si>
    <t>Địa chỉ: 12/14/18 Đường 49, Khu phố 69, Phường Hiệp Bình, Thành phố Hồ Chí Minh, Việt Nam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</si>
  <si>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 Công Ty TNHH MTV Thương Mại Và Dịch Vụ Ngọc Thơm</t>
    </r>
  </si>
  <si>
    <t>00009333</t>
  </si>
  <si>
    <t>00009334</t>
  </si>
  <si>
    <t>00010420</t>
  </si>
  <si>
    <t>00013234</t>
  </si>
  <si>
    <t>00000015</t>
  </si>
  <si>
    <t>00000591</t>
  </si>
  <si>
    <t>00001427</t>
  </si>
  <si>
    <t>00001669</t>
  </si>
  <si>
    <t>00002717</t>
  </si>
  <si>
    <t>Sunshine Mart Dương Văn Bé, Hoàng Mai</t>
  </si>
  <si>
    <t>00004043</t>
  </si>
  <si>
    <t>00004044</t>
  </si>
  <si>
    <t>00005193</t>
  </si>
  <si>
    <t>00007237</t>
  </si>
  <si>
    <t>00016316</t>
  </si>
  <si>
    <t>Ngày hóa đơn</t>
  </si>
  <si>
    <t>Số hóa đơn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</si>
  <si>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</si>
  <si>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</si>
  <si>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</si>
  <si>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</si>
  <si>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</si>
  <si>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</si>
  <si>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</si>
  <si>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1C26TTN</t>
  </si>
  <si>
    <t>8%</t>
  </si>
  <si>
    <t>CÔNG TY TNHH KINH DOANH THƯƠNG MẠI VÀ DỊCH VỤ SUNSHINE MART</t>
  </si>
  <si>
    <t>0109334554</t>
  </si>
  <si>
    <t>00000009</t>
  </si>
  <si>
    <t>1C26TMT</t>
  </si>
  <si>
    <t>ĐÃ KIỂM TRA - HÀNG TRẢ - PHIẾU: S004S0040126012600034 - Sunshine Mart Center -SMART-HNI-NTL-0003- PHIẾU NGÀY: 3/1/2026</t>
  </si>
  <si>
    <t>00000003</t>
  </si>
  <si>
    <t>Hàng trả - Sunshine Mart Lĩnh Nam, Hoàng Mai - SMART-HNI-HMI-0004</t>
  </si>
  <si>
    <t>00000054</t>
  </si>
  <si>
    <t>Hàng trả - SMART-HNI-BTL-0002 - Sunshine Mart Bắc Từ Liêm - 0701SMART0002 - Phiếu ngày (07/01/2026)</t>
  </si>
  <si>
    <t>00000190</t>
  </si>
  <si>
    <t>Hàng trả - SMART-HNI-HMI-0005 - Sunshine Mart Dương Văn Bé, Hoàng Mai - 1201smart - Phiếu ngày (12/01/2026)</t>
  </si>
  <si>
    <t>Sunshine Mart Tây Hồ, KM SP CHÂN 300G X 10% TỪ NGÀY 1/2 ĐẾN 28/2</t>
  </si>
  <si>
    <t>Sunshine Mart Center, KM SP CHÂN 300G X 10% TỪ NGÀY 1/2 ĐẾN 28/2</t>
  </si>
  <si>
    <t>Sunshine Mart Center, CHẠY KM SP CHÂN 300G X 10% TỪ NGÀY 1/2 ĐẾN 28/2</t>
  </si>
  <si>
    <t>00000522</t>
  </si>
  <si>
    <t>ĐÃ KIỂM TRA - Hàng trả - SMART-HNI-NTL-0003 - Sunshine Mart Center - Phiếu ngày (26/02/2026)</t>
  </si>
  <si>
    <t>00000443</t>
  </si>
  <si>
    <t>Hàng trả - Siêu thị Sunshine Garden - SMART-HNI-HMI-0005</t>
  </si>
  <si>
    <t>00000366</t>
  </si>
  <si>
    <t>ĐÃ KIỂM TRA - Hàng trả - SMART-HNI-NTL-0003 - Sunshine Mart Center  - Phiếu ngày (02/02/2026)</t>
  </si>
  <si>
    <t>00000365</t>
  </si>
  <si>
    <t>ĐÃ KIỂM TRA - Hàng trả - SMART-HNI-NTL-0003 - Sunshine Mart Center - Phiếu ngày (02/02/2026)</t>
  </si>
  <si>
    <t>Bán hàng Sunshine Mart Dương Văn Bé, Hoàng Mai theo hóa đơn 00016316 , KM GÀ MUỐI 500G X 10% TỪ NGÀY 1-3 ĐẾN 31-3</t>
  </si>
  <si>
    <t>00000961</t>
  </si>
  <si>
    <t>Hàng trả - Siêu thị Sunshine Palace - SMART-HNI-HMI-0004</t>
  </si>
  <si>
    <t>00000958</t>
  </si>
  <si>
    <t>00001454</t>
  </si>
  <si>
    <t>Hàng trả - SMART-HNI-NTL-0003 - Sunshine Mart Center</t>
  </si>
  <si>
    <t>00001459</t>
  </si>
  <si>
    <t>00001566</t>
  </si>
  <si>
    <t>ĐÃ KIỂM TRA - Hàng trả - SMART-HNI-BTL-0002 - Sunshine Mart Bắc Từ Liêm  - Phiếu ngày (20/03/2026)</t>
  </si>
  <si>
    <t>Tổng doanh số Q01.2026</t>
  </si>
  <si>
    <t>Hỗ trợ Q01.2026 (0.5%)</t>
  </si>
  <si>
    <t>Hỗ trợ Q01.2026</t>
  </si>
  <si>
    <t>Hỗ trợ sinh nhật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</si>
  <si>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Hai mươi mốt triệu bốn trăm ba mươi hai nghìn năm trăm bốn mươi sáu đồng)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</si>
</sst>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9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  <xf numFmtId="0" fontId="20" fillId="0" borderId="0"/>
  </cellStyleXfs>
  <cellXfs count="65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14" fontId="21" fillId="0" borderId="5" xfId="0" applyNumberFormat="1" applyFont="1" applyBorder="1" applyAlignment="1">
      <alignment horizontal="center" vertical="center"/>
    </xf>
    <xf numFmtId="0" fontId="21" fillId="0" borderId="5" xfId="0" quotePrefix="1" applyFont="1" applyBorder="1" applyAlignment="1">
      <alignment horizontal="left" vertical="center"/>
    </xf>
    <xf numFmtId="38" fontId="21" fillId="0" borderId="5" xfId="0" applyNumberFormat="1" applyFont="1" applyBorder="1" applyAlignment="1">
      <alignment horizontal="right" vertical="center"/>
    </xf>
    <xf numFmtId="14" fontId="22" fillId="2" borderId="6" xfId="0" applyNumberFormat="1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38" fontId="22" fillId="2" borderId="7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5" xfId="0" applyFont="1" applyBorder="1" applyAlignment="1">
      <alignment horizontal="right" vertical="center"/>
    </xf>
    <xf numFmtId="38" fontId="21" fillId="0" borderId="5" xfId="7" applyNumberFormat="1" applyFont="1" applyBorder="1" applyAlignment="1">
      <alignment horizontal="right" vertical="center"/>
    </xf>
    <xf numFmtId="0" fontId="21" fillId="3" borderId="8" xfId="0" applyFont="1" applyFill="1" applyBorder="1" applyAlignment="1">
      <alignment horizontal="left" vertical="center"/>
    </xf>
    <xf numFmtId="0" fontId="23" fillId="0" borderId="5" xfId="8" applyFont="1" applyBorder="1" applyAlignment="1">
      <alignment horizontal="left" vertical="center"/>
    </xf>
    <xf numFmtId="38" fontId="23" fillId="0" borderId="5" xfId="8" applyNumberFormat="1" applyFont="1" applyBorder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</cellXfs>
  <cellStyles count="9">
    <cellStyle name="Comma 2" xfId="3"/>
    <cellStyle name="Normal" xfId="0" builtinId="0"/>
    <cellStyle name="Normal 2" xfId="2"/>
    <cellStyle name="Normal 2 2" xfId="7"/>
    <cellStyle name="Normal 2 2 2" xfId="8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opLeftCell="A16" workbookViewId="0">
      <selection activeCell="A36" sqref="A36:E36"/>
    </sheetView>
  </sheetViews>
  <sheetFormatPr defaultRowHeight="15" x14ac:dyDescent="0.25"/>
  <cols>
    <col min="1" max="1" width="8.85546875" customWidth="1"/>
    <col min="2" max="2" width="14.7109375" customWidth="1"/>
    <col min="3" max="3" width="14.140625" customWidth="1"/>
    <col min="4" max="4" width="38.7109375" customWidth="1"/>
    <col min="5" max="5" width="29" customWidth="1"/>
    <col min="6" max="6" width="7" customWidth="1"/>
    <col min="7" max="8" width="10.140625" bestFit="1" customWidth="1"/>
  </cols>
  <sheetData>
    <row r="1" spans="1:5" ht="16.5" x14ac:dyDescent="0.25">
      <c r="A1" s="56" t="s">
        <v>0</v>
      </c>
      <c r="B1" s="56"/>
      <c r="C1" s="56"/>
      <c r="D1" s="56"/>
      <c r="E1" s="56"/>
    </row>
    <row r="2" spans="1:5" ht="16.5" x14ac:dyDescent="0.25">
      <c r="A2" s="56" t="s">
        <v>1</v>
      </c>
      <c r="B2" s="56"/>
      <c r="C2" s="56"/>
      <c r="D2" s="56"/>
      <c r="E2" s="56"/>
    </row>
    <row r="3" spans="1:5" x14ac:dyDescent="0.25">
      <c r="A3" s="1"/>
      <c r="B3" s="2"/>
      <c r="C3" s="3"/>
      <c r="D3" s="1"/>
      <c r="E3" s="4"/>
    </row>
    <row r="4" spans="1:5" ht="19.5" x14ac:dyDescent="0.3">
      <c r="A4" s="57" t="s">
        <v>2</v>
      </c>
      <c r="B4" s="57"/>
      <c r="C4" s="57"/>
      <c r="D4" s="57"/>
      <c r="E4" s="57"/>
    </row>
    <row r="5" spans="1:5" x14ac:dyDescent="0.25">
      <c r="A5" s="5"/>
      <c r="B5" s="6"/>
      <c r="C5" s="7"/>
      <c r="D5" s="5"/>
      <c r="E5" s="4"/>
    </row>
    <row r="6" spans="1:5" ht="15.75" x14ac:dyDescent="0.25">
      <c r="A6" s="58" t="s">
        <v>32</v>
      </c>
      <c r="B6" s="58"/>
      <c r="C6" s="58"/>
      <c r="D6" s="58"/>
      <c r="E6" s="58"/>
    </row>
    <row r="7" spans="1:5" ht="15.75" x14ac:dyDescent="0.25">
      <c r="A7" s="8" t="s">
        <v>3</v>
      </c>
      <c r="B7" s="9"/>
      <c r="C7" s="10"/>
      <c r="D7" s="8"/>
      <c r="E7" s="11"/>
    </row>
    <row r="8" spans="1:5" ht="15.75" x14ac:dyDescent="0.25">
      <c r="A8" s="8" t="s">
        <v>31</v>
      </c>
      <c r="B8" s="8"/>
      <c r="C8" s="8"/>
      <c r="D8" s="8"/>
      <c r="E8" s="8"/>
    </row>
    <row r="9" spans="1:5" ht="15.75" x14ac:dyDescent="0.25">
      <c r="A9" s="8" t="s">
        <v>25</v>
      </c>
      <c r="B9" s="8"/>
      <c r="C9" s="12"/>
      <c r="D9" s="13" t="s">
        <v>26</v>
      </c>
      <c r="E9" s="14"/>
    </row>
    <row r="10" spans="1:5" ht="15.75" x14ac:dyDescent="0.25">
      <c r="A10" s="59" t="s">
        <v>4</v>
      </c>
      <c r="B10" s="59"/>
      <c r="C10" s="59"/>
      <c r="D10" s="59"/>
      <c r="E10" s="59"/>
    </row>
    <row r="11" spans="1:5" ht="15.75" x14ac:dyDescent="0.25">
      <c r="A11" s="15" t="s">
        <v>5</v>
      </c>
      <c r="B11" s="16"/>
      <c r="C11" s="17"/>
      <c r="D11" s="15"/>
      <c r="E11" s="18"/>
    </row>
    <row r="12" spans="1:5" ht="15.75" x14ac:dyDescent="0.25">
      <c r="A12" s="8" t="s">
        <v>30</v>
      </c>
      <c r="B12" s="8"/>
      <c r="C12" s="8"/>
      <c r="D12" s="8"/>
      <c r="E12" s="8"/>
    </row>
    <row r="13" spans="1:5" ht="15.75" x14ac:dyDescent="0.25">
      <c r="A13" s="8" t="s">
        <v>6</v>
      </c>
      <c r="B13" s="8"/>
      <c r="C13" s="12"/>
      <c r="D13" s="13" t="s">
        <v>7</v>
      </c>
      <c r="E13" s="19"/>
    </row>
    <row r="14" spans="1:5" ht="15.75" x14ac:dyDescent="0.25">
      <c r="A14" s="60" t="s">
        <v>8</v>
      </c>
      <c r="B14" s="60"/>
      <c r="C14" s="60"/>
      <c r="D14" s="60"/>
      <c r="E14" s="60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9</v>
      </c>
      <c r="B16" s="23" t="s">
        <v>10</v>
      </c>
      <c r="C16" s="23" t="s">
        <v>11</v>
      </c>
      <c r="D16" s="24" t="s">
        <v>12</v>
      </c>
      <c r="E16" s="24" t="s">
        <v>13</v>
      </c>
    </row>
    <row r="17" spans="1:5" ht="15.75" x14ac:dyDescent="0.25">
      <c r="A17" s="36">
        <v>1</v>
      </c>
      <c r="B17" s="25">
        <v>46024</v>
      </c>
      <c r="C17" s="26" t="s">
        <v>37</v>
      </c>
      <c r="D17" s="37" t="s">
        <v>29</v>
      </c>
      <c r="E17" s="27">
        <v>1270956</v>
      </c>
    </row>
    <row r="18" spans="1:5" ht="15.75" x14ac:dyDescent="0.25">
      <c r="A18" s="36">
        <v>2</v>
      </c>
      <c r="B18" s="25">
        <v>46028</v>
      </c>
      <c r="C18" s="26" t="s">
        <v>38</v>
      </c>
      <c r="D18" s="37" t="s">
        <v>15</v>
      </c>
      <c r="E18" s="27">
        <v>1556444</v>
      </c>
    </row>
    <row r="19" spans="1:5" ht="15.75" x14ac:dyDescent="0.25">
      <c r="A19" s="36">
        <v>3</v>
      </c>
      <c r="B19" s="25">
        <v>46030</v>
      </c>
      <c r="C19" s="26" t="s">
        <v>39</v>
      </c>
      <c r="D19" s="37" t="s">
        <v>14</v>
      </c>
      <c r="E19" s="27">
        <v>1241190</v>
      </c>
    </row>
    <row r="20" spans="1:5" ht="15.75" x14ac:dyDescent="0.25">
      <c r="A20" s="36">
        <v>4</v>
      </c>
      <c r="B20" s="25">
        <v>46031</v>
      </c>
      <c r="C20" s="26" t="s">
        <v>40</v>
      </c>
      <c r="D20" s="37" t="s">
        <v>29</v>
      </c>
      <c r="E20" s="27">
        <v>1975472</v>
      </c>
    </row>
    <row r="21" spans="1:5" ht="15.75" x14ac:dyDescent="0.25">
      <c r="A21" s="36">
        <v>5</v>
      </c>
      <c r="B21" s="25">
        <v>46036</v>
      </c>
      <c r="C21" s="26" t="s">
        <v>41</v>
      </c>
      <c r="D21" s="37" t="s">
        <v>42</v>
      </c>
      <c r="E21" s="27">
        <v>1107146</v>
      </c>
    </row>
    <row r="22" spans="1:5" ht="15.75" x14ac:dyDescent="0.25">
      <c r="A22" s="36">
        <v>6</v>
      </c>
      <c r="B22" s="25">
        <v>46042</v>
      </c>
      <c r="C22" s="26" t="s">
        <v>43</v>
      </c>
      <c r="D22" s="37" t="s">
        <v>15</v>
      </c>
      <c r="E22" s="27">
        <v>1100879</v>
      </c>
    </row>
    <row r="23" spans="1:5" ht="15.75" x14ac:dyDescent="0.25">
      <c r="A23" s="36">
        <v>7</v>
      </c>
      <c r="B23" s="25">
        <v>46042</v>
      </c>
      <c r="C23" s="26" t="s">
        <v>44</v>
      </c>
      <c r="D23" s="37" t="s">
        <v>14</v>
      </c>
      <c r="E23" s="27">
        <v>1913135</v>
      </c>
    </row>
    <row r="24" spans="1:5" ht="15.75" x14ac:dyDescent="0.25">
      <c r="A24" s="36">
        <v>8</v>
      </c>
      <c r="B24" s="25">
        <v>46044</v>
      </c>
      <c r="C24" s="26" t="s">
        <v>45</v>
      </c>
      <c r="D24" s="37" t="s">
        <v>29</v>
      </c>
      <c r="E24" s="27">
        <v>2139657</v>
      </c>
    </row>
    <row r="25" spans="1:5" ht="15.75" x14ac:dyDescent="0.25">
      <c r="A25" s="36">
        <v>9</v>
      </c>
      <c r="B25" s="25">
        <v>46051</v>
      </c>
      <c r="C25" s="26" t="s">
        <v>46</v>
      </c>
      <c r="D25" s="37" t="s">
        <v>15</v>
      </c>
      <c r="E25" s="27">
        <v>1228794</v>
      </c>
    </row>
    <row r="26" spans="1:5" ht="15.75" x14ac:dyDescent="0.25">
      <c r="A26" s="36">
        <v>10</v>
      </c>
      <c r="B26" s="25">
        <v>46057</v>
      </c>
      <c r="C26" s="26" t="s">
        <v>33</v>
      </c>
      <c r="D26" s="37" t="s">
        <v>14</v>
      </c>
      <c r="E26" s="27">
        <v>1556593</v>
      </c>
    </row>
    <row r="27" spans="1:5" ht="15.75" x14ac:dyDescent="0.25">
      <c r="A27" s="36">
        <v>11</v>
      </c>
      <c r="B27" s="25">
        <v>46057</v>
      </c>
      <c r="C27" s="26" t="s">
        <v>34</v>
      </c>
      <c r="D27" s="37" t="s">
        <v>29</v>
      </c>
      <c r="E27" s="27">
        <v>1015358</v>
      </c>
    </row>
    <row r="28" spans="1:5" ht="15.75" x14ac:dyDescent="0.25">
      <c r="A28" s="36">
        <v>12</v>
      </c>
      <c r="B28" s="25">
        <v>46060</v>
      </c>
      <c r="C28" s="26" t="s">
        <v>35</v>
      </c>
      <c r="D28" s="37" t="s">
        <v>15</v>
      </c>
      <c r="E28" s="27">
        <v>5267894</v>
      </c>
    </row>
    <row r="29" spans="1:5" ht="15.75" x14ac:dyDescent="0.25">
      <c r="A29" s="36">
        <v>13</v>
      </c>
      <c r="B29" s="25">
        <v>46078</v>
      </c>
      <c r="C29" s="26" t="s">
        <v>36</v>
      </c>
      <c r="D29" s="37" t="s">
        <v>29</v>
      </c>
      <c r="E29" s="27">
        <v>1675296</v>
      </c>
    </row>
    <row r="30" spans="1:5" ht="15.75" x14ac:dyDescent="0.25">
      <c r="A30" s="36">
        <v>14</v>
      </c>
      <c r="B30" s="25">
        <v>46090</v>
      </c>
      <c r="C30" s="26" t="s">
        <v>47</v>
      </c>
      <c r="D30" s="37" t="s">
        <v>42</v>
      </c>
      <c r="E30" s="27">
        <v>983949</v>
      </c>
    </row>
    <row r="31" spans="1:5" ht="15.75" x14ac:dyDescent="0.25">
      <c r="A31" s="61" t="s">
        <v>16</v>
      </c>
      <c r="B31" s="62"/>
      <c r="C31" s="62"/>
      <c r="D31" s="63"/>
      <c r="E31" s="28">
        <f>SUM(E17:E30)</f>
        <v>24032763</v>
      </c>
    </row>
    <row r="32" spans="1:5" ht="15.75" x14ac:dyDescent="0.25">
      <c r="A32" s="61" t="s">
        <v>17</v>
      </c>
      <c r="B32" s="62"/>
      <c r="C32" s="62"/>
      <c r="D32" s="63"/>
      <c r="E32" s="29">
        <v>1949802</v>
      </c>
    </row>
    <row r="33" spans="1:5" ht="15.75" x14ac:dyDescent="0.25">
      <c r="A33" s="61" t="s">
        <v>92</v>
      </c>
      <c r="B33" s="62"/>
      <c r="C33" s="62"/>
      <c r="D33" s="63"/>
      <c r="E33" s="29">
        <v>110414.7936</v>
      </c>
    </row>
    <row r="34" spans="1:5" ht="15.75" x14ac:dyDescent="0.25">
      <c r="A34" s="61" t="s">
        <v>93</v>
      </c>
      <c r="B34" s="62"/>
      <c r="C34" s="62"/>
      <c r="D34" s="63"/>
      <c r="E34" s="29">
        <v>540000</v>
      </c>
    </row>
    <row r="35" spans="1:5" ht="15.75" x14ac:dyDescent="0.25">
      <c r="A35" s="64" t="s">
        <v>18</v>
      </c>
      <c r="B35" s="64"/>
      <c r="C35" s="64"/>
      <c r="D35" s="64"/>
      <c r="E35" s="30">
        <f>+E31-E32-E33-E34</f>
        <v>21432546.2064</v>
      </c>
    </row>
    <row r="36" spans="1:5" ht="15.75" x14ac:dyDescent="0.25">
      <c r="A36" s="54" t="s">
        <v>94</v>
      </c>
      <c r="B36" s="55"/>
      <c r="C36" s="55"/>
      <c r="D36" s="55"/>
      <c r="E36" s="55"/>
    </row>
    <row r="37" spans="1:5" ht="15.75" x14ac:dyDescent="0.25">
      <c r="A37" s="52" t="s">
        <v>19</v>
      </c>
      <c r="B37" s="52"/>
      <c r="C37" s="52"/>
      <c r="D37" s="52"/>
      <c r="E37" s="52"/>
    </row>
    <row r="38" spans="1:5" ht="15.75" x14ac:dyDescent="0.25">
      <c r="A38" s="52" t="s">
        <v>20</v>
      </c>
      <c r="B38" s="52"/>
      <c r="C38" s="52"/>
      <c r="D38" s="52"/>
      <c r="E38" s="52"/>
    </row>
    <row r="39" spans="1:5" ht="15.75" x14ac:dyDescent="0.25">
      <c r="A39" s="53" t="s">
        <v>21</v>
      </c>
      <c r="B39" s="53"/>
      <c r="C39" s="53"/>
      <c r="D39" s="53"/>
      <c r="E39" s="53"/>
    </row>
    <row r="40" spans="1:5" ht="15.75" x14ac:dyDescent="0.25">
      <c r="A40" s="53" t="s">
        <v>22</v>
      </c>
      <c r="B40" s="53"/>
      <c r="C40" s="53"/>
      <c r="D40" s="53"/>
      <c r="E40" s="53"/>
    </row>
    <row r="41" spans="1:5" ht="15.75" x14ac:dyDescent="0.25">
      <c r="A41" s="53" t="s">
        <v>23</v>
      </c>
      <c r="B41" s="53"/>
      <c r="C41" s="53"/>
      <c r="D41" s="53"/>
      <c r="E41" s="53"/>
    </row>
    <row r="42" spans="1:5" ht="15.75" x14ac:dyDescent="0.25">
      <c r="A42" s="31"/>
      <c r="B42" s="14"/>
      <c r="C42" s="14"/>
      <c r="D42" s="32"/>
      <c r="E42" s="33"/>
    </row>
    <row r="43" spans="1:5" ht="15.75" x14ac:dyDescent="0.25">
      <c r="A43" s="31"/>
      <c r="B43" s="14"/>
      <c r="C43" s="14"/>
      <c r="E43" s="38" t="s">
        <v>28</v>
      </c>
    </row>
    <row r="44" spans="1:5" ht="15.75" x14ac:dyDescent="0.25">
      <c r="A44" s="31"/>
      <c r="B44" s="14"/>
      <c r="C44" s="14"/>
      <c r="E44" s="34" t="s">
        <v>24</v>
      </c>
    </row>
    <row r="45" spans="1:5" ht="15.75" x14ac:dyDescent="0.25">
      <c r="A45" s="31"/>
      <c r="B45" s="14"/>
      <c r="C45" s="14"/>
      <c r="E45" s="35"/>
    </row>
    <row r="46" spans="1:5" ht="15.75" x14ac:dyDescent="0.25">
      <c r="A46" s="31"/>
      <c r="B46" s="14"/>
      <c r="C46" s="14"/>
      <c r="E46" s="35"/>
    </row>
    <row r="47" spans="1:5" ht="15.75" x14ac:dyDescent="0.25">
      <c r="A47" s="31"/>
      <c r="B47" s="14"/>
      <c r="C47" s="14"/>
      <c r="E47" s="35"/>
    </row>
    <row r="48" spans="1:5" ht="15.75" x14ac:dyDescent="0.25">
      <c r="A48" s="31"/>
      <c r="B48" s="14"/>
      <c r="C48" s="14"/>
      <c r="E48" s="35"/>
    </row>
    <row r="49" spans="1:5" ht="15.75" x14ac:dyDescent="0.25">
      <c r="A49" s="31"/>
      <c r="B49" s="14"/>
      <c r="C49" s="14"/>
      <c r="E49" s="35"/>
    </row>
    <row r="50" spans="1:5" ht="15.75" x14ac:dyDescent="0.25">
      <c r="A50" s="31"/>
      <c r="B50" s="14"/>
      <c r="C50" s="14"/>
      <c r="E50" s="35"/>
    </row>
    <row r="51" spans="1:5" ht="15.75" x14ac:dyDescent="0.25">
      <c r="A51" s="31"/>
      <c r="B51" s="14"/>
      <c r="C51" s="14"/>
      <c r="E51" s="38" t="s">
        <v>27</v>
      </c>
    </row>
  </sheetData>
  <mergeCells count="17">
    <mergeCell ref="A36:E36"/>
    <mergeCell ref="A1:E1"/>
    <mergeCell ref="A2:E2"/>
    <mergeCell ref="A4:E4"/>
    <mergeCell ref="A6:E6"/>
    <mergeCell ref="A10:E10"/>
    <mergeCell ref="A14:E14"/>
    <mergeCell ref="A31:D31"/>
    <mergeCell ref="A32:D32"/>
    <mergeCell ref="A35:D35"/>
    <mergeCell ref="A33:D33"/>
    <mergeCell ref="A34:D34"/>
    <mergeCell ref="A37:E37"/>
    <mergeCell ref="A38:E38"/>
    <mergeCell ref="A39:E39"/>
    <mergeCell ref="A40:E40"/>
    <mergeCell ref="A41:E41"/>
  </mergeCells>
  <pageMargins left="0.45" right="0.33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H30" sqref="H30"/>
    </sheetView>
  </sheetViews>
  <sheetFormatPr defaultRowHeight="15" x14ac:dyDescent="0.25"/>
  <cols>
    <col min="4" max="4" width="85.85546875" bestFit="1" customWidth="1"/>
    <col min="5" max="5" width="12.85546875" customWidth="1"/>
    <col min="9" max="9" width="49.7109375" bestFit="1" customWidth="1"/>
    <col min="10" max="10" width="8.42578125" bestFit="1" customWidth="1"/>
  </cols>
  <sheetData>
    <row r="1" spans="1:10" ht="42" x14ac:dyDescent="0.25">
      <c r="A1" s="42" t="s">
        <v>48</v>
      </c>
      <c r="B1" s="43" t="s">
        <v>49</v>
      </c>
      <c r="C1" s="43" t="s">
        <v>50</v>
      </c>
      <c r="D1" s="43" t="s">
        <v>12</v>
      </c>
      <c r="E1" s="44" t="s">
        <v>51</v>
      </c>
      <c r="F1" s="43" t="s">
        <v>52</v>
      </c>
      <c r="G1" s="44" t="s">
        <v>53</v>
      </c>
      <c r="H1" s="44" t="s">
        <v>54</v>
      </c>
      <c r="I1" s="43" t="s">
        <v>55</v>
      </c>
      <c r="J1" s="43" t="s">
        <v>56</v>
      </c>
    </row>
    <row r="2" spans="1:10" x14ac:dyDescent="0.25">
      <c r="A2" s="39">
        <v>46024</v>
      </c>
      <c r="B2" s="45" t="s">
        <v>37</v>
      </c>
      <c r="C2" s="45" t="s">
        <v>57</v>
      </c>
      <c r="D2" s="45" t="s">
        <v>29</v>
      </c>
      <c r="E2" s="41">
        <v>1176811</v>
      </c>
      <c r="F2" s="46" t="s">
        <v>58</v>
      </c>
      <c r="G2" s="41">
        <v>94145</v>
      </c>
      <c r="H2" s="47">
        <v>1270956</v>
      </c>
      <c r="I2" s="45" t="s">
        <v>59</v>
      </c>
      <c r="J2" s="45" t="s">
        <v>60</v>
      </c>
    </row>
    <row r="3" spans="1:10" x14ac:dyDescent="0.25">
      <c r="A3" s="39">
        <v>46028</v>
      </c>
      <c r="B3" s="45" t="s">
        <v>38</v>
      </c>
      <c r="C3" s="45" t="s">
        <v>57</v>
      </c>
      <c r="D3" s="45" t="s">
        <v>15</v>
      </c>
      <c r="E3" s="41">
        <v>1441152</v>
      </c>
      <c r="F3" s="46" t="s">
        <v>58</v>
      </c>
      <c r="G3" s="41">
        <v>115292</v>
      </c>
      <c r="H3" s="47">
        <v>1556444</v>
      </c>
      <c r="I3" s="45" t="s">
        <v>59</v>
      </c>
      <c r="J3" s="45" t="s">
        <v>60</v>
      </c>
    </row>
    <row r="4" spans="1:10" x14ac:dyDescent="0.25">
      <c r="A4" s="39">
        <v>46030</v>
      </c>
      <c r="B4" s="45" t="s">
        <v>39</v>
      </c>
      <c r="C4" s="45" t="s">
        <v>57</v>
      </c>
      <c r="D4" s="45" t="s">
        <v>14</v>
      </c>
      <c r="E4" s="41">
        <v>1149250</v>
      </c>
      <c r="F4" s="46" t="s">
        <v>58</v>
      </c>
      <c r="G4" s="41">
        <v>91940</v>
      </c>
      <c r="H4" s="47">
        <v>1241190</v>
      </c>
      <c r="I4" s="45" t="s">
        <v>59</v>
      </c>
      <c r="J4" s="45" t="s">
        <v>60</v>
      </c>
    </row>
    <row r="5" spans="1:10" x14ac:dyDescent="0.25">
      <c r="A5" s="39">
        <v>46031</v>
      </c>
      <c r="B5" s="45" t="s">
        <v>40</v>
      </c>
      <c r="C5" s="45" t="s">
        <v>57</v>
      </c>
      <c r="D5" s="45" t="s">
        <v>29</v>
      </c>
      <c r="E5" s="41">
        <v>1829141</v>
      </c>
      <c r="F5" s="46" t="s">
        <v>58</v>
      </c>
      <c r="G5" s="41">
        <v>146331</v>
      </c>
      <c r="H5" s="47">
        <v>1975472</v>
      </c>
      <c r="I5" s="45" t="s">
        <v>59</v>
      </c>
      <c r="J5" s="45" t="s">
        <v>60</v>
      </c>
    </row>
    <row r="6" spans="1:10" x14ac:dyDescent="0.25">
      <c r="A6" s="39">
        <v>46036</v>
      </c>
      <c r="B6" s="45" t="s">
        <v>41</v>
      </c>
      <c r="C6" s="45" t="s">
        <v>57</v>
      </c>
      <c r="D6" s="45" t="s">
        <v>42</v>
      </c>
      <c r="E6" s="41">
        <v>1025135</v>
      </c>
      <c r="F6" s="46" t="s">
        <v>58</v>
      </c>
      <c r="G6" s="41">
        <v>82011</v>
      </c>
      <c r="H6" s="47">
        <v>1107146</v>
      </c>
      <c r="I6" s="45" t="s">
        <v>59</v>
      </c>
      <c r="J6" s="45" t="s">
        <v>60</v>
      </c>
    </row>
    <row r="7" spans="1:10" x14ac:dyDescent="0.25">
      <c r="A7" s="39">
        <v>46025</v>
      </c>
      <c r="B7" s="45" t="s">
        <v>61</v>
      </c>
      <c r="C7" s="45" t="s">
        <v>62</v>
      </c>
      <c r="D7" s="45" t="s">
        <v>63</v>
      </c>
      <c r="E7" s="41">
        <v>-105630</v>
      </c>
      <c r="F7" s="46" t="s">
        <v>58</v>
      </c>
      <c r="G7" s="41">
        <v>-8450</v>
      </c>
      <c r="H7" s="47">
        <v>-114080</v>
      </c>
      <c r="I7" s="45" t="s">
        <v>59</v>
      </c>
      <c r="J7" s="45" t="s">
        <v>60</v>
      </c>
    </row>
    <row r="8" spans="1:10" x14ac:dyDescent="0.25">
      <c r="A8" s="39">
        <v>46028</v>
      </c>
      <c r="B8" s="45" t="s">
        <v>64</v>
      </c>
      <c r="C8" s="45" t="s">
        <v>62</v>
      </c>
      <c r="D8" s="45" t="s">
        <v>65</v>
      </c>
      <c r="E8" s="41">
        <v>-69966</v>
      </c>
      <c r="F8" s="46" t="s">
        <v>58</v>
      </c>
      <c r="G8" s="41">
        <v>-5597</v>
      </c>
      <c r="H8" s="47">
        <v>-75563</v>
      </c>
      <c r="I8" s="45" t="s">
        <v>59</v>
      </c>
      <c r="J8" s="45" t="s">
        <v>60</v>
      </c>
    </row>
    <row r="9" spans="1:10" x14ac:dyDescent="0.25">
      <c r="A9" s="39">
        <v>46029</v>
      </c>
      <c r="B9" s="45" t="s">
        <v>66</v>
      </c>
      <c r="C9" s="45" t="s">
        <v>62</v>
      </c>
      <c r="D9" s="45" t="s">
        <v>67</v>
      </c>
      <c r="E9" s="41">
        <v>-110813</v>
      </c>
      <c r="F9" s="46" t="s">
        <v>58</v>
      </c>
      <c r="G9" s="41">
        <v>-8865</v>
      </c>
      <c r="H9" s="47">
        <v>-119678</v>
      </c>
      <c r="I9" s="45" t="s">
        <v>59</v>
      </c>
      <c r="J9" s="45" t="s">
        <v>60</v>
      </c>
    </row>
    <row r="10" spans="1:10" x14ac:dyDescent="0.25">
      <c r="A10" s="39">
        <v>46035</v>
      </c>
      <c r="B10" s="45" t="s">
        <v>68</v>
      </c>
      <c r="C10" s="45" t="s">
        <v>62</v>
      </c>
      <c r="D10" s="45" t="s">
        <v>69</v>
      </c>
      <c r="E10" s="41">
        <v>-105506</v>
      </c>
      <c r="F10" s="46" t="s">
        <v>58</v>
      </c>
      <c r="G10" s="41">
        <v>-8440</v>
      </c>
      <c r="H10" s="47">
        <v>-113946</v>
      </c>
      <c r="I10" s="45" t="s">
        <v>59</v>
      </c>
      <c r="J10" s="45" t="s">
        <v>60</v>
      </c>
    </row>
    <row r="11" spans="1:10" x14ac:dyDescent="0.25">
      <c r="A11" s="39">
        <v>46042</v>
      </c>
      <c r="B11" s="45" t="s">
        <v>43</v>
      </c>
      <c r="C11" s="45" t="s">
        <v>57</v>
      </c>
      <c r="D11" s="45" t="s">
        <v>15</v>
      </c>
      <c r="E11" s="41">
        <v>1019332</v>
      </c>
      <c r="F11" s="46" t="s">
        <v>58</v>
      </c>
      <c r="G11" s="41">
        <v>81547</v>
      </c>
      <c r="H11" s="47">
        <v>1100879</v>
      </c>
      <c r="I11" s="45" t="s">
        <v>59</v>
      </c>
      <c r="J11" s="45" t="s">
        <v>60</v>
      </c>
    </row>
    <row r="12" spans="1:10" x14ac:dyDescent="0.25">
      <c r="A12" s="39">
        <v>46042</v>
      </c>
      <c r="B12" s="45" t="s">
        <v>44</v>
      </c>
      <c r="C12" s="45" t="s">
        <v>57</v>
      </c>
      <c r="D12" s="45" t="s">
        <v>14</v>
      </c>
      <c r="E12" s="41">
        <v>1771421</v>
      </c>
      <c r="F12" s="46" t="s">
        <v>58</v>
      </c>
      <c r="G12" s="41">
        <v>141714</v>
      </c>
      <c r="H12" s="47">
        <v>1913135</v>
      </c>
      <c r="I12" s="45" t="s">
        <v>59</v>
      </c>
      <c r="J12" s="45" t="s">
        <v>60</v>
      </c>
    </row>
    <row r="13" spans="1:10" x14ac:dyDescent="0.25">
      <c r="A13" s="39">
        <v>46044</v>
      </c>
      <c r="B13" s="45" t="s">
        <v>45</v>
      </c>
      <c r="C13" s="45" t="s">
        <v>57</v>
      </c>
      <c r="D13" s="45" t="s">
        <v>29</v>
      </c>
      <c r="E13" s="41">
        <v>1981164</v>
      </c>
      <c r="F13" s="46" t="s">
        <v>58</v>
      </c>
      <c r="G13" s="41">
        <v>158493</v>
      </c>
      <c r="H13" s="47">
        <v>2139657</v>
      </c>
      <c r="I13" s="45" t="s">
        <v>59</v>
      </c>
      <c r="J13" s="45" t="s">
        <v>60</v>
      </c>
    </row>
    <row r="14" spans="1:10" x14ac:dyDescent="0.25">
      <c r="A14" s="39">
        <v>46051</v>
      </c>
      <c r="B14" s="45" t="s">
        <v>46</v>
      </c>
      <c r="C14" s="45" t="s">
        <v>57</v>
      </c>
      <c r="D14" s="45" t="s">
        <v>15</v>
      </c>
      <c r="E14" s="41">
        <v>1137772</v>
      </c>
      <c r="F14" s="46" t="s">
        <v>58</v>
      </c>
      <c r="G14" s="41">
        <v>91022</v>
      </c>
      <c r="H14" s="47">
        <v>1228794</v>
      </c>
      <c r="I14" s="45" t="s">
        <v>59</v>
      </c>
      <c r="J14" s="45" t="s">
        <v>60</v>
      </c>
    </row>
    <row r="15" spans="1:10" x14ac:dyDescent="0.25">
      <c r="A15" s="39">
        <v>46057</v>
      </c>
      <c r="B15" s="45" t="s">
        <v>33</v>
      </c>
      <c r="C15" s="45" t="s">
        <v>57</v>
      </c>
      <c r="D15" s="45" t="s">
        <v>70</v>
      </c>
      <c r="E15" s="41">
        <v>1441290</v>
      </c>
      <c r="F15" s="46" t="s">
        <v>58</v>
      </c>
      <c r="G15" s="41">
        <v>115303</v>
      </c>
      <c r="H15" s="47">
        <v>1556593</v>
      </c>
      <c r="I15" s="45" t="s">
        <v>59</v>
      </c>
      <c r="J15" s="45" t="s">
        <v>60</v>
      </c>
    </row>
    <row r="16" spans="1:10" x14ac:dyDescent="0.25">
      <c r="A16" s="39">
        <v>46057</v>
      </c>
      <c r="B16" s="45" t="s">
        <v>34</v>
      </c>
      <c r="C16" s="45" t="s">
        <v>57</v>
      </c>
      <c r="D16" s="45" t="s">
        <v>71</v>
      </c>
      <c r="E16" s="41">
        <v>940146</v>
      </c>
      <c r="F16" s="46" t="s">
        <v>58</v>
      </c>
      <c r="G16" s="41">
        <v>75212</v>
      </c>
      <c r="H16" s="47">
        <v>1015358</v>
      </c>
      <c r="I16" s="45" t="s">
        <v>59</v>
      </c>
      <c r="J16" s="45" t="s">
        <v>60</v>
      </c>
    </row>
    <row r="17" spans="1:10" x14ac:dyDescent="0.25">
      <c r="A17" s="39">
        <v>46060</v>
      </c>
      <c r="B17" s="45" t="s">
        <v>35</v>
      </c>
      <c r="C17" s="45" t="s">
        <v>57</v>
      </c>
      <c r="D17" s="45" t="s">
        <v>15</v>
      </c>
      <c r="E17" s="41">
        <v>4877680</v>
      </c>
      <c r="F17" s="46" t="s">
        <v>58</v>
      </c>
      <c r="G17" s="41">
        <v>390214</v>
      </c>
      <c r="H17" s="47">
        <v>5267894</v>
      </c>
      <c r="I17" s="45" t="s">
        <v>59</v>
      </c>
      <c r="J17" s="45" t="s">
        <v>60</v>
      </c>
    </row>
    <row r="18" spans="1:10" x14ac:dyDescent="0.25">
      <c r="A18" s="39">
        <v>46078</v>
      </c>
      <c r="B18" s="45" t="s">
        <v>36</v>
      </c>
      <c r="C18" s="45" t="s">
        <v>57</v>
      </c>
      <c r="D18" s="45" t="s">
        <v>72</v>
      </c>
      <c r="E18" s="41">
        <v>1551200</v>
      </c>
      <c r="F18" s="46" t="s">
        <v>58</v>
      </c>
      <c r="G18" s="41">
        <v>124096</v>
      </c>
      <c r="H18" s="47">
        <v>1675296</v>
      </c>
      <c r="I18" s="45" t="s">
        <v>59</v>
      </c>
      <c r="J18" s="45" t="s">
        <v>60</v>
      </c>
    </row>
    <row r="19" spans="1:10" x14ac:dyDescent="0.25">
      <c r="A19" s="39">
        <v>46079</v>
      </c>
      <c r="B19" s="45" t="s">
        <v>73</v>
      </c>
      <c r="C19" s="45" t="s">
        <v>62</v>
      </c>
      <c r="D19" s="45" t="s">
        <v>74</v>
      </c>
      <c r="E19" s="41">
        <v>-70538</v>
      </c>
      <c r="F19" s="46" t="s">
        <v>58</v>
      </c>
      <c r="G19" s="41">
        <v>-5643</v>
      </c>
      <c r="H19" s="47">
        <v>-76181</v>
      </c>
      <c r="I19" s="45" t="s">
        <v>59</v>
      </c>
      <c r="J19" s="45" t="s">
        <v>60</v>
      </c>
    </row>
    <row r="20" spans="1:10" x14ac:dyDescent="0.25">
      <c r="A20" s="39">
        <v>46076</v>
      </c>
      <c r="B20" s="45" t="s">
        <v>75</v>
      </c>
      <c r="C20" s="45" t="s">
        <v>62</v>
      </c>
      <c r="D20" s="45" t="s">
        <v>76</v>
      </c>
      <c r="E20" s="41">
        <v>-110780</v>
      </c>
      <c r="F20" s="46" t="s">
        <v>58</v>
      </c>
      <c r="G20" s="41">
        <v>-8862</v>
      </c>
      <c r="H20" s="47">
        <v>-119642</v>
      </c>
      <c r="I20" s="45" t="s">
        <v>59</v>
      </c>
      <c r="J20" s="45" t="s">
        <v>60</v>
      </c>
    </row>
    <row r="21" spans="1:10" x14ac:dyDescent="0.25">
      <c r="A21" s="39">
        <v>46055</v>
      </c>
      <c r="B21" s="45" t="s">
        <v>77</v>
      </c>
      <c r="C21" s="45" t="s">
        <v>62</v>
      </c>
      <c r="D21" s="45" t="s">
        <v>78</v>
      </c>
      <c r="E21" s="41">
        <v>-70538</v>
      </c>
      <c r="F21" s="46" t="s">
        <v>58</v>
      </c>
      <c r="G21" s="41">
        <v>-5643</v>
      </c>
      <c r="H21" s="47">
        <v>-76181</v>
      </c>
      <c r="I21" s="45" t="s">
        <v>59</v>
      </c>
      <c r="J21" s="45" t="s">
        <v>60</v>
      </c>
    </row>
    <row r="22" spans="1:10" x14ac:dyDescent="0.25">
      <c r="A22" s="39">
        <v>46055</v>
      </c>
      <c r="B22" s="45" t="s">
        <v>79</v>
      </c>
      <c r="C22" s="45" t="s">
        <v>62</v>
      </c>
      <c r="D22" s="45" t="s">
        <v>80</v>
      </c>
      <c r="E22" s="41">
        <v>-56430</v>
      </c>
      <c r="F22" s="46" t="s">
        <v>58</v>
      </c>
      <c r="G22" s="41">
        <v>-4514</v>
      </c>
      <c r="H22" s="47">
        <v>-60944</v>
      </c>
      <c r="I22" s="45" t="s">
        <v>59</v>
      </c>
      <c r="J22" s="45" t="s">
        <v>60</v>
      </c>
    </row>
    <row r="23" spans="1:10" x14ac:dyDescent="0.25">
      <c r="A23" s="39">
        <v>46090</v>
      </c>
      <c r="B23" s="40" t="s">
        <v>47</v>
      </c>
      <c r="C23" s="45" t="s">
        <v>57</v>
      </c>
      <c r="D23" s="45" t="s">
        <v>81</v>
      </c>
      <c r="E23" s="41">
        <v>911064</v>
      </c>
      <c r="F23" s="46" t="s">
        <v>58</v>
      </c>
      <c r="G23" s="41">
        <v>72885</v>
      </c>
      <c r="H23" s="41">
        <v>983949</v>
      </c>
      <c r="I23" s="45" t="s">
        <v>59</v>
      </c>
      <c r="J23" s="45" t="s">
        <v>60</v>
      </c>
    </row>
    <row r="24" spans="1:10" x14ac:dyDescent="0.25">
      <c r="A24" s="39">
        <v>46093</v>
      </c>
      <c r="B24" s="45" t="s">
        <v>82</v>
      </c>
      <c r="C24" s="45" t="s">
        <v>62</v>
      </c>
      <c r="D24" s="45" t="s">
        <v>83</v>
      </c>
      <c r="E24" s="41">
        <v>-87400</v>
      </c>
      <c r="F24" s="46" t="s">
        <v>58</v>
      </c>
      <c r="G24" s="41">
        <v>-6992</v>
      </c>
      <c r="H24" s="41">
        <v>-94392</v>
      </c>
      <c r="I24" s="45" t="s">
        <v>59</v>
      </c>
      <c r="J24" s="45" t="s">
        <v>60</v>
      </c>
    </row>
    <row r="25" spans="1:10" x14ac:dyDescent="0.25">
      <c r="A25" s="39">
        <v>46093</v>
      </c>
      <c r="B25" s="45" t="s">
        <v>84</v>
      </c>
      <c r="C25" s="45" t="s">
        <v>62</v>
      </c>
      <c r="D25" s="45" t="s">
        <v>76</v>
      </c>
      <c r="E25" s="41">
        <v>-158445</v>
      </c>
      <c r="F25" s="46" t="s">
        <v>58</v>
      </c>
      <c r="G25" s="41">
        <v>-12676</v>
      </c>
      <c r="H25" s="41">
        <v>-171121</v>
      </c>
      <c r="I25" s="45" t="s">
        <v>59</v>
      </c>
      <c r="J25" s="45" t="s">
        <v>60</v>
      </c>
    </row>
    <row r="26" spans="1:10" x14ac:dyDescent="0.25">
      <c r="A26" s="39">
        <v>46100</v>
      </c>
      <c r="B26" s="40" t="s">
        <v>85</v>
      </c>
      <c r="C26" s="45" t="s">
        <v>62</v>
      </c>
      <c r="D26" s="45" t="s">
        <v>86</v>
      </c>
      <c r="E26" s="41">
        <v>-401282</v>
      </c>
      <c r="F26" s="46" t="s">
        <v>58</v>
      </c>
      <c r="G26" s="41">
        <v>-32102</v>
      </c>
      <c r="H26" s="41">
        <v>-433384</v>
      </c>
      <c r="I26" s="45" t="s">
        <v>59</v>
      </c>
      <c r="J26" s="45" t="s">
        <v>60</v>
      </c>
    </row>
    <row r="27" spans="1:10" x14ac:dyDescent="0.25">
      <c r="A27" s="39">
        <v>46100</v>
      </c>
      <c r="B27" s="40" t="s">
        <v>87</v>
      </c>
      <c r="C27" s="45" t="s">
        <v>62</v>
      </c>
      <c r="D27" s="45" t="s">
        <v>86</v>
      </c>
      <c r="E27" s="41">
        <v>-47672</v>
      </c>
      <c r="F27" s="46" t="s">
        <v>58</v>
      </c>
      <c r="G27" s="41">
        <v>-3814</v>
      </c>
      <c r="H27" s="41">
        <v>-51486</v>
      </c>
      <c r="I27" s="45" t="s">
        <v>59</v>
      </c>
      <c r="J27" s="45" t="s">
        <v>60</v>
      </c>
    </row>
    <row r="28" spans="1:10" x14ac:dyDescent="0.25">
      <c r="A28" s="39">
        <v>46101</v>
      </c>
      <c r="B28" s="40" t="s">
        <v>88</v>
      </c>
      <c r="C28" s="45" t="s">
        <v>62</v>
      </c>
      <c r="D28" s="45" t="s">
        <v>89</v>
      </c>
      <c r="E28" s="41">
        <v>-410374</v>
      </c>
      <c r="F28" s="46" t="s">
        <v>58</v>
      </c>
      <c r="G28" s="41">
        <v>-32830</v>
      </c>
      <c r="H28" s="41">
        <v>-443204</v>
      </c>
      <c r="I28" s="45" t="s">
        <v>59</v>
      </c>
      <c r="J28" s="45" t="s">
        <v>60</v>
      </c>
    </row>
    <row r="29" spans="1:10" x14ac:dyDescent="0.25">
      <c r="D29" s="48" t="s">
        <v>90</v>
      </c>
      <c r="E29" s="41">
        <f>SUM(E2:E28)</f>
        <v>20447184</v>
      </c>
      <c r="G29" s="41"/>
      <c r="H29" s="41"/>
    </row>
    <row r="30" spans="1:10" x14ac:dyDescent="0.25">
      <c r="D30" s="49" t="s">
        <v>91</v>
      </c>
      <c r="E30" s="50">
        <f>0.5%*E29</f>
        <v>102235.92</v>
      </c>
      <c r="F30" s="51" t="s">
        <v>58</v>
      </c>
      <c r="G30" s="50">
        <f>+E30*F30</f>
        <v>8178.8735999999999</v>
      </c>
      <c r="H30" s="50">
        <f>+E30+G30</f>
        <v>110414.7936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ĐNTT</vt:lpstr>
      <vt:lpstr>DS Q01.2026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2026-04-03T07:31:24Z</cp:lastPrinted>
  <dcterms:created xsi:type="dcterms:W3CDTF">2023-12-06T08:35:05Z</dcterms:created>
  <dcterms:modified xsi:type="dcterms:W3CDTF">2026-05-08T06:45:19Z</dcterms:modified>
</cp:coreProperties>
</file>