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AF99C4DF-F1E2-4551-A9F3-3CD3288A5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 " sheetId="2" r:id="rId1"/>
    <sheet name="T04" sheetId="11" r:id="rId2"/>
    <sheet name="T03" sheetId="10" r:id="rId3"/>
    <sheet name="T02" sheetId="9" r:id="rId4"/>
    <sheet name="T01" sheetId="8" r:id="rId5"/>
  </sheets>
  <definedNames>
    <definedName name="_xlnm._FilterDatabase" localSheetId="4" hidden="1">'T01'!$A$1:$J$13</definedName>
    <definedName name="_xlnm._FilterDatabase" localSheetId="3" hidden="1">'T02'!$A$1:$J$7</definedName>
    <definedName name="_xlnm._FilterDatabase" localSheetId="2" hidden="1">'T03'!$A$1:$J$15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  <c r="H16" i="11"/>
  <c r="G10" i="11"/>
  <c r="H10" i="11" s="1"/>
  <c r="G11" i="11"/>
  <c r="H11" i="11" s="1"/>
  <c r="G12" i="11"/>
  <c r="H12" i="11" s="1"/>
  <c r="G13" i="11"/>
  <c r="H13" i="11" s="1"/>
  <c r="G14" i="11"/>
  <c r="H14" i="11" s="1"/>
  <c r="G15" i="11"/>
  <c r="H15" i="11" s="1"/>
  <c r="G3" i="11"/>
  <c r="H3" i="11" s="1"/>
  <c r="G4" i="11"/>
  <c r="H4" i="11" s="1"/>
  <c r="G5" i="11"/>
  <c r="H5" i="11" s="1"/>
  <c r="G6" i="11"/>
  <c r="H6" i="11" s="1"/>
  <c r="G7" i="11"/>
  <c r="H7" i="11" s="1"/>
  <c r="G8" i="11"/>
  <c r="H8" i="11" s="1"/>
  <c r="G9" i="11"/>
  <c r="H9" i="11" s="1"/>
  <c r="G2" i="11"/>
  <c r="H2" i="11" s="1"/>
  <c r="H11" i="10" l="1"/>
  <c r="H3" i="10" l="1"/>
  <c r="H4" i="10"/>
  <c r="H5" i="10"/>
  <c r="H6" i="10"/>
  <c r="H7" i="10"/>
  <c r="H8" i="10"/>
  <c r="H9" i="10"/>
  <c r="H14" i="10"/>
  <c r="H13" i="10"/>
  <c r="H12" i="10"/>
  <c r="H10" i="10"/>
  <c r="H2" i="10"/>
  <c r="H15" i="10" l="1"/>
  <c r="H4" i="9"/>
  <c r="H5" i="9"/>
  <c r="H6" i="9"/>
  <c r="H3" i="9"/>
  <c r="H2" i="9"/>
  <c r="H9" i="8"/>
  <c r="H10" i="8"/>
  <c r="H3" i="8"/>
  <c r="H4" i="8"/>
  <c r="H5" i="8"/>
  <c r="H6" i="8"/>
  <c r="H7" i="8"/>
  <c r="H8" i="8"/>
  <c r="H11" i="8"/>
  <c r="H12" i="8"/>
  <c r="H2" i="8"/>
  <c r="H7" i="9" l="1"/>
  <c r="H13" i="8"/>
  <c r="F45" i="2" l="1"/>
  <c r="D31" i="2" l="1"/>
  <c r="C17" i="2"/>
  <c r="F46" i="2" l="1"/>
</calcChain>
</file>

<file path=xl/sharedStrings.xml><?xml version="1.0" encoding="utf-8"?>
<sst xmlns="http://schemas.openxmlformats.org/spreadsheetml/2006/main" count="325" uniqueCount="109">
  <si>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</si>
  <si>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</si>
  <si>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</si>
  <si>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</si>
  <si>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</si>
  <si>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</si>
  <si>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</si>
  <si>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</si>
  <si>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</si>
  <si>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</si>
  <si>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</si>
  <si>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</si>
  <si>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</si>
  <si>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</si>
  <si>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</si>
  <si>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</si>
  <si>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</si>
  <si>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</si>
  <si>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</si>
  <si>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</si>
  <si>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</si>
  <si>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</si>
  <si>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</si>
  <si>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</si>
  <si>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</si>
  <si>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Hope Residences</t>
  </si>
  <si>
    <t>Sibafood S007 - Tòa Mulberry</t>
  </si>
  <si>
    <t>Hàng bán</t>
  </si>
  <si>
    <t>Thành tiền</t>
  </si>
  <si>
    <t>Sibafood Thăng Long Capital</t>
  </si>
  <si>
    <t>Sibafood Vinhomes Green Bay, Mễ Trì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</si>
  <si>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</si>
  <si>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</si>
  <si>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</si>
  <si>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</si>
  <si>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</si>
  <si>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</si>
  <si>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</si>
  <si>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</si>
  <si>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</si>
  <si>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</si>
  <si>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</si>
  <si>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</si>
  <si>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Hàng trả tháng 01.2026</t>
  </si>
  <si>
    <t>Hàng trả tháng 02.2026</t>
  </si>
  <si>
    <t>Hàng trả tháng 03.2026</t>
  </si>
  <si>
    <t>Hàng trả tháng 04.2026</t>
  </si>
  <si>
    <t>Hàng trả tháng 05.2026</t>
  </si>
  <si>
    <t>Hàng trả tháng 08.2026</t>
  </si>
  <si>
    <t>Hàng trả tháng 09.2026</t>
  </si>
  <si>
    <t>Hàng trả tháng 10.2026</t>
  </si>
  <si>
    <t>Hàng trả tháng 11.2026</t>
  </si>
  <si>
    <t>Hàng trả tháng 12.2026</t>
  </si>
  <si>
    <t>Hàng trả tháng 06.2026</t>
  </si>
  <si>
    <t>Hàng trả tháng 07.2026</t>
  </si>
  <si>
    <t>00000102</t>
  </si>
  <si>
    <t>00000109</t>
  </si>
  <si>
    <t>00001317</t>
  </si>
  <si>
    <t>00002915</t>
  </si>
  <si>
    <t>00006042</t>
  </si>
  <si>
    <t>00006176</t>
  </si>
  <si>
    <t>1C26TTN</t>
  </si>
  <si>
    <t>ĐÃ KIỂM TRA - Hàng trả - SIBA-HNI-NTL-0001 - Sibafood Vinhomes Green Bay, Mễ Trì - phiếu: 6001033609 - Phiếu ngày (06/01/2026)</t>
  </si>
  <si>
    <t>Hàng trả - SIBA-HNI-HDG-0018 - Sibafood S007 - Tòa Mulberry - 0901siba0018 - Phiếu ngày (09/01/2026)</t>
  </si>
  <si>
    <t>Hàng trả - SIBA-HNI-HDC-0005 - Sibafood Thăng Long Capital - 2001siba0018 - Phiếu ngày (20/01/2026)</t>
  </si>
  <si>
    <t>Hàng trả - SIBA-HNI-NTL-0001 - Sibafood Vinhomes Green Bay, Mễ Trì - 2801siba0001 - Phiếu ngày (28/01/2026)</t>
  </si>
  <si>
    <t>ĐÃ KIỂM TRA - Hàng trả - SIBA-HNI-LBN-0009 - Sibafood Hope Residences - phiếu: 600105093 - Phiếu ngày (30/01/2026)</t>
  </si>
  <si>
    <t>00008398</t>
  </si>
  <si>
    <t>00008530</t>
  </si>
  <si>
    <t>00009530</t>
  </si>
  <si>
    <t>00009564</t>
  </si>
  <si>
    <t>Sibafood Terra An Hưng</t>
  </si>
  <si>
    <t>Bán hàng S704- tầng 1 tòa N02 New Horizon city , 87 Lĩnh Nam, P. Vĩnh Tuy, Hai Bà Trưng, Hà Nội  theo hóa đơn 00009530 , ĐƠN KHAI TRƯƠNG CK 10% ( GIAO HÀNG 7/2/2026)</t>
  </si>
  <si>
    <t>Hàng trả - SIBA-HNI-NTL-0001 - Sibafood Vinhomes Green Bay, Mễ Trì - 0402siba0001 - Phiếu ngày (04/02/2026)</t>
  </si>
  <si>
    <t>00014697</t>
  </si>
  <si>
    <t>00014698</t>
  </si>
  <si>
    <t>00014699</t>
  </si>
  <si>
    <t>00014700</t>
  </si>
  <si>
    <t>00018486</t>
  </si>
  <si>
    <t>00020685</t>
  </si>
  <si>
    <t>00021573</t>
  </si>
  <si>
    <t>00023287</t>
  </si>
  <si>
    <t>S704- tầng 1 tòa N02 New Horizon city , 87 Lĩnh Nam, P. Vĩnh Tuy, Hai Bà Trưng, Hà Nội</t>
  </si>
  <si>
    <t>ĐÃ KIỂM TRA - Hàng trả - SIBA-HNI-HDG-0017 - Sibafood Terra An Hưng  - Phiếu ngày (08/03/2026)</t>
  </si>
  <si>
    <t>ĐÃ KIỂM TRA - Hàng trả - SIBA-HNI-HDG-0017 - Sibafood Terra An Hưng  - Phiếu ngày (09/03/2026)</t>
  </si>
  <si>
    <t>ĐÃ KIỂM TRA - Hàng trả - SIBA-HNI-HDC-0005 - Sibafood Thăng Long Capital -phiếu: 6001084511 - Phiếu ngày (11/03/2026)</t>
  </si>
  <si>
    <t>ĐÃ KIỂM TRA - Hàng trả - SIBA-HNI-TXN-25505-001 - CHI NHÁNH CÔNG TY CỔ PHẦN SIBA FOOD VIỆT NAM TẠI HÀ NỘI -PHIẾU: 6001087558 - Phiếu ngày (13/03/2026)</t>
  </si>
  <si>
    <t>ĐÃ KIỂM TRA - Hàng trả - SIBA-HNI-HBT-S074 - chi nhánh công ty cổ phần siba food việt nam - phiếu: 6001098400 - Phiếu ngày (23/03/2026)</t>
  </si>
  <si>
    <t>00024196</t>
  </si>
  <si>
    <t>00024368</t>
  </si>
  <si>
    <t>00024895</t>
  </si>
  <si>
    <t>00024911</t>
  </si>
  <si>
    <t>00024938</t>
  </si>
  <si>
    <t>00028274</t>
  </si>
  <si>
    <t>00030203</t>
  </si>
  <si>
    <t>00030204</t>
  </si>
  <si>
    <t>Sibafood S704- tầng 1 tòa N02 New Horizon city</t>
  </si>
  <si>
    <t>Bán hàng Sibafood S007 - Tòa Mulberry theo hóa đơn 00024938</t>
  </si>
  <si>
    <t>Bán hàng Sibafood S704- tầng 1 tòa N02 New Horizon city theo hóa đơn 00028274</t>
  </si>
  <si>
    <t>Bán hàng Sibafood Terra An Hưng theo hóa đơn 00030203</t>
  </si>
  <si>
    <t>Bán hàng Sibafood S007 - Tòa Mulberry theo hóa đơn 00030204</t>
  </si>
  <si>
    <t>chi nhánh công ty cổ phần siba food việt nam</t>
  </si>
  <si>
    <t>ĐÃ KIỂM TRA - Hàng trả - SIBA-HNI-NTL-0001 - Sibafood Vinhomes Green Bay, Mễ Trì - phiếu: 6001116150 - Phiếu ngày (04/04/2026)</t>
  </si>
  <si>
    <t>ĐÃ KIỂM TRA - Hàng trả - SIBA-HNI-HDC-0005 - Sibafood Thăng Long Capital - phiếu: 6001116341 - Phiếu ngày (07/04/2026)</t>
  </si>
  <si>
    <t>ĐÃ KIỂM TRA - Hàng trả - SIBA-HNI-HDG-0017 - Sibafood Terra An Hưng  - Phiếu ngày (13/04/2026)</t>
  </si>
  <si>
    <t>ĐÃ KIỂM TRA - Hàng trả - SIBA-HNI-LBN-0009 - Sibafood Hope Residences  - Phiếu ngày (06/04/2026): 6001114984</t>
  </si>
  <si>
    <t>ĐÃ KIỂM TRA - Hàng trả - SIBA-HNI-HDG-0018 - Sibafood S007 - Tòa Mulberry - Phiếu ngày (07/04/2026): 6001116185</t>
  </si>
  <si>
    <t>ĐÃ KIỂM TRA - Hàng trả - SIBA-HNI-HBT-S074 - Cửa hàng Horizon Lĩnh Nam - - Phiếu ngày (13/04/2026): 6001123062</t>
  </si>
  <si>
    <t>ĐÃ KIỂM TRA - Hàng trả - siba-hni-hdc-0005 - Sibafood Thăng Long Capital - 1105siba0005 - Phiếu ngày (11/05/2026)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</si>
</sst>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9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0" xfId="3" applyNumberFormat="1" applyFont="1" applyAlignment="1">
      <alignment vertical="center"/>
    </xf>
    <xf numFmtId="9" fontId="0" fillId="0" borderId="0" xfId="0" applyNumberFormat="1" applyAlignment="1">
      <alignment vertical="center"/>
    </xf>
    <xf numFmtId="165" fontId="11" fillId="0" borderId="0" xfId="3" applyNumberFormat="1" applyFont="1"/>
    <xf numFmtId="165" fontId="11" fillId="0" borderId="0" xfId="3" applyNumberFormat="1" applyFont="1" applyAlignment="1">
      <alignment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K36" sqref="K36"/>
    </sheetView>
  </sheetViews>
  <sheetFormatPr defaultRowHeight="14.25" x14ac:dyDescent="0.2"/>
  <cols>
    <col min="1" max="1" width="14.75" customWidth="1"/>
    <col min="2" max="2" width="30" customWidth="1"/>
    <col min="3" max="3" width="17.25" customWidth="1"/>
    <col min="4" max="4" width="13.125" customWidth="1"/>
    <col min="6" max="6" width="14.625" bestFit="1" customWidth="1"/>
    <col min="8" max="8" width="11.625" bestFit="1" customWidth="1"/>
    <col min="10" max="10" width="10.625" bestFit="1" customWidth="1"/>
  </cols>
  <sheetData>
    <row r="1" spans="1:8" ht="38.25" customHeight="1" x14ac:dyDescent="0.2">
      <c r="A1" s="43" t="s">
        <v>4</v>
      </c>
      <c r="B1" s="43"/>
      <c r="C1" s="43"/>
      <c r="D1" s="43"/>
      <c r="E1" s="43"/>
      <c r="F1" s="43"/>
    </row>
    <row r="2" spans="1:8" ht="33" x14ac:dyDescent="0.2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8" ht="16.5" x14ac:dyDescent="0.25">
      <c r="A3" s="3"/>
      <c r="B3" s="4" t="s">
        <v>10</v>
      </c>
      <c r="C3" s="5">
        <v>2887409</v>
      </c>
      <c r="D3" s="6"/>
      <c r="E3" s="7"/>
      <c r="F3" s="7"/>
    </row>
    <row r="4" spans="1:8" ht="16.5" x14ac:dyDescent="0.25">
      <c r="A4" s="3" t="s">
        <v>31</v>
      </c>
      <c r="B4" s="8" t="s">
        <v>27</v>
      </c>
      <c r="C4" s="6">
        <v>8021138</v>
      </c>
      <c r="D4" s="6"/>
      <c r="E4" s="7"/>
      <c r="F4" s="7"/>
    </row>
    <row r="5" spans="1:8" ht="16.5" x14ac:dyDescent="0.25">
      <c r="A5" s="3" t="s">
        <v>32</v>
      </c>
      <c r="B5" s="8" t="s">
        <v>27</v>
      </c>
      <c r="C5" s="6">
        <v>5649677</v>
      </c>
      <c r="D5" s="6"/>
      <c r="E5" s="7"/>
      <c r="F5" s="7"/>
    </row>
    <row r="6" spans="1:8" ht="16.5" x14ac:dyDescent="0.25">
      <c r="A6" s="3" t="s">
        <v>33</v>
      </c>
      <c r="B6" s="8" t="s">
        <v>27</v>
      </c>
      <c r="C6" s="6">
        <v>6280539</v>
      </c>
      <c r="D6" s="6"/>
      <c r="E6" s="7"/>
      <c r="F6" s="7"/>
    </row>
    <row r="7" spans="1:8" ht="16.5" x14ac:dyDescent="0.25">
      <c r="A7" s="3" t="s">
        <v>34</v>
      </c>
      <c r="B7" s="8" t="s">
        <v>27</v>
      </c>
      <c r="C7" s="6">
        <v>6250537</v>
      </c>
      <c r="D7" s="6"/>
      <c r="E7" s="7"/>
      <c r="F7" s="7"/>
    </row>
    <row r="8" spans="1:8" ht="16.5" hidden="1" x14ac:dyDescent="0.25">
      <c r="A8" s="3" t="s">
        <v>35</v>
      </c>
      <c r="B8" s="8" t="s">
        <v>27</v>
      </c>
      <c r="C8" s="6"/>
      <c r="D8" s="6"/>
      <c r="E8" s="7"/>
      <c r="F8" s="7"/>
    </row>
    <row r="9" spans="1:8" ht="16.5" hidden="1" x14ac:dyDescent="0.25">
      <c r="A9" s="3" t="s">
        <v>36</v>
      </c>
      <c r="B9" s="8" t="s">
        <v>27</v>
      </c>
      <c r="C9" s="6"/>
      <c r="D9" s="6"/>
      <c r="E9" s="7"/>
      <c r="F9" s="7"/>
    </row>
    <row r="10" spans="1:8" ht="16.5" hidden="1" x14ac:dyDescent="0.25">
      <c r="A10" s="3" t="s">
        <v>37</v>
      </c>
      <c r="B10" s="8" t="s">
        <v>27</v>
      </c>
      <c r="C10" s="6"/>
      <c r="D10" s="6"/>
      <c r="E10" s="7"/>
      <c r="F10" s="7"/>
    </row>
    <row r="11" spans="1:8" ht="16.5" hidden="1" x14ac:dyDescent="0.25">
      <c r="A11" s="3" t="s">
        <v>38</v>
      </c>
      <c r="B11" s="8" t="s">
        <v>27</v>
      </c>
      <c r="C11" s="6"/>
      <c r="D11" s="6"/>
      <c r="E11" s="7"/>
      <c r="F11" s="7"/>
    </row>
    <row r="12" spans="1:8" ht="16.5" hidden="1" x14ac:dyDescent="0.25">
      <c r="A12" s="3" t="s">
        <v>39</v>
      </c>
      <c r="B12" s="8" t="s">
        <v>27</v>
      </c>
      <c r="C12" s="6"/>
      <c r="D12" s="6"/>
      <c r="E12" s="7"/>
      <c r="F12" s="7"/>
    </row>
    <row r="13" spans="1:8" ht="16.5" hidden="1" x14ac:dyDescent="0.25">
      <c r="A13" s="3" t="s">
        <v>40</v>
      </c>
      <c r="B13" s="8" t="s">
        <v>27</v>
      </c>
      <c r="C13" s="6"/>
      <c r="D13" s="6"/>
      <c r="E13" s="7"/>
      <c r="F13" s="7"/>
    </row>
    <row r="14" spans="1:8" ht="16.5" hidden="1" x14ac:dyDescent="0.25">
      <c r="A14" s="3" t="s">
        <v>41</v>
      </c>
      <c r="B14" s="8" t="s">
        <v>27</v>
      </c>
      <c r="C14" s="6"/>
      <c r="D14" s="6"/>
      <c r="E14" s="7"/>
      <c r="F14" s="7"/>
    </row>
    <row r="15" spans="1:8" ht="16.5" hidden="1" x14ac:dyDescent="0.25">
      <c r="A15" s="3" t="s">
        <v>42</v>
      </c>
      <c r="B15" s="8" t="s">
        <v>27</v>
      </c>
      <c r="C15" s="6"/>
      <c r="D15" s="6"/>
      <c r="E15" s="7"/>
      <c r="F15" s="7"/>
    </row>
    <row r="16" spans="1:8" ht="16.5" x14ac:dyDescent="0.25">
      <c r="A16" s="3"/>
      <c r="B16" s="20"/>
      <c r="C16" s="6"/>
      <c r="D16" s="6"/>
      <c r="E16" s="7"/>
      <c r="F16" s="7"/>
      <c r="H16" s="25"/>
    </row>
    <row r="17" spans="1:10" ht="16.5" x14ac:dyDescent="0.25">
      <c r="A17" s="44" t="s">
        <v>11</v>
      </c>
      <c r="B17" s="45"/>
      <c r="C17" s="9">
        <f>+SUM(C4:C16)</f>
        <v>26201891</v>
      </c>
      <c r="D17" s="10"/>
      <c r="E17" s="11"/>
      <c r="F17" s="12"/>
      <c r="H17" s="25"/>
      <c r="J17" s="25"/>
    </row>
    <row r="18" spans="1:10" ht="16.5" x14ac:dyDescent="0.25">
      <c r="A18" s="13"/>
      <c r="B18" s="14" t="s">
        <v>43</v>
      </c>
      <c r="C18" s="15"/>
      <c r="D18" s="16">
        <v>867374</v>
      </c>
      <c r="E18" s="17"/>
      <c r="F18" s="18"/>
      <c r="H18" s="25"/>
    </row>
    <row r="19" spans="1:10" ht="16.5" x14ac:dyDescent="0.25">
      <c r="A19" s="13"/>
      <c r="B19" s="14" t="s">
        <v>44</v>
      </c>
      <c r="C19" s="15"/>
      <c r="D19" s="16">
        <v>231686</v>
      </c>
      <c r="E19" s="17"/>
      <c r="F19" s="18"/>
      <c r="H19" s="25"/>
    </row>
    <row r="20" spans="1:10" ht="16.5" x14ac:dyDescent="0.25">
      <c r="A20" s="13"/>
      <c r="B20" s="14" t="s">
        <v>45</v>
      </c>
      <c r="C20" s="15"/>
      <c r="D20" s="16">
        <v>1417279</v>
      </c>
      <c r="E20" s="17"/>
      <c r="F20" s="18"/>
      <c r="H20" s="25"/>
    </row>
    <row r="21" spans="1:10" ht="16.5" x14ac:dyDescent="0.25">
      <c r="A21" s="13"/>
      <c r="B21" s="14" t="s">
        <v>46</v>
      </c>
      <c r="C21" s="15"/>
      <c r="D21" s="16">
        <v>1387196</v>
      </c>
      <c r="E21" s="17"/>
      <c r="F21" s="18"/>
      <c r="H21" s="25"/>
    </row>
    <row r="22" spans="1:10" ht="16.5" hidden="1" x14ac:dyDescent="0.25">
      <c r="A22" s="13"/>
      <c r="B22" s="14" t="s">
        <v>47</v>
      </c>
      <c r="C22" s="15"/>
      <c r="D22" s="16"/>
      <c r="E22" s="17"/>
      <c r="F22" s="18"/>
      <c r="H22" s="25"/>
    </row>
    <row r="23" spans="1:10" ht="16.5" hidden="1" x14ac:dyDescent="0.25">
      <c r="A23" s="13"/>
      <c r="B23" s="14" t="s">
        <v>53</v>
      </c>
      <c r="C23" s="15"/>
      <c r="D23" s="16"/>
      <c r="E23" s="17"/>
      <c r="F23" s="18"/>
      <c r="H23" s="25"/>
    </row>
    <row r="24" spans="1:10" ht="16.5" hidden="1" x14ac:dyDescent="0.25">
      <c r="A24" s="13"/>
      <c r="B24" s="14" t="s">
        <v>54</v>
      </c>
      <c r="C24" s="15"/>
      <c r="D24" s="16"/>
      <c r="E24" s="17"/>
      <c r="F24" s="18"/>
      <c r="H24" s="25"/>
    </row>
    <row r="25" spans="1:10" ht="16.5" hidden="1" x14ac:dyDescent="0.25">
      <c r="A25" s="13"/>
      <c r="B25" s="14" t="s">
        <v>48</v>
      </c>
      <c r="C25" s="15"/>
      <c r="D25" s="16"/>
      <c r="E25" s="17"/>
      <c r="F25" s="18"/>
      <c r="H25" s="25"/>
    </row>
    <row r="26" spans="1:10" ht="16.5" hidden="1" x14ac:dyDescent="0.25">
      <c r="A26" s="13"/>
      <c r="B26" s="14" t="s">
        <v>49</v>
      </c>
      <c r="C26" s="15"/>
      <c r="D26" s="16"/>
      <c r="E26" s="17"/>
      <c r="F26" s="18"/>
      <c r="H26" s="25"/>
    </row>
    <row r="27" spans="1:10" ht="16.5" hidden="1" x14ac:dyDescent="0.25">
      <c r="A27" s="13"/>
      <c r="B27" s="14" t="s">
        <v>50</v>
      </c>
      <c r="C27" s="15"/>
      <c r="D27" s="16"/>
      <c r="E27" s="17"/>
      <c r="F27" s="18"/>
      <c r="H27" s="25"/>
    </row>
    <row r="28" spans="1:10" ht="16.5" hidden="1" x14ac:dyDescent="0.25">
      <c r="A28" s="13"/>
      <c r="B28" s="14" t="s">
        <v>51</v>
      </c>
      <c r="C28" s="15"/>
      <c r="D28" s="16"/>
      <c r="E28" s="17"/>
      <c r="F28" s="18"/>
      <c r="H28" s="25"/>
    </row>
    <row r="29" spans="1:10" ht="16.5" hidden="1" x14ac:dyDescent="0.25">
      <c r="A29" s="13"/>
      <c r="B29" s="14" t="s">
        <v>52</v>
      </c>
      <c r="C29" s="15"/>
      <c r="D29" s="16"/>
      <c r="E29" s="17"/>
      <c r="F29" s="18"/>
      <c r="H29" s="25"/>
    </row>
    <row r="30" spans="1:10" ht="16.5" x14ac:dyDescent="0.25">
      <c r="A30" s="19"/>
      <c r="B30" s="20"/>
      <c r="C30" s="21"/>
      <c r="D30" s="16"/>
      <c r="E30" s="17"/>
      <c r="F30" s="18"/>
      <c r="H30" s="25"/>
    </row>
    <row r="31" spans="1:10" ht="16.5" x14ac:dyDescent="0.25">
      <c r="A31" s="44" t="s">
        <v>12</v>
      </c>
      <c r="B31" s="45"/>
      <c r="C31" s="9"/>
      <c r="D31" s="9">
        <f>+SUM(D18:D30)</f>
        <v>3903535</v>
      </c>
      <c r="E31" s="11"/>
      <c r="F31" s="12"/>
    </row>
    <row r="32" spans="1:10" ht="16.5" x14ac:dyDescent="0.25">
      <c r="A32" s="3" t="s">
        <v>31</v>
      </c>
      <c r="B32" s="8" t="s">
        <v>24</v>
      </c>
      <c r="C32" s="6"/>
      <c r="D32" s="6"/>
      <c r="E32" s="7"/>
      <c r="F32" s="7">
        <v>2887409</v>
      </c>
    </row>
    <row r="33" spans="1:8" ht="16.5" x14ac:dyDescent="0.25">
      <c r="A33" s="3" t="s">
        <v>32</v>
      </c>
      <c r="B33" s="8" t="s">
        <v>24</v>
      </c>
      <c r="C33" s="6"/>
      <c r="D33" s="6"/>
      <c r="E33" s="7"/>
      <c r="F33" s="7">
        <v>7153764</v>
      </c>
    </row>
    <row r="34" spans="1:8" ht="16.5" x14ac:dyDescent="0.25">
      <c r="A34" s="3" t="s">
        <v>33</v>
      </c>
      <c r="B34" s="8" t="s">
        <v>24</v>
      </c>
      <c r="C34" s="6"/>
      <c r="D34" s="6"/>
      <c r="E34" s="7"/>
      <c r="F34" s="7">
        <v>0</v>
      </c>
    </row>
    <row r="35" spans="1:8" ht="16.5" x14ac:dyDescent="0.25">
      <c r="A35" s="3" t="s">
        <v>34</v>
      </c>
      <c r="B35" s="8" t="s">
        <v>24</v>
      </c>
      <c r="C35" s="6"/>
      <c r="D35" s="6"/>
      <c r="E35" s="7"/>
      <c r="F35" s="7">
        <v>5417991</v>
      </c>
    </row>
    <row r="36" spans="1:8" ht="16.5" x14ac:dyDescent="0.25">
      <c r="A36" s="3" t="s">
        <v>35</v>
      </c>
      <c r="B36" s="8" t="s">
        <v>24</v>
      </c>
      <c r="C36" s="6"/>
      <c r="D36" s="6"/>
      <c r="E36" s="7"/>
      <c r="F36" s="7">
        <v>4863260</v>
      </c>
    </row>
    <row r="37" spans="1:8" ht="16.5" hidden="1" x14ac:dyDescent="0.25">
      <c r="A37" s="3" t="s">
        <v>36</v>
      </c>
      <c r="B37" s="8" t="s">
        <v>24</v>
      </c>
      <c r="C37" s="6"/>
      <c r="D37" s="6"/>
      <c r="E37" s="7"/>
      <c r="F37" s="7"/>
    </row>
    <row r="38" spans="1:8" ht="16.5" hidden="1" x14ac:dyDescent="0.25">
      <c r="A38" s="3" t="s">
        <v>37</v>
      </c>
      <c r="B38" s="8" t="s">
        <v>24</v>
      </c>
      <c r="C38" s="6"/>
      <c r="D38" s="6"/>
      <c r="E38" s="7"/>
      <c r="F38" s="7"/>
    </row>
    <row r="39" spans="1:8" ht="16.5" hidden="1" x14ac:dyDescent="0.25">
      <c r="A39" s="3" t="s">
        <v>38</v>
      </c>
      <c r="B39" s="8" t="s">
        <v>24</v>
      </c>
      <c r="C39" s="6"/>
      <c r="D39" s="6"/>
      <c r="E39" s="7"/>
      <c r="F39" s="7"/>
    </row>
    <row r="40" spans="1:8" ht="16.5" hidden="1" x14ac:dyDescent="0.25">
      <c r="A40" s="3" t="s">
        <v>39</v>
      </c>
      <c r="B40" s="8" t="s">
        <v>24</v>
      </c>
      <c r="C40" s="6"/>
      <c r="D40" s="6"/>
      <c r="E40" s="7"/>
      <c r="F40" s="7"/>
    </row>
    <row r="41" spans="1:8" ht="16.5" hidden="1" x14ac:dyDescent="0.25">
      <c r="A41" s="3" t="s">
        <v>40</v>
      </c>
      <c r="B41" s="8" t="s">
        <v>24</v>
      </c>
      <c r="C41" s="6"/>
      <c r="D41" s="6"/>
      <c r="E41" s="7"/>
      <c r="F41" s="7"/>
    </row>
    <row r="42" spans="1:8" ht="16.5" hidden="1" x14ac:dyDescent="0.25">
      <c r="A42" s="3" t="s">
        <v>41</v>
      </c>
      <c r="B42" s="8" t="s">
        <v>24</v>
      </c>
      <c r="C42" s="6"/>
      <c r="D42" s="6"/>
      <c r="E42" s="7"/>
      <c r="F42" s="7"/>
    </row>
    <row r="43" spans="1:8" ht="16.5" hidden="1" x14ac:dyDescent="0.25">
      <c r="A43" s="3" t="s">
        <v>42</v>
      </c>
      <c r="B43" s="8" t="s">
        <v>24</v>
      </c>
      <c r="C43" s="6"/>
      <c r="D43" s="6"/>
      <c r="E43" s="7"/>
      <c r="F43" s="7"/>
    </row>
    <row r="44" spans="1:8" ht="16.5" x14ac:dyDescent="0.25">
      <c r="A44" s="3"/>
      <c r="B44" s="8"/>
      <c r="C44" s="6"/>
      <c r="D44" s="6"/>
      <c r="E44" s="7"/>
      <c r="F44" s="7"/>
    </row>
    <row r="45" spans="1:8" ht="16.5" x14ac:dyDescent="0.25">
      <c r="A45" s="44" t="s">
        <v>13</v>
      </c>
      <c r="B45" s="45"/>
      <c r="C45" s="22"/>
      <c r="D45" s="10"/>
      <c r="E45" s="12"/>
      <c r="F45" s="23">
        <f>+SUM(F32:F44)</f>
        <v>20322424</v>
      </c>
    </row>
    <row r="46" spans="1:8" ht="16.5" x14ac:dyDescent="0.25">
      <c r="A46" s="46" t="s">
        <v>14</v>
      </c>
      <c r="B46" s="47"/>
      <c r="C46" s="47"/>
      <c r="D46" s="47"/>
      <c r="E46" s="48"/>
      <c r="F46" s="24">
        <f>+C3+C17-D31-F45</f>
        <v>4863341</v>
      </c>
    </row>
    <row r="47" spans="1:8" x14ac:dyDescent="0.2">
      <c r="H47" s="25"/>
    </row>
    <row r="48" spans="1:8" x14ac:dyDescent="0.2">
      <c r="H48" s="25"/>
    </row>
    <row r="50" spans="6:6" x14ac:dyDescent="0.2">
      <c r="F50" s="25"/>
    </row>
    <row r="51" spans="6:6" x14ac:dyDescent="0.2">
      <c r="F51" s="25"/>
    </row>
  </sheetData>
  <mergeCells count="5">
    <mergeCell ref="A1:F1"/>
    <mergeCell ref="A17:B17"/>
    <mergeCell ref="A31:B31"/>
    <mergeCell ref="A45:B45"/>
    <mergeCell ref="A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workbookViewId="0">
      <selection activeCell="B36" sqref="B36"/>
    </sheetView>
  </sheetViews>
  <sheetFormatPr defaultRowHeight="14.25" x14ac:dyDescent="0.2"/>
  <cols>
    <col min="1" max="1" width="10.75" bestFit="1" customWidth="1"/>
    <col min="2" max="2" width="11.125" customWidth="1"/>
    <col min="3" max="3" width="12.125" customWidth="1"/>
    <col min="4" max="4" width="109.625" customWidth="1"/>
    <col min="5" max="5" width="13.25" bestFit="1" customWidth="1"/>
    <col min="7" max="7" width="10.625" bestFit="1" customWidth="1"/>
    <col min="8" max="8" width="13.25" bestFit="1" customWidth="1"/>
    <col min="9" max="9" width="58.875" bestFit="1" customWidth="1"/>
    <col min="10" max="10" width="16" customWidth="1"/>
  </cols>
  <sheetData>
    <row r="1" spans="1:10" ht="21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7">
        <v>46113</v>
      </c>
      <c r="B2" s="36" t="s">
        <v>88</v>
      </c>
      <c r="C2" s="36" t="s">
        <v>61</v>
      </c>
      <c r="D2" s="38" t="s">
        <v>96</v>
      </c>
      <c r="E2" s="39">
        <v>564860</v>
      </c>
      <c r="F2" s="40">
        <v>0.08</v>
      </c>
      <c r="G2" s="39">
        <f>E2*F2</f>
        <v>45188.800000000003</v>
      </c>
      <c r="H2" s="39">
        <f>E2+G2</f>
        <v>610048.80000000005</v>
      </c>
      <c r="I2" s="38" t="s">
        <v>1</v>
      </c>
      <c r="J2" s="36" t="s">
        <v>22</v>
      </c>
    </row>
    <row r="3" spans="1:10" x14ac:dyDescent="0.2">
      <c r="A3" s="37">
        <v>46114</v>
      </c>
      <c r="B3" s="36" t="s">
        <v>89</v>
      </c>
      <c r="C3" s="36" t="s">
        <v>61</v>
      </c>
      <c r="D3" s="38" t="s">
        <v>30</v>
      </c>
      <c r="E3" s="39">
        <v>1224557</v>
      </c>
      <c r="F3" s="40">
        <v>0.08</v>
      </c>
      <c r="G3" s="39">
        <f t="shared" ref="G3:G16" si="0">E3*F3</f>
        <v>97964.56</v>
      </c>
      <c r="H3" s="39">
        <f t="shared" ref="H3:H16" si="1">E3+G3</f>
        <v>1322521.56</v>
      </c>
      <c r="I3" s="38" t="s">
        <v>1</v>
      </c>
      <c r="J3" s="36" t="s">
        <v>22</v>
      </c>
    </row>
    <row r="4" spans="1:10" x14ac:dyDescent="0.2">
      <c r="A4" s="37">
        <v>46118</v>
      </c>
      <c r="B4" s="36" t="s">
        <v>90</v>
      </c>
      <c r="C4" s="36" t="s">
        <v>61</v>
      </c>
      <c r="D4" s="38" t="s">
        <v>25</v>
      </c>
      <c r="E4" s="39">
        <v>916410</v>
      </c>
      <c r="F4" s="40">
        <v>0.08</v>
      </c>
      <c r="G4" s="39">
        <f t="shared" si="0"/>
        <v>73312.800000000003</v>
      </c>
      <c r="H4" s="39">
        <f t="shared" si="1"/>
        <v>989722.8</v>
      </c>
      <c r="I4" s="38" t="s">
        <v>1</v>
      </c>
      <c r="J4" s="36" t="s">
        <v>22</v>
      </c>
    </row>
    <row r="5" spans="1:10" x14ac:dyDescent="0.2">
      <c r="A5" s="37">
        <v>46118</v>
      </c>
      <c r="B5" s="36" t="s">
        <v>91</v>
      </c>
      <c r="C5" s="36" t="s">
        <v>61</v>
      </c>
      <c r="D5" s="38" t="s">
        <v>71</v>
      </c>
      <c r="E5" s="39">
        <v>755811</v>
      </c>
      <c r="F5" s="40">
        <v>0.08</v>
      </c>
      <c r="G5" s="39">
        <f t="shared" si="0"/>
        <v>60464.880000000005</v>
      </c>
      <c r="H5" s="39">
        <f t="shared" si="1"/>
        <v>816275.88</v>
      </c>
      <c r="I5" s="38" t="s">
        <v>1</v>
      </c>
      <c r="J5" s="36" t="s">
        <v>22</v>
      </c>
    </row>
    <row r="6" spans="1:10" x14ac:dyDescent="0.2">
      <c r="A6" s="37">
        <v>46118</v>
      </c>
      <c r="B6" s="36" t="s">
        <v>92</v>
      </c>
      <c r="C6" s="36" t="s">
        <v>61</v>
      </c>
      <c r="D6" s="38" t="s">
        <v>97</v>
      </c>
      <c r="E6" s="39">
        <v>414150</v>
      </c>
      <c r="F6" s="40">
        <v>0.08</v>
      </c>
      <c r="G6" s="39">
        <f t="shared" si="0"/>
        <v>33132</v>
      </c>
      <c r="H6" s="39">
        <f t="shared" si="1"/>
        <v>447282</v>
      </c>
      <c r="I6" s="38" t="s">
        <v>26</v>
      </c>
      <c r="J6" s="36" t="s">
        <v>22</v>
      </c>
    </row>
    <row r="7" spans="1:10" x14ac:dyDescent="0.2">
      <c r="A7" s="37">
        <v>46132</v>
      </c>
      <c r="B7" s="36" t="s">
        <v>93</v>
      </c>
      <c r="C7" s="36" t="s">
        <v>61</v>
      </c>
      <c r="D7" s="38" t="s">
        <v>98</v>
      </c>
      <c r="E7" s="39">
        <v>533958</v>
      </c>
      <c r="F7" s="40">
        <v>0.08</v>
      </c>
      <c r="G7" s="39">
        <f t="shared" si="0"/>
        <v>42716.639999999999</v>
      </c>
      <c r="H7" s="39">
        <f t="shared" si="1"/>
        <v>576674.64</v>
      </c>
      <c r="I7" s="38" t="s">
        <v>96</v>
      </c>
      <c r="J7" s="36" t="s">
        <v>22</v>
      </c>
    </row>
    <row r="8" spans="1:10" x14ac:dyDescent="0.2">
      <c r="A8" s="37">
        <v>46140</v>
      </c>
      <c r="B8" s="36" t="s">
        <v>94</v>
      </c>
      <c r="C8" s="36" t="s">
        <v>61</v>
      </c>
      <c r="D8" s="38" t="s">
        <v>99</v>
      </c>
      <c r="E8" s="39">
        <v>729990</v>
      </c>
      <c r="F8" s="40">
        <v>0.08</v>
      </c>
      <c r="G8" s="39">
        <f t="shared" si="0"/>
        <v>58399.200000000004</v>
      </c>
      <c r="H8" s="39">
        <f t="shared" si="1"/>
        <v>788389.2</v>
      </c>
      <c r="I8" s="38" t="s">
        <v>71</v>
      </c>
      <c r="J8" s="36" t="s">
        <v>22</v>
      </c>
    </row>
    <row r="9" spans="1:10" x14ac:dyDescent="0.2">
      <c r="A9" s="37">
        <v>46140</v>
      </c>
      <c r="B9" s="36" t="s">
        <v>95</v>
      </c>
      <c r="C9" s="36" t="s">
        <v>61</v>
      </c>
      <c r="D9" s="38" t="s">
        <v>100</v>
      </c>
      <c r="E9" s="39">
        <v>647798</v>
      </c>
      <c r="F9" s="40">
        <v>0.08</v>
      </c>
      <c r="G9" s="39">
        <f t="shared" si="0"/>
        <v>51823.840000000004</v>
      </c>
      <c r="H9" s="39">
        <f t="shared" si="1"/>
        <v>699621.84</v>
      </c>
      <c r="I9" s="38" t="s">
        <v>26</v>
      </c>
      <c r="J9" s="36" t="s">
        <v>22</v>
      </c>
    </row>
    <row r="10" spans="1:10" x14ac:dyDescent="0.2">
      <c r="A10" s="35">
        <v>46116</v>
      </c>
      <c r="D10" t="s">
        <v>102</v>
      </c>
      <c r="E10" s="41">
        <v>-214524</v>
      </c>
      <c r="F10" s="40">
        <v>0.08</v>
      </c>
      <c r="G10" s="42">
        <f t="shared" si="0"/>
        <v>-17161.920000000002</v>
      </c>
      <c r="H10" s="42">
        <f t="shared" si="1"/>
        <v>-231685.92</v>
      </c>
      <c r="I10" t="s">
        <v>30</v>
      </c>
      <c r="J10" s="36" t="s">
        <v>22</v>
      </c>
    </row>
    <row r="11" spans="1:10" x14ac:dyDescent="0.2">
      <c r="A11" s="35">
        <v>46118</v>
      </c>
      <c r="D11" t="s">
        <v>105</v>
      </c>
      <c r="E11" s="41">
        <v>-69025</v>
      </c>
      <c r="F11" s="40">
        <v>0.08</v>
      </c>
      <c r="G11" s="42">
        <f t="shared" si="0"/>
        <v>-5522</v>
      </c>
      <c r="H11" s="42">
        <f t="shared" si="1"/>
        <v>-74547</v>
      </c>
      <c r="I11" t="s">
        <v>25</v>
      </c>
      <c r="J11" s="36" t="s">
        <v>22</v>
      </c>
    </row>
    <row r="12" spans="1:10" x14ac:dyDescent="0.2">
      <c r="A12" s="35">
        <v>46118</v>
      </c>
      <c r="D12" t="s">
        <v>106</v>
      </c>
      <c r="E12" s="41">
        <v>-314730</v>
      </c>
      <c r="F12" s="40">
        <v>0.08</v>
      </c>
      <c r="G12" s="42">
        <f t="shared" si="0"/>
        <v>-25178.400000000001</v>
      </c>
      <c r="H12" s="42">
        <f t="shared" si="1"/>
        <v>-339908.4</v>
      </c>
      <c r="I12" t="s">
        <v>26</v>
      </c>
      <c r="J12" s="36" t="s">
        <v>22</v>
      </c>
    </row>
    <row r="13" spans="1:10" x14ac:dyDescent="0.2">
      <c r="A13" s="35">
        <v>46119</v>
      </c>
      <c r="D13" t="s">
        <v>103</v>
      </c>
      <c r="E13" s="41">
        <v>-52259</v>
      </c>
      <c r="F13" s="40">
        <v>0.08</v>
      </c>
      <c r="G13" s="42">
        <f t="shared" si="0"/>
        <v>-4180.72</v>
      </c>
      <c r="H13" s="42">
        <f t="shared" si="1"/>
        <v>-56439.72</v>
      </c>
      <c r="I13" t="s">
        <v>29</v>
      </c>
      <c r="J13" s="36" t="s">
        <v>22</v>
      </c>
    </row>
    <row r="14" spans="1:10" x14ac:dyDescent="0.2">
      <c r="A14" s="35">
        <v>46125</v>
      </c>
      <c r="D14" t="s">
        <v>107</v>
      </c>
      <c r="E14" s="41">
        <v>-314730</v>
      </c>
      <c r="F14" s="40">
        <v>0.08</v>
      </c>
      <c r="G14" s="42">
        <f t="shared" si="0"/>
        <v>-25178.400000000001</v>
      </c>
      <c r="H14" s="42">
        <f t="shared" si="1"/>
        <v>-339908.4</v>
      </c>
      <c r="I14" t="s">
        <v>101</v>
      </c>
      <c r="J14" s="36" t="s">
        <v>22</v>
      </c>
    </row>
    <row r="15" spans="1:10" x14ac:dyDescent="0.2">
      <c r="A15" s="35">
        <v>46125</v>
      </c>
      <c r="D15" t="s">
        <v>104</v>
      </c>
      <c r="E15" s="41">
        <v>-261687</v>
      </c>
      <c r="F15" s="40">
        <v>0.08</v>
      </c>
      <c r="G15" s="42">
        <f t="shared" si="0"/>
        <v>-20934.96</v>
      </c>
      <c r="H15" s="42">
        <f t="shared" si="1"/>
        <v>-282621.96000000002</v>
      </c>
      <c r="I15" t="s">
        <v>71</v>
      </c>
      <c r="J15" s="36" t="s">
        <v>22</v>
      </c>
    </row>
    <row r="16" spans="1:10" x14ac:dyDescent="0.2">
      <c r="A16" s="35">
        <v>46125</v>
      </c>
      <c r="D16" t="s">
        <v>108</v>
      </c>
      <c r="E16" s="41">
        <v>-57486</v>
      </c>
      <c r="F16" s="40">
        <v>0.08</v>
      </c>
      <c r="G16" s="42">
        <f t="shared" si="0"/>
        <v>-4598.88</v>
      </c>
      <c r="H16" s="42">
        <f t="shared" si="1"/>
        <v>-62084.88</v>
      </c>
      <c r="I16" t="s">
        <v>101</v>
      </c>
      <c r="J16" s="36" t="s">
        <v>22</v>
      </c>
    </row>
  </sheetData>
  <pageMargins left="0.7" right="0.7" top="0.75" bottom="0.75" header="0.3" footer="0.3"/>
  <pageSetup orientation="portrait" horizontalDpi="300" verticalDpi="300" r:id="rId1"/>
  <ignoredErrors>
    <ignoredError sqref="B2:B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C2" sqref="C2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0">
        <v>46083</v>
      </c>
      <c r="B2" s="29" t="s">
        <v>74</v>
      </c>
      <c r="C2" s="29" t="s">
        <v>61</v>
      </c>
      <c r="D2" s="29" t="s">
        <v>82</v>
      </c>
      <c r="E2" s="32">
        <v>1045889</v>
      </c>
      <c r="F2" s="31" t="s">
        <v>21</v>
      </c>
      <c r="G2" s="32">
        <v>83671</v>
      </c>
      <c r="H2" s="32">
        <f>+E2+G2</f>
        <v>1129560</v>
      </c>
      <c r="I2" s="29" t="s">
        <v>1</v>
      </c>
      <c r="J2" s="29" t="s">
        <v>22</v>
      </c>
    </row>
    <row r="3" spans="1:10" x14ac:dyDescent="0.2">
      <c r="A3" s="30">
        <v>46083</v>
      </c>
      <c r="B3" s="29" t="s">
        <v>75</v>
      </c>
      <c r="C3" s="29" t="s">
        <v>61</v>
      </c>
      <c r="D3" s="29" t="s">
        <v>26</v>
      </c>
      <c r="E3" s="32">
        <v>543987</v>
      </c>
      <c r="F3" s="31" t="s">
        <v>21</v>
      </c>
      <c r="G3" s="32">
        <v>43519</v>
      </c>
      <c r="H3" s="32">
        <f t="shared" ref="H3:H9" si="0">+E3+G3</f>
        <v>587506</v>
      </c>
      <c r="I3" s="29" t="s">
        <v>1</v>
      </c>
      <c r="J3" s="29" t="s">
        <v>22</v>
      </c>
    </row>
    <row r="4" spans="1:10" x14ac:dyDescent="0.2">
      <c r="A4" s="30">
        <v>46083</v>
      </c>
      <c r="B4" s="29" t="s">
        <v>76</v>
      </c>
      <c r="C4" s="29" t="s">
        <v>61</v>
      </c>
      <c r="D4" s="29" t="s">
        <v>25</v>
      </c>
      <c r="E4" s="32">
        <v>564702</v>
      </c>
      <c r="F4" s="31" t="s">
        <v>21</v>
      </c>
      <c r="G4" s="32">
        <v>45176</v>
      </c>
      <c r="H4" s="32">
        <f t="shared" si="0"/>
        <v>609878</v>
      </c>
      <c r="I4" s="29" t="s">
        <v>1</v>
      </c>
      <c r="J4" s="29" t="s">
        <v>22</v>
      </c>
    </row>
    <row r="5" spans="1:10" x14ac:dyDescent="0.2">
      <c r="A5" s="30">
        <v>46083</v>
      </c>
      <c r="B5" s="29" t="s">
        <v>77</v>
      </c>
      <c r="C5" s="29" t="s">
        <v>61</v>
      </c>
      <c r="D5" s="29" t="s">
        <v>30</v>
      </c>
      <c r="E5" s="32">
        <v>727341</v>
      </c>
      <c r="F5" s="31" t="s">
        <v>21</v>
      </c>
      <c r="G5" s="32">
        <v>58187</v>
      </c>
      <c r="H5" s="32">
        <f t="shared" si="0"/>
        <v>785528</v>
      </c>
      <c r="I5" s="29" t="s">
        <v>1</v>
      </c>
      <c r="J5" s="29" t="s">
        <v>22</v>
      </c>
    </row>
    <row r="6" spans="1:10" x14ac:dyDescent="0.2">
      <c r="A6" s="30">
        <v>46101</v>
      </c>
      <c r="B6" s="29"/>
      <c r="C6" s="29"/>
      <c r="D6" s="29" t="s">
        <v>83</v>
      </c>
      <c r="E6" s="32">
        <v>-244572</v>
      </c>
      <c r="F6" s="31" t="s">
        <v>21</v>
      </c>
      <c r="G6" s="32">
        <v>-19566</v>
      </c>
      <c r="H6" s="32">
        <f t="shared" si="0"/>
        <v>-264138</v>
      </c>
      <c r="I6" s="29" t="s">
        <v>1</v>
      </c>
      <c r="J6" s="29" t="s">
        <v>22</v>
      </c>
    </row>
    <row r="7" spans="1:10" x14ac:dyDescent="0.2">
      <c r="A7" s="30">
        <v>46101</v>
      </c>
      <c r="B7" s="29"/>
      <c r="C7" s="29"/>
      <c r="D7" s="29" t="s">
        <v>84</v>
      </c>
      <c r="E7" s="32">
        <v>-47172</v>
      </c>
      <c r="F7" s="31" t="s">
        <v>21</v>
      </c>
      <c r="G7" s="32">
        <v>-3774</v>
      </c>
      <c r="H7" s="32">
        <f t="shared" si="0"/>
        <v>-50946</v>
      </c>
      <c r="I7" s="29" t="s">
        <v>1</v>
      </c>
      <c r="J7" s="29" t="s">
        <v>22</v>
      </c>
    </row>
    <row r="8" spans="1:10" x14ac:dyDescent="0.2">
      <c r="A8" s="30">
        <v>46113</v>
      </c>
      <c r="B8" s="29"/>
      <c r="C8" s="29"/>
      <c r="D8" s="29" t="s">
        <v>85</v>
      </c>
      <c r="E8" s="32">
        <v>-897364</v>
      </c>
      <c r="F8" s="31" t="s">
        <v>21</v>
      </c>
      <c r="G8" s="32">
        <v>-71789</v>
      </c>
      <c r="H8" s="32">
        <f t="shared" si="0"/>
        <v>-969153</v>
      </c>
      <c r="I8" s="29" t="s">
        <v>1</v>
      </c>
      <c r="J8" s="29" t="s">
        <v>22</v>
      </c>
    </row>
    <row r="9" spans="1:10" x14ac:dyDescent="0.2">
      <c r="A9" s="30">
        <v>46094</v>
      </c>
      <c r="B9" s="29" t="s">
        <v>78</v>
      </c>
      <c r="C9" s="29" t="s">
        <v>61</v>
      </c>
      <c r="D9" s="29" t="s">
        <v>26</v>
      </c>
      <c r="E9" s="32">
        <v>414150</v>
      </c>
      <c r="F9" s="31" t="s">
        <v>21</v>
      </c>
      <c r="G9" s="32">
        <v>33132</v>
      </c>
      <c r="H9" s="32">
        <f t="shared" si="0"/>
        <v>447282</v>
      </c>
      <c r="I9" s="29" t="s">
        <v>1</v>
      </c>
      <c r="J9" s="29" t="s">
        <v>22</v>
      </c>
    </row>
    <row r="10" spans="1:10" x14ac:dyDescent="0.2">
      <c r="A10" s="30">
        <v>46106</v>
      </c>
      <c r="B10" s="29"/>
      <c r="C10" s="29"/>
      <c r="D10" s="29" t="s">
        <v>86</v>
      </c>
      <c r="E10" s="32">
        <v>-57387</v>
      </c>
      <c r="F10" s="31" t="s">
        <v>21</v>
      </c>
      <c r="G10" s="32">
        <v>-4591</v>
      </c>
      <c r="H10" s="32">
        <f t="shared" ref="H10:H14" si="1">+E10+G10</f>
        <v>-61978</v>
      </c>
      <c r="I10" s="29" t="s">
        <v>1</v>
      </c>
      <c r="J10" s="29" t="s">
        <v>22</v>
      </c>
    </row>
    <row r="11" spans="1:10" x14ac:dyDescent="0.2">
      <c r="A11" s="30">
        <v>46106</v>
      </c>
      <c r="B11" s="29"/>
      <c r="C11" s="29"/>
      <c r="D11" s="29" t="s">
        <v>87</v>
      </c>
      <c r="E11" s="32">
        <v>-65800</v>
      </c>
      <c r="F11" s="31" t="s">
        <v>21</v>
      </c>
      <c r="G11" s="32">
        <v>-5264</v>
      </c>
      <c r="H11" s="32">
        <f t="shared" si="1"/>
        <v>-71064</v>
      </c>
      <c r="I11" s="29" t="s">
        <v>1</v>
      </c>
      <c r="J11" s="29" t="s">
        <v>22</v>
      </c>
    </row>
    <row r="12" spans="1:10" x14ac:dyDescent="0.2">
      <c r="A12" s="30">
        <v>46099</v>
      </c>
      <c r="B12" s="29" t="s">
        <v>79</v>
      </c>
      <c r="C12" s="29" t="s">
        <v>61</v>
      </c>
      <c r="D12" s="29" t="s">
        <v>25</v>
      </c>
      <c r="E12" s="32">
        <v>1254603</v>
      </c>
      <c r="F12" s="31" t="s">
        <v>21</v>
      </c>
      <c r="G12" s="32">
        <v>100368</v>
      </c>
      <c r="H12" s="32">
        <f t="shared" si="1"/>
        <v>1354971</v>
      </c>
      <c r="I12" s="29" t="s">
        <v>1</v>
      </c>
      <c r="J12" s="29" t="s">
        <v>22</v>
      </c>
    </row>
    <row r="13" spans="1:10" x14ac:dyDescent="0.2">
      <c r="A13" s="30">
        <v>46104</v>
      </c>
      <c r="B13" s="29" t="s">
        <v>80</v>
      </c>
      <c r="C13" s="29" t="s">
        <v>61</v>
      </c>
      <c r="D13" s="29" t="s">
        <v>26</v>
      </c>
      <c r="E13" s="32">
        <v>552200</v>
      </c>
      <c r="F13" s="31" t="s">
        <v>21</v>
      </c>
      <c r="G13" s="32">
        <v>44176</v>
      </c>
      <c r="H13" s="32">
        <f t="shared" si="1"/>
        <v>596376</v>
      </c>
      <c r="I13" s="29" t="s">
        <v>1</v>
      </c>
      <c r="J13" s="29" t="s">
        <v>22</v>
      </c>
    </row>
    <row r="14" spans="1:10" x14ac:dyDescent="0.2">
      <c r="A14" s="30">
        <v>46112</v>
      </c>
      <c r="B14" s="29" t="s">
        <v>81</v>
      </c>
      <c r="C14" s="29" t="s">
        <v>61</v>
      </c>
      <c r="D14" s="29" t="s">
        <v>29</v>
      </c>
      <c r="E14" s="32">
        <v>712443</v>
      </c>
      <c r="F14" s="31" t="s">
        <v>21</v>
      </c>
      <c r="G14" s="32">
        <v>56995</v>
      </c>
      <c r="H14" s="32">
        <f t="shared" si="1"/>
        <v>769438</v>
      </c>
      <c r="I14" s="29" t="s">
        <v>1</v>
      </c>
      <c r="J14" s="29" t="s">
        <v>22</v>
      </c>
    </row>
    <row r="15" spans="1:10" x14ac:dyDescent="0.2">
      <c r="H15" s="32">
        <f>SUM(H2:H14)</f>
        <v>4863260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0">
        <v>46055</v>
      </c>
      <c r="B2" s="29" t="s">
        <v>67</v>
      </c>
      <c r="C2" s="29" t="s">
        <v>61</v>
      </c>
      <c r="D2" s="29" t="s">
        <v>71</v>
      </c>
      <c r="E2" s="32">
        <v>1354410</v>
      </c>
      <c r="F2" s="31" t="s">
        <v>21</v>
      </c>
      <c r="G2" s="32">
        <v>108353</v>
      </c>
      <c r="H2" s="32">
        <f>+E2+G2</f>
        <v>1462763</v>
      </c>
      <c r="I2" s="29" t="s">
        <v>1</v>
      </c>
      <c r="J2" s="29" t="s">
        <v>22</v>
      </c>
    </row>
    <row r="3" spans="1:10" x14ac:dyDescent="0.2">
      <c r="A3" s="30">
        <v>46056</v>
      </c>
      <c r="B3" s="29" t="s">
        <v>68</v>
      </c>
      <c r="C3" s="29" t="s">
        <v>61</v>
      </c>
      <c r="D3" s="29" t="s">
        <v>29</v>
      </c>
      <c r="E3" s="32">
        <v>690250</v>
      </c>
      <c r="F3" s="31" t="s">
        <v>21</v>
      </c>
      <c r="G3" s="32">
        <v>55220</v>
      </c>
      <c r="H3" s="32">
        <f t="shared" ref="H3:H6" si="0">+E3+G3</f>
        <v>745470</v>
      </c>
      <c r="I3" s="29" t="s">
        <v>1</v>
      </c>
      <c r="J3" s="29" t="s">
        <v>22</v>
      </c>
    </row>
    <row r="4" spans="1:10" x14ac:dyDescent="0.2">
      <c r="A4" s="30">
        <v>46057</v>
      </c>
      <c r="B4" s="29"/>
      <c r="C4" s="29"/>
      <c r="D4" s="29" t="s">
        <v>73</v>
      </c>
      <c r="E4" s="32">
        <v>-214524</v>
      </c>
      <c r="F4" s="31" t="s">
        <v>21</v>
      </c>
      <c r="G4" s="32">
        <v>-17162</v>
      </c>
      <c r="H4" s="32">
        <f t="shared" si="0"/>
        <v>-231686</v>
      </c>
      <c r="I4" s="29" t="s">
        <v>1</v>
      </c>
      <c r="J4" s="29" t="s">
        <v>22</v>
      </c>
    </row>
    <row r="5" spans="1:10" x14ac:dyDescent="0.2">
      <c r="A5" s="30">
        <v>46059</v>
      </c>
      <c r="B5" s="29" t="s">
        <v>69</v>
      </c>
      <c r="C5" s="29" t="s">
        <v>61</v>
      </c>
      <c r="D5" s="29" t="s">
        <v>72</v>
      </c>
      <c r="E5" s="32">
        <v>1470484</v>
      </c>
      <c r="F5" s="31" t="s">
        <v>21</v>
      </c>
      <c r="G5" s="32">
        <v>117639</v>
      </c>
      <c r="H5" s="32">
        <f t="shared" si="0"/>
        <v>1588123</v>
      </c>
      <c r="I5" s="29" t="s">
        <v>1</v>
      </c>
      <c r="J5" s="29" t="s">
        <v>22</v>
      </c>
    </row>
    <row r="6" spans="1:10" x14ac:dyDescent="0.2">
      <c r="A6" s="30">
        <v>46059</v>
      </c>
      <c r="B6" s="29" t="s">
        <v>70</v>
      </c>
      <c r="C6" s="29" t="s">
        <v>61</v>
      </c>
      <c r="D6" s="29" t="s">
        <v>26</v>
      </c>
      <c r="E6" s="32">
        <v>1716038</v>
      </c>
      <c r="F6" s="31" t="s">
        <v>21</v>
      </c>
      <c r="G6" s="32">
        <v>137283</v>
      </c>
      <c r="H6" s="32">
        <f t="shared" si="0"/>
        <v>1853321</v>
      </c>
      <c r="I6" s="29" t="s">
        <v>1</v>
      </c>
      <c r="J6" s="29" t="s">
        <v>22</v>
      </c>
    </row>
    <row r="7" spans="1:10" x14ac:dyDescent="0.2">
      <c r="H7" s="32">
        <f>SUM(H2:H6)</f>
        <v>5417991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workbookViewId="0">
      <selection activeCell="D12" sqref="D12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0">
        <v>46025</v>
      </c>
      <c r="B2" s="29" t="s">
        <v>55</v>
      </c>
      <c r="C2" s="29" t="s">
        <v>61</v>
      </c>
      <c r="D2" s="29" t="s">
        <v>30</v>
      </c>
      <c r="E2" s="32">
        <v>915689</v>
      </c>
      <c r="F2" s="31" t="s">
        <v>21</v>
      </c>
      <c r="G2" s="32">
        <v>73255</v>
      </c>
      <c r="H2" s="32">
        <f>+E2+G2</f>
        <v>988944</v>
      </c>
      <c r="I2" s="29" t="s">
        <v>1</v>
      </c>
      <c r="J2" s="29" t="s">
        <v>22</v>
      </c>
    </row>
    <row r="3" spans="1:10" x14ac:dyDescent="0.2">
      <c r="A3" s="30">
        <v>46027</v>
      </c>
      <c r="B3" s="29" t="s">
        <v>56</v>
      </c>
      <c r="C3" s="29" t="s">
        <v>61</v>
      </c>
      <c r="D3" s="29" t="s">
        <v>25</v>
      </c>
      <c r="E3" s="32">
        <v>1271916</v>
      </c>
      <c r="F3" s="31" t="s">
        <v>21</v>
      </c>
      <c r="G3" s="32">
        <v>101753</v>
      </c>
      <c r="H3" s="32">
        <f t="shared" ref="H3:H12" si="0">+E3+G3</f>
        <v>1373669</v>
      </c>
      <c r="I3" s="29" t="s">
        <v>1</v>
      </c>
      <c r="J3" s="29" t="s">
        <v>22</v>
      </c>
    </row>
    <row r="4" spans="1:10" x14ac:dyDescent="0.2">
      <c r="A4" s="30">
        <v>46029</v>
      </c>
      <c r="B4" s="29" t="s">
        <v>57</v>
      </c>
      <c r="C4" s="29" t="s">
        <v>61</v>
      </c>
      <c r="D4" s="29" t="s">
        <v>26</v>
      </c>
      <c r="E4" s="32">
        <v>552200</v>
      </c>
      <c r="F4" s="31" t="s">
        <v>21</v>
      </c>
      <c r="G4" s="32">
        <v>44176</v>
      </c>
      <c r="H4" s="32">
        <f t="shared" si="0"/>
        <v>596376</v>
      </c>
      <c r="I4" s="29" t="s">
        <v>1</v>
      </c>
      <c r="J4" s="29" t="s">
        <v>22</v>
      </c>
    </row>
    <row r="5" spans="1:10" x14ac:dyDescent="0.2">
      <c r="A5" s="30">
        <v>46036</v>
      </c>
      <c r="B5" s="29" t="s">
        <v>58</v>
      </c>
      <c r="C5" s="29" t="s">
        <v>61</v>
      </c>
      <c r="D5" s="29" t="s">
        <v>29</v>
      </c>
      <c r="E5" s="32">
        <v>2312925</v>
      </c>
      <c r="F5" s="31" t="s">
        <v>21</v>
      </c>
      <c r="G5" s="32">
        <v>185034</v>
      </c>
      <c r="H5" s="32">
        <f t="shared" si="0"/>
        <v>2497959</v>
      </c>
      <c r="I5" s="29" t="s">
        <v>1</v>
      </c>
      <c r="J5" s="29" t="s">
        <v>22</v>
      </c>
    </row>
    <row r="6" spans="1:10" x14ac:dyDescent="0.2">
      <c r="A6" s="30">
        <v>46048</v>
      </c>
      <c r="B6" s="29" t="s">
        <v>59</v>
      </c>
      <c r="C6" s="29" t="s">
        <v>61</v>
      </c>
      <c r="D6" s="29" t="s">
        <v>25</v>
      </c>
      <c r="E6" s="32">
        <v>1600077</v>
      </c>
      <c r="F6" s="31" t="s">
        <v>21</v>
      </c>
      <c r="G6" s="32">
        <v>128006</v>
      </c>
      <c r="H6" s="32">
        <f t="shared" si="0"/>
        <v>1728083</v>
      </c>
      <c r="I6" s="29" t="s">
        <v>1</v>
      </c>
      <c r="J6" s="29" t="s">
        <v>22</v>
      </c>
    </row>
    <row r="7" spans="1:10" x14ac:dyDescent="0.2">
      <c r="A7" s="30">
        <v>46049</v>
      </c>
      <c r="B7" s="29" t="s">
        <v>60</v>
      </c>
      <c r="C7" s="29" t="s">
        <v>61</v>
      </c>
      <c r="D7" s="29" t="s">
        <v>30</v>
      </c>
      <c r="E7" s="32">
        <v>774173</v>
      </c>
      <c r="F7" s="31" t="s">
        <v>21</v>
      </c>
      <c r="G7" s="32">
        <v>61934</v>
      </c>
      <c r="H7" s="32">
        <f t="shared" si="0"/>
        <v>836107</v>
      </c>
      <c r="I7" s="29" t="s">
        <v>1</v>
      </c>
      <c r="J7" s="29" t="s">
        <v>22</v>
      </c>
    </row>
    <row r="8" spans="1:10" x14ac:dyDescent="0.2">
      <c r="A8" s="33">
        <v>46028</v>
      </c>
      <c r="B8" s="29"/>
      <c r="C8" s="29"/>
      <c r="D8" s="34" t="s">
        <v>62</v>
      </c>
      <c r="E8" s="32">
        <v>-138050</v>
      </c>
      <c r="F8" s="31" t="s">
        <v>21</v>
      </c>
      <c r="G8" s="32">
        <v>-11044</v>
      </c>
      <c r="H8" s="32">
        <f t="shared" si="0"/>
        <v>-149094</v>
      </c>
      <c r="I8" s="29" t="s">
        <v>1</v>
      </c>
      <c r="J8" s="29" t="s">
        <v>22</v>
      </c>
    </row>
    <row r="9" spans="1:10" x14ac:dyDescent="0.2">
      <c r="A9" s="33">
        <v>46031</v>
      </c>
      <c r="B9" s="29"/>
      <c r="C9" s="29"/>
      <c r="D9" s="34" t="s">
        <v>63</v>
      </c>
      <c r="E9" s="32">
        <v>-214524</v>
      </c>
      <c r="F9" s="31" t="s">
        <v>21</v>
      </c>
      <c r="G9" s="32">
        <v>-17162</v>
      </c>
      <c r="H9" s="32">
        <f t="shared" si="0"/>
        <v>-231686</v>
      </c>
      <c r="I9" s="29" t="s">
        <v>1</v>
      </c>
      <c r="J9" s="29" t="s">
        <v>22</v>
      </c>
    </row>
    <row r="10" spans="1:10" x14ac:dyDescent="0.2">
      <c r="A10" s="33">
        <v>46042</v>
      </c>
      <c r="B10" s="29"/>
      <c r="C10" s="29"/>
      <c r="D10" s="34" t="s">
        <v>64</v>
      </c>
      <c r="E10" s="32">
        <v>-214524</v>
      </c>
      <c r="F10" s="31" t="s">
        <v>21</v>
      </c>
      <c r="G10" s="32">
        <v>-17162</v>
      </c>
      <c r="H10" s="32">
        <f t="shared" si="0"/>
        <v>-231686</v>
      </c>
      <c r="I10" s="29" t="s">
        <v>1</v>
      </c>
      <c r="J10" s="29" t="s">
        <v>22</v>
      </c>
    </row>
    <row r="11" spans="1:10" x14ac:dyDescent="0.2">
      <c r="A11" s="33">
        <v>46050</v>
      </c>
      <c r="B11" s="29"/>
      <c r="C11" s="29"/>
      <c r="D11" s="34" t="s">
        <v>65</v>
      </c>
      <c r="E11" s="32">
        <v>-178639</v>
      </c>
      <c r="F11" s="31" t="s">
        <v>21</v>
      </c>
      <c r="G11" s="32">
        <v>-14291</v>
      </c>
      <c r="H11" s="32">
        <f t="shared" si="0"/>
        <v>-192930</v>
      </c>
      <c r="I11" s="29" t="s">
        <v>1</v>
      </c>
      <c r="J11" s="29" t="s">
        <v>22</v>
      </c>
    </row>
    <row r="12" spans="1:10" x14ac:dyDescent="0.2">
      <c r="A12" s="33">
        <v>46052</v>
      </c>
      <c r="B12" s="29"/>
      <c r="C12" s="29"/>
      <c r="D12" s="34" t="s">
        <v>66</v>
      </c>
      <c r="E12" s="32">
        <v>-57387</v>
      </c>
      <c r="F12" s="31" t="s">
        <v>21</v>
      </c>
      <c r="G12" s="32">
        <v>-4591</v>
      </c>
      <c r="H12" s="32">
        <f t="shared" si="0"/>
        <v>-61978</v>
      </c>
      <c r="I12" s="29" t="s">
        <v>1</v>
      </c>
      <c r="J12" s="29" t="s">
        <v>22</v>
      </c>
    </row>
    <row r="13" spans="1:10" x14ac:dyDescent="0.2">
      <c r="H13" s="32">
        <f>SUM(H2:H12)</f>
        <v>7153764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 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2026-05-22T04:03:34Z</dcterms:modified>
</cp:coreProperties>
</file>