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1005" yWindow="1005" windowWidth="15000" windowHeight="10005"/>
  </bookViews>
  <sheets>
    <sheet name="Nhap__xuat_kho" sheetId="1" r:id="rId1"/>
  </sheets>
  <definedNames>
    <definedName name="_xlnm._FilterDatabase" localSheetId="0" hidden="1">Nhap__xuat_kho!$A$1:$K$6</definedName>
  </definedNames>
  <calcPr calcId="162913"/>
</workbook>
</file>

<file path=xl/calcChain.xml><?xml version="1.0" encoding="utf-8"?>
<calcChain xmlns="http://schemas.openxmlformats.org/spreadsheetml/2006/main">
  <c r="J5" i="1" l="1"/>
  <c r="I5" i="1"/>
  <c r="H5" i="1"/>
  <c r="G5" i="1"/>
  <c r="G4" i="1" l="1"/>
  <c r="H4" i="1" s="1"/>
  <c r="I4" i="1" l="1"/>
  <c r="J4" i="1"/>
  <c r="G3" i="1" l="1"/>
  <c r="H3" i="1" s="1"/>
  <c r="I3" i="1" l="1"/>
  <c r="J3" i="1" s="1"/>
  <c r="E6" i="1" l="1"/>
  <c r="G2" i="1" l="1"/>
  <c r="H2" i="1" s="1"/>
  <c r="H6" i="1" s="1"/>
  <c r="I2" i="1" l="1"/>
  <c r="I6" i="1" s="1"/>
  <c r="J2" i="1" l="1"/>
  <c r="J6" i="1" s="1"/>
</calcChain>
</file>

<file path=xl/sharedStrings.xml><?xml version="1.0" encoding="utf-8"?>
<sst xmlns="http://schemas.openxmlformats.org/spreadsheetml/2006/main" count="25" uniqueCount="21">
  <si>
    <t>Người giao/Người nhận</t>
  </si>
  <si>
    <t>Ngày chứng từ</t>
  </si>
  <si>
    <t>CÔNG TY TNHH MTV THƯƠNG MẠI VÀ DỊCH VỤ NGỌC THƠM</t>
  </si>
  <si>
    <t>Chi nhánh</t>
  </si>
  <si>
    <t>Diễn giải</t>
  </si>
  <si>
    <t>Tên hàng</t>
  </si>
  <si>
    <t>Số lượng</t>
  </si>
  <si>
    <t>Giá</t>
  </si>
  <si>
    <t>CK</t>
  </si>
  <si>
    <t>Số tiền chưa VAT</t>
  </si>
  <si>
    <t>VAT</t>
  </si>
  <si>
    <t>Thành tiền</t>
  </si>
  <si>
    <t>Giò Tai Lưỡi Xào 250g</t>
  </si>
  <si>
    <t>Tai heo muối 200g</t>
  </si>
  <si>
    <t>Giò sụn gà 250g</t>
  </si>
  <si>
    <t>Hàng Trả - Sibafood Vinhomes Green Bay, Mễ Trì - phiếu : 6000643078 - siba0001</t>
  </si>
  <si>
    <t>Sibafood Vinhomes Green Bay, Mễ Trì</t>
  </si>
  <si>
    <t>Sibafood Thăng Long Capital</t>
  </si>
  <si>
    <t>Hàng Trả - Sibafood Thăng Long Capital - siba0005</t>
  </si>
  <si>
    <t>00015916</t>
  </si>
  <si>
    <t>00014176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</si>
</sst>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-* #,##0\ _₫_-;\-* #,##0\ _₫_-;_-* &quot;-&quot;??\ _₫_-;_-@_-"/>
    <numFmt numFmtId="165" formatCode="_-* #,##0.0000\ _₫_-;\-* #,##0.000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38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/>
    <xf numFmtId="43" fontId="0" fillId="0" borderId="0" xfId="1" applyNumberFormat="1" applyFont="1"/>
    <xf numFmtId="164" fontId="1" fillId="0" borderId="0" xfId="1" applyNumberFormat="1" applyFont="1" applyBorder="1" applyAlignment="1">
      <alignment horizontal="right" vertical="center"/>
    </xf>
    <xf numFmtId="43" fontId="1" fillId="2" borderId="2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5" fontId="0" fillId="0" borderId="0" xfId="1" applyNumberFormat="1" applyFont="1"/>
    <xf numFmtId="14" fontId="2" fillId="0" borderId="0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horizontal="left" vertical="center"/>
    </xf>
    <xf numFmtId="0" fontId="0" fillId="0" borderId="0" xfId="0" quotePrefix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1"/>
  <sheetViews>
    <sheetView tabSelected="1" zoomScaleNormal="100" workbookViewId="0">
      <selection activeCell="B6" sqref="A1:K6"/>
    </sheetView>
  </sheetViews>
  <sheetFormatPr defaultColWidth="9.140625" defaultRowHeight="15" x14ac:dyDescent="0.25"/>
  <cols>
    <col min="1" max="1" width="15.5703125" style="3" bestFit="1" customWidth="1"/>
    <col min="2" max="2" width="27.28515625" bestFit="1" customWidth="1"/>
    <col min="3" max="3" width="58.28515625" bestFit="1" customWidth="1"/>
    <col min="4" max="4" width="17.7109375" bestFit="1" customWidth="1"/>
    <col min="5" max="5" width="11.5703125" style="1" bestFit="1" customWidth="1"/>
    <col min="6" max="6" width="8.28515625" style="8" bestFit="1" customWidth="1"/>
    <col min="7" max="7" width="8" style="8" bestFit="1" customWidth="1"/>
    <col min="8" max="8" width="18.140625" style="9" bestFit="1" customWidth="1"/>
    <col min="9" max="9" width="9" style="8" bestFit="1" customWidth="1"/>
    <col min="10" max="10" width="13.5703125" style="8" customWidth="1"/>
    <col min="11" max="11" width="47" bestFit="1" customWidth="1"/>
    <col min="13" max="13" width="9.140625" customWidth="1"/>
  </cols>
  <sheetData>
    <row r="1" spans="1:13" ht="15" customHeight="1" x14ac:dyDescent="0.25">
      <c r="A1" s="4" t="s">
        <v>1</v>
      </c>
      <c r="B1" s="2" t="s">
        <v>0</v>
      </c>
      <c r="C1" s="2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11" t="s">
        <v>9</v>
      </c>
      <c r="I1" s="6" t="s">
        <v>10</v>
      </c>
      <c r="J1" s="6" t="s">
        <v>11</v>
      </c>
      <c r="K1" s="2" t="s">
        <v>3</v>
      </c>
    </row>
    <row r="2" spans="1:13" x14ac:dyDescent="0.25">
      <c r="A2" s="14">
        <v>45771</v>
      </c>
      <c r="B2" s="12" t="s">
        <v>16</v>
      </c>
      <c r="C2" s="12" t="s">
        <v>15</v>
      </c>
      <c r="D2" s="12" t="s">
        <v>13</v>
      </c>
      <c r="E2" s="7">
        <v>1</v>
      </c>
      <c r="F2" s="15">
        <v>55595</v>
      </c>
      <c r="G2" s="7">
        <f t="shared" ref="G2" si="0">0.94*F2</f>
        <v>52259.299999999996</v>
      </c>
      <c r="H2" s="10">
        <f t="shared" ref="H2" si="1">+E2*G2</f>
        <v>52259.299999999996</v>
      </c>
      <c r="I2" s="10">
        <f t="shared" ref="I2" si="2">+H2*0.08</f>
        <v>4180.7439999999997</v>
      </c>
      <c r="J2" s="10">
        <f t="shared" ref="J2" si="3">+H2+I2</f>
        <v>56440.043999999994</v>
      </c>
      <c r="K2" s="12" t="s">
        <v>2</v>
      </c>
      <c r="L2" s="18"/>
      <c r="M2" s="18" t="s">
        <v>19</v>
      </c>
    </row>
    <row r="3" spans="1:13" x14ac:dyDescent="0.25">
      <c r="A3" s="14"/>
      <c r="B3" s="12"/>
      <c r="C3" s="16"/>
      <c r="D3" s="16" t="s">
        <v>12</v>
      </c>
      <c r="E3" s="7">
        <v>1</v>
      </c>
      <c r="F3" s="15">
        <v>50183</v>
      </c>
      <c r="G3" s="7">
        <f t="shared" ref="G3" si="4">0.94*F3</f>
        <v>47172.02</v>
      </c>
      <c r="H3" s="10">
        <f t="shared" ref="H3" si="5">+E3*G3</f>
        <v>47172.02</v>
      </c>
      <c r="I3" s="10">
        <f t="shared" ref="I3" si="6">+H3*0.08</f>
        <v>3773.7615999999998</v>
      </c>
      <c r="J3" s="10">
        <f t="shared" ref="J3" si="7">+H3+I3</f>
        <v>50945.781599999995</v>
      </c>
      <c r="K3" s="12" t="s">
        <v>2</v>
      </c>
      <c r="L3" s="18"/>
    </row>
    <row r="4" spans="1:13" x14ac:dyDescent="0.25">
      <c r="A4" s="14"/>
      <c r="B4" s="16"/>
      <c r="C4" s="16"/>
      <c r="D4" s="12" t="s">
        <v>14</v>
      </c>
      <c r="E4" s="10">
        <v>1</v>
      </c>
      <c r="F4" s="17">
        <v>61050</v>
      </c>
      <c r="G4" s="7">
        <f t="shared" ref="G4:G5" si="8">0.94*F4</f>
        <v>57387</v>
      </c>
      <c r="H4" s="10">
        <f t="shared" ref="H4:H5" si="9">+E4*G4</f>
        <v>57387</v>
      </c>
      <c r="I4" s="10">
        <f t="shared" ref="I4:I5" si="10">+H4*0.08</f>
        <v>4590.96</v>
      </c>
      <c r="J4" s="10">
        <f t="shared" ref="J4:J5" si="11">+H4+I4</f>
        <v>61977.96</v>
      </c>
      <c r="K4" s="12" t="s">
        <v>2</v>
      </c>
      <c r="L4" s="18"/>
    </row>
    <row r="5" spans="1:13" x14ac:dyDescent="0.25">
      <c r="A5" s="14">
        <v>45768</v>
      </c>
      <c r="B5" s="16" t="s">
        <v>17</v>
      </c>
      <c r="C5" s="16" t="s">
        <v>18</v>
      </c>
      <c r="D5" s="12" t="s">
        <v>13</v>
      </c>
      <c r="E5" s="10">
        <v>5</v>
      </c>
      <c r="F5" s="15">
        <v>55595</v>
      </c>
      <c r="G5" s="7">
        <f t="shared" si="8"/>
        <v>52259.299999999996</v>
      </c>
      <c r="H5" s="10">
        <f t="shared" si="9"/>
        <v>261296.49999999997</v>
      </c>
      <c r="I5" s="10">
        <f t="shared" si="10"/>
        <v>20903.719999999998</v>
      </c>
      <c r="J5" s="10">
        <f t="shared" si="11"/>
        <v>282200.21999999997</v>
      </c>
      <c r="K5" s="12" t="s">
        <v>2</v>
      </c>
      <c r="M5" s="18" t="s">
        <v>20</v>
      </c>
    </row>
    <row r="6" spans="1:13" x14ac:dyDescent="0.25">
      <c r="E6" s="10">
        <f>SUM(E2:E5)</f>
        <v>8</v>
      </c>
      <c r="H6" s="10">
        <f>SUM(H2:H5)</f>
        <v>418114.81999999995</v>
      </c>
      <c r="I6" s="10">
        <f>SUM(I2:I5)</f>
        <v>33449.185599999997</v>
      </c>
      <c r="J6" s="10">
        <f>SUM(J2:J5)</f>
        <v>451564.00559999992</v>
      </c>
    </row>
    <row r="8" spans="1:13" x14ac:dyDescent="0.25">
      <c r="F8" s="13"/>
    </row>
    <row r="9" spans="1:13" x14ac:dyDescent="0.25">
      <c r="F9" s="13"/>
    </row>
    <row r="10" spans="1:13" x14ac:dyDescent="0.25">
      <c r="F10" s="13"/>
    </row>
    <row r="11" spans="1:13" x14ac:dyDescent="0.25">
      <c r="F1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Nhap__xuat_kho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2024-04-27T01:30:56Z</dcterms:created>
  <dcterms:modified xsi:type="dcterms:W3CDTF">2025-05-19T07:06:22Z</dcterms:modified>
</cp:coreProperties>
</file>