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Nhap__xuat_kho!$A$1:$K$6</definedName>
  </definedNames>
  <calcPr calcId="162913"/>
</workbook>
</file>

<file path=xl/calcChain.xml><?xml version="1.0" encoding="utf-8"?>
<calcChain xmlns="http://schemas.openxmlformats.org/spreadsheetml/2006/main">
  <c r="M4" i="1" l="1"/>
  <c r="M3" i="1"/>
  <c r="M2" i="1"/>
  <c r="H5" i="1" l="1"/>
  <c r="I5" i="1"/>
  <c r="J5" i="1"/>
  <c r="G5" i="1"/>
  <c r="J6" i="1" l="1"/>
  <c r="I6" i="1"/>
  <c r="H6" i="1"/>
  <c r="E6" i="1"/>
  <c r="H4" i="1"/>
  <c r="I4" i="1" s="1"/>
  <c r="J4" i="1" l="1"/>
  <c r="I3" i="1"/>
  <c r="J3" i="1" s="1"/>
  <c r="H3" i="1"/>
  <c r="G3" i="1"/>
  <c r="G2" i="1" l="1"/>
  <c r="H2" i="1" s="1"/>
  <c r="I2" i="1" l="1"/>
  <c r="J2" i="1" l="1"/>
</calcChain>
</file>

<file path=xl/sharedStrings.xml><?xml version="1.0" encoding="utf-8"?>
<sst xmlns="http://schemas.openxmlformats.org/spreadsheetml/2006/main" count="28" uniqueCount="24">
  <si>
    <t>Người giao/Người nhận</t>
  </si>
  <si>
    <t>Ngày chứng từ</t>
  </si>
  <si>
    <t>CÔNG TY TNHH MTV THƯƠNG MẠI VÀ DỊCH VỤ NGỌC THƠM</t>
  </si>
  <si>
    <t>Chi nhánh</t>
  </si>
  <si>
    <t>Diễn giải</t>
  </si>
  <si>
    <t>Tên hàng</t>
  </si>
  <si>
    <t>Số lượng</t>
  </si>
  <si>
    <t>Giá</t>
  </si>
  <si>
    <t>CK</t>
  </si>
  <si>
    <t>Số tiền chưa VAT</t>
  </si>
  <si>
    <t>VAT</t>
  </si>
  <si>
    <t>Thành tiền</t>
  </si>
  <si>
    <t>Giò Tai Lưỡi Xào 250g</t>
  </si>
  <si>
    <t>Sibafood Hope Residences</t>
  </si>
  <si>
    <t>Hàng Trả - Sibafood Hope Residences - phiếu : 6000602598 - siba0009</t>
  </si>
  <si>
    <t>Sibafood 79 Ngọc Hồi</t>
  </si>
  <si>
    <t>Hàng trả - Sibafood 79 Ngọc Hồi</t>
  </si>
  <si>
    <t>Sibafood Terra An Hưng</t>
  </si>
  <si>
    <t>Hàng trả - Sibafood Terra An Hưng</t>
  </si>
  <si>
    <t>Tai heo muối 200g</t>
  </si>
  <si>
    <t>Giò sụn gà 250g</t>
  </si>
  <si>
    <t>00062429</t>
  </si>
  <si>
    <t>00062430</t>
  </si>
  <si>
    <t>00071846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</si>
</sst>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-* #,##0.0000\ _₫_-;\-* #,##0.000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38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43" fontId="0" fillId="0" borderId="0" xfId="1" applyNumberFormat="1" applyFont="1"/>
    <xf numFmtId="164" fontId="1" fillId="0" borderId="0" xfId="1" applyNumberFormat="1" applyFont="1" applyBorder="1" applyAlignment="1">
      <alignment horizontal="right" vertical="center"/>
    </xf>
    <xf numFmtId="43" fontId="1" fillId="2" borderId="2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5" fontId="0" fillId="0" borderId="0" xfId="1" applyNumberFormat="1" applyFont="1"/>
    <xf numFmtId="14" fontId="2" fillId="0" borderId="0" xfId="0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left" vertical="center"/>
    </xf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1"/>
  <sheetViews>
    <sheetView tabSelected="1" zoomScaleNormal="100" workbookViewId="0"/>
  </sheetViews>
  <sheetFormatPr defaultColWidth="9.140625" defaultRowHeight="15" x14ac:dyDescent="0.25"/>
  <cols>
    <col min="1" max="1" width="15.5703125" style="3" bestFit="1" customWidth="1"/>
    <col min="2" max="2" width="27.28515625" bestFit="1" customWidth="1"/>
    <col min="3" max="3" width="51" bestFit="1" customWidth="1"/>
    <col min="4" max="4" width="17.7109375" bestFit="1" customWidth="1"/>
    <col min="5" max="5" width="11.5703125" style="1" bestFit="1" customWidth="1"/>
    <col min="6" max="6" width="8.28515625" style="8" bestFit="1" customWidth="1"/>
    <col min="7" max="7" width="8" style="8" bestFit="1" customWidth="1"/>
    <col min="8" max="8" width="18.140625" style="9" bestFit="1" customWidth="1"/>
    <col min="9" max="9" width="9" style="8" bestFit="1" customWidth="1"/>
    <col min="10" max="10" width="13.5703125" style="8" customWidth="1"/>
    <col min="11" max="11" width="47" bestFit="1" customWidth="1"/>
  </cols>
  <sheetData>
    <row r="1" spans="1:13" ht="15" customHeight="1" x14ac:dyDescent="0.25">
      <c r="A1" s="4" t="s">
        <v>1</v>
      </c>
      <c r="B1" s="2" t="s">
        <v>0</v>
      </c>
      <c r="C1" s="2" t="s">
        <v>4</v>
      </c>
      <c r="D1" s="5" t="s">
        <v>5</v>
      </c>
      <c r="E1" s="5" t="s">
        <v>6</v>
      </c>
      <c r="F1" s="6" t="s">
        <v>7</v>
      </c>
      <c r="G1" s="6" t="s">
        <v>8</v>
      </c>
      <c r="H1" s="11" t="s">
        <v>9</v>
      </c>
      <c r="I1" s="6" t="s">
        <v>10</v>
      </c>
      <c r="J1" s="6" t="s">
        <v>11</v>
      </c>
      <c r="K1" s="2" t="s">
        <v>3</v>
      </c>
    </row>
    <row r="2" spans="1:13" x14ac:dyDescent="0.25">
      <c r="A2" s="14">
        <v>45735</v>
      </c>
      <c r="B2" s="12" t="s">
        <v>13</v>
      </c>
      <c r="C2" s="12" t="s">
        <v>14</v>
      </c>
      <c r="D2" s="16" t="s">
        <v>12</v>
      </c>
      <c r="E2" s="7">
        <v>5</v>
      </c>
      <c r="F2" s="15">
        <v>50183</v>
      </c>
      <c r="G2" s="7">
        <f t="shared" ref="G2" si="0">0.94*F2</f>
        <v>47172.02</v>
      </c>
      <c r="H2" s="10">
        <f t="shared" ref="H2:H3" si="1">+E2*G2</f>
        <v>235860.09999999998</v>
      </c>
      <c r="I2" s="10">
        <f t="shared" ref="I2" si="2">+H2*0.08</f>
        <v>18868.807999999997</v>
      </c>
      <c r="J2" s="10">
        <f t="shared" ref="J2" si="3">+H2+I2</f>
        <v>254728.90799999997</v>
      </c>
      <c r="K2" s="12" t="s">
        <v>2</v>
      </c>
      <c r="L2" s="18" t="s">
        <v>22</v>
      </c>
      <c r="M2" t="str">
        <f>+"Điều chỉnh giảm số lượng do cửa hàng "&amp;B2&amp;" hoàn trả lại hàng"</f>
        <v>Điều chỉnh giảm số lượng do cửa hàng Sibafood Hope Residences hoàn trả lại hàng</v>
      </c>
    </row>
    <row r="3" spans="1:13" x14ac:dyDescent="0.25">
      <c r="A3" s="14">
        <v>45747</v>
      </c>
      <c r="B3" s="12" t="s">
        <v>15</v>
      </c>
      <c r="C3" s="16" t="s">
        <v>16</v>
      </c>
      <c r="D3" s="16" t="s">
        <v>12</v>
      </c>
      <c r="E3" s="10">
        <v>1</v>
      </c>
      <c r="F3" s="15">
        <v>50183</v>
      </c>
      <c r="G3" s="7">
        <f t="shared" ref="G3" si="4">0.94*F3</f>
        <v>47172.02</v>
      </c>
      <c r="H3" s="10">
        <f t="shared" si="1"/>
        <v>47172.02</v>
      </c>
      <c r="I3" s="10">
        <f t="shared" ref="I3" si="5">+H3*0.08</f>
        <v>3773.7615999999998</v>
      </c>
      <c r="J3" s="10">
        <f t="shared" ref="J3" si="6">+H3+I3</f>
        <v>50945.781599999995</v>
      </c>
      <c r="K3" s="12" t="s">
        <v>2</v>
      </c>
      <c r="L3" s="18" t="s">
        <v>21</v>
      </c>
      <c r="M3" t="str">
        <f t="shared" ref="M3:M4" si="7">+"Điều chỉnh giảm số lượng do cửa hàng "&amp;B3&amp;" hoàn trả lại hàng"</f>
        <v>Điều chỉnh giảm số lượng do cửa hàng Sibafood 79 Ngọc Hồi hoàn trả lại hàng</v>
      </c>
    </row>
    <row r="4" spans="1:13" x14ac:dyDescent="0.25">
      <c r="A4" s="14">
        <v>45719</v>
      </c>
      <c r="B4" s="16" t="s">
        <v>17</v>
      </c>
      <c r="C4" s="16" t="s">
        <v>18</v>
      </c>
      <c r="D4" s="12" t="s">
        <v>19</v>
      </c>
      <c r="E4" s="10">
        <v>3</v>
      </c>
      <c r="F4" s="17">
        <v>55595</v>
      </c>
      <c r="G4" s="7">
        <v>52259</v>
      </c>
      <c r="H4" s="10">
        <f t="shared" ref="H4" si="8">+E4*G4</f>
        <v>156777</v>
      </c>
      <c r="I4" s="10">
        <f t="shared" ref="I4" si="9">+H4*0.08</f>
        <v>12542.16</v>
      </c>
      <c r="J4" s="10">
        <f t="shared" ref="J4" si="10">+H4+I4</f>
        <v>169319.16</v>
      </c>
      <c r="K4" s="12" t="s">
        <v>2</v>
      </c>
      <c r="L4" s="18" t="s">
        <v>23</v>
      </c>
      <c r="M4" t="str">
        <f t="shared" si="7"/>
        <v>Điều chỉnh giảm số lượng do cửa hàng Sibafood Terra An Hưng hoàn trả lại hàng</v>
      </c>
    </row>
    <row r="5" spans="1:13" x14ac:dyDescent="0.25">
      <c r="A5" s="14"/>
      <c r="B5" s="16"/>
      <c r="C5" s="16"/>
      <c r="D5" s="16" t="s">
        <v>20</v>
      </c>
      <c r="E5" s="10">
        <v>3</v>
      </c>
      <c r="F5" s="17">
        <v>61050</v>
      </c>
      <c r="G5" s="7">
        <f>0.94*F5</f>
        <v>57387</v>
      </c>
      <c r="H5" s="10">
        <f t="shared" ref="H5" si="11">+E5*G5</f>
        <v>172161</v>
      </c>
      <c r="I5" s="10">
        <f t="shared" ref="I5" si="12">+H5*0.08</f>
        <v>13772.880000000001</v>
      </c>
      <c r="J5" s="10">
        <f t="shared" ref="J5" si="13">+H5+I5</f>
        <v>185933.88</v>
      </c>
      <c r="K5" s="12" t="s">
        <v>2</v>
      </c>
    </row>
    <row r="6" spans="1:13" x14ac:dyDescent="0.25">
      <c r="E6" s="10">
        <f>SUM(E2:E5)</f>
        <v>12</v>
      </c>
      <c r="H6" s="10">
        <f>SUM(H2:H5)</f>
        <v>611970.12</v>
      </c>
      <c r="I6" s="10">
        <f t="shared" ref="I6:J6" si="14">SUM(I2:I5)</f>
        <v>48957.609599999996</v>
      </c>
      <c r="J6" s="10">
        <f t="shared" si="14"/>
        <v>660927.72959999996</v>
      </c>
    </row>
    <row r="8" spans="1:13" x14ac:dyDescent="0.25">
      <c r="F8" s="13"/>
    </row>
    <row r="9" spans="1:13" x14ac:dyDescent="0.25">
      <c r="F9" s="13"/>
    </row>
    <row r="10" spans="1:13" x14ac:dyDescent="0.25">
      <c r="F10" s="13"/>
    </row>
    <row r="11" spans="1:13" x14ac:dyDescent="0.25">
      <c r="F1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2024-04-27T01:30:56Z</dcterms:created>
  <dcterms:modified xsi:type="dcterms:W3CDTF">2025-04-14T08:50:26Z</dcterms:modified>
</cp:coreProperties>
</file>