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xr:revisionPtr revIDLastSave="0" documentId="13_ncr:1_{517CDF24-79A2-460D-A9D2-B141A19E2FF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hợp " sheetId="2" r:id="rId1"/>
    <sheet name="T10" sheetId="16" r:id="rId2"/>
    <sheet name="T09" sheetId="15" r:id="rId3"/>
    <sheet name="T08" sheetId="7" r:id="rId4"/>
    <sheet name="T07" sheetId="14" r:id="rId5"/>
    <sheet name="T06" sheetId="13" r:id="rId6"/>
    <sheet name="T05" sheetId="12" r:id="rId7"/>
    <sheet name="T04" sheetId="11" r:id="rId8"/>
    <sheet name="T03" sheetId="10" r:id="rId9"/>
    <sheet name="T02" sheetId="9" r:id="rId10"/>
    <sheet name="T01" sheetId="8" r:id="rId11"/>
  </sheets>
  <definedNames>
    <definedName name="_xlnm._FilterDatabase" localSheetId="10" hidden="1">'T01'!$A$1:$J$7</definedName>
    <definedName name="_xlnm._FilterDatabase" localSheetId="9" hidden="1">'T02'!$A$1:$J$5</definedName>
    <definedName name="_xlnm._FilterDatabase" localSheetId="8" hidden="1">'T03'!$A$1:$J$7</definedName>
    <definedName name="_xlnm._FilterDatabase" localSheetId="7" hidden="1">'T04'!$A$1:$J$10</definedName>
    <definedName name="_xlnm._FilterDatabase" localSheetId="6" hidden="1">'T05'!$A$1:$J$8</definedName>
    <definedName name="_xlnm._FilterDatabase" localSheetId="5" hidden="1">'T06'!$A$1:$J$7</definedName>
    <definedName name="_xlnm._FilterDatabase" localSheetId="4" hidden="1">'T07'!$A$1:$J$10</definedName>
    <definedName name="_xlnm._FilterDatabase" localSheetId="3" hidden="1">'T08'!$A$1:$J$10</definedName>
    <definedName name="_xlnm._FilterDatabase" localSheetId="2" hidden="1">'T09'!$A$1:$J$9</definedName>
    <definedName name="_xlnm._FilterDatabase" localSheetId="1" hidden="1">'T10'!$A$1:$J$9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6" l="1"/>
  <c r="H2" i="16"/>
  <c r="H17" i="16" s="1"/>
  <c r="H3" i="16"/>
  <c r="H4" i="16"/>
  <c r="H5" i="16"/>
  <c r="H6" i="16"/>
  <c r="H7" i="16"/>
  <c r="H8" i="16"/>
  <c r="H9" i="16"/>
  <c r="H10" i="16"/>
  <c r="H11" i="16"/>
  <c r="H12" i="16"/>
  <c r="H13" i="16"/>
  <c r="H14" i="16"/>
  <c r="H16" i="16"/>
  <c r="H3" i="15"/>
  <c r="H4" i="15"/>
  <c r="H5" i="15"/>
  <c r="H6" i="15"/>
  <c r="H7" i="15"/>
  <c r="H8" i="15"/>
  <c r="H2" i="15"/>
  <c r="H10" i="7" l="1"/>
  <c r="H9" i="15"/>
  <c r="H10" i="14" l="1"/>
  <c r="H7" i="13"/>
  <c r="H8" i="12"/>
  <c r="H10" i="11"/>
  <c r="H7" i="10"/>
  <c r="H5" i="9"/>
  <c r="H7" i="8"/>
  <c r="F39" i="2" l="1"/>
  <c r="D27" i="2" l="1"/>
  <c r="C15" i="2"/>
  <c r="F40" i="2" l="1"/>
</calcChain>
</file>

<file path=xl/sharedStrings.xml><?xml version="1.0" encoding="utf-8"?>
<sst xmlns="http://schemas.openxmlformats.org/spreadsheetml/2006/main" count="568" uniqueCount="125">
  <si>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</si>
  <si>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</si>
  <si>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</si>
  <si>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</si>
  <si>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</si>
  <si>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</si>
  <si>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</si>
  <si>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</si>
  <si>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</si>
  <si>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</si>
  <si>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</si>
  <si>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</si>
  <si>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</si>
  <si>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</si>
  <si>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</si>
  <si>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</si>
  <si>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</si>
  <si>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</si>
  <si>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</si>
  <si>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</si>
  <si>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</si>
  <si>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</si>
  <si>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</si>
  <si>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</si>
  <si>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</si>
  <si>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1C25TNF</t>
  </si>
  <si>
    <t>1C25TNN</t>
  </si>
  <si>
    <t>Sibafood Hope Residences</t>
  </si>
  <si>
    <t>Hàng trả tháng 06+07.2025</t>
  </si>
  <si>
    <t>00042426</t>
  </si>
  <si>
    <t>Sibafood S007 - Tòa Mulberry</t>
  </si>
  <si>
    <t>00045009</t>
  </si>
  <si>
    <t>00045713</t>
  </si>
  <si>
    <t>00001289</t>
  </si>
  <si>
    <t>Điều chỉnh giảm số lượng do khách hàng hoàn trả lại hàng</t>
  </si>
  <si>
    <t>00001290</t>
  </si>
  <si>
    <t>00001292</t>
  </si>
  <si>
    <t>00001293</t>
  </si>
  <si>
    <t>00001294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</si>
  <si>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</si>
  <si>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</si>
  <si>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</si>
  <si>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</si>
  <si>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</si>
  <si>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</si>
  <si>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</si>
  <si>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</si>
  <si>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</si>
  <si>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 tháng 12.2024 (phần còn lại)</t>
  </si>
  <si>
    <t>Hàng trả tháng 01.2025</t>
  </si>
  <si>
    <t>Hàng trả tháng 02.2025</t>
  </si>
  <si>
    <t>Hàng trả tháng 03.2025</t>
  </si>
  <si>
    <t>Hàng trả tháng 04.2025</t>
  </si>
  <si>
    <t>Hàng trả tháng 05.2025</t>
  </si>
  <si>
    <t>Thành tiền</t>
  </si>
  <si>
    <t>00000004</t>
  </si>
  <si>
    <t>00000005</t>
  </si>
  <si>
    <t>00001503</t>
  </si>
  <si>
    <t>00004947</t>
  </si>
  <si>
    <t>Sibafood 79 Ngọc Hồi</t>
  </si>
  <si>
    <t>00005389</t>
  </si>
  <si>
    <t>00000224</t>
  </si>
  <si>
    <t>00007096</t>
  </si>
  <si>
    <t>00008964</t>
  </si>
  <si>
    <t>00000496</t>
  </si>
  <si>
    <t>00000497</t>
  </si>
  <si>
    <t>00014176</t>
  </si>
  <si>
    <t>Sibafood Thăng Long Capital</t>
  </si>
  <si>
    <t>00015916</t>
  </si>
  <si>
    <t>Sibafood Vinhomes Green Bay, Mễ Trì</t>
  </si>
  <si>
    <t>00017223</t>
  </si>
  <si>
    <t>00000758</t>
  </si>
  <si>
    <t>00000759</t>
  </si>
  <si>
    <t>00000760</t>
  </si>
  <si>
    <t>00023541</t>
  </si>
  <si>
    <t>00023639</t>
  </si>
  <si>
    <t>00023641</t>
  </si>
  <si>
    <t>00025334</t>
  </si>
  <si>
    <t>00026257</t>
  </si>
  <si>
    <t>00001084</t>
  </si>
  <si>
    <t>00001085</t>
  </si>
  <si>
    <t>00026884</t>
  </si>
  <si>
    <t>00031052</t>
  </si>
  <si>
    <t>00032812</t>
  </si>
  <si>
    <t>00032910</t>
  </si>
  <si>
    <t>00001143</t>
  </si>
  <si>
    <t>00035837</t>
  </si>
  <si>
    <t>00038289</t>
  </si>
  <si>
    <t>00038920</t>
  </si>
  <si>
    <t>00039033</t>
  </si>
  <si>
    <t>00048841</t>
  </si>
  <si>
    <t>00049232</t>
  </si>
  <si>
    <t>00049233</t>
  </si>
  <si>
    <t>00052403</t>
  </si>
  <si>
    <t>00054456</t>
  </si>
  <si>
    <t>00056292</t>
  </si>
  <si>
    <t>T09.2025</t>
  </si>
  <si>
    <t>00056596</t>
  </si>
  <si>
    <t>Hàng trả - SIBA FOOD - Sibafood Hope Residences - siba0009 (Phiếu trả ngày: 07/09/2025)- phiếu: 6000821513</t>
  </si>
  <si>
    <t>00001452</t>
  </si>
  <si>
    <t>00001453</t>
  </si>
  <si>
    <t>00059477</t>
  </si>
  <si>
    <t>00059739</t>
  </si>
  <si>
    <t>00061408</t>
  </si>
  <si>
    <t>00063286</t>
  </si>
  <si>
    <t>Hàng trả tháng 08.2025</t>
  </si>
  <si>
    <t>Hàng trả tháng 09.2025</t>
  </si>
  <si>
    <t>HÀNG TRẢ - Sibafood Thăng Long Capital - siba0005 - phiếu : 6000857836</t>
  </si>
  <si>
    <t>T10.2025</t>
  </si>
  <si>
    <t>00063430</t>
  </si>
  <si>
    <t>00064781</t>
  </si>
  <si>
    <t>00065682</t>
  </si>
  <si>
    <t>00065683</t>
  </si>
  <si>
    <t>00065684</t>
  </si>
  <si>
    <t>00068441</t>
  </si>
  <si>
    <t>00070808</t>
  </si>
  <si>
    <t>00071159</t>
  </si>
  <si>
    <t>00071359</t>
  </si>
  <si>
    <t>00072335</t>
  </si>
  <si>
    <t>Hàng trả tháng 10.2025</t>
  </si>
  <si>
    <t>ĐÃ KIỂM TRA - Hàng trả Sibafood Hope Residences - siba0009 - SỐ PHIẾU: 6000866057</t>
  </si>
  <si>
    <t>ĐÃ KIỂM TRA - HÀNG TRẢ - Sibafood Vinhomes Green Bay, Mễ Trì - siba0001 - phiếu : 6000879097</t>
  </si>
  <si>
    <t>ĐÃ KIỂM TRA - HÀNG TRẢ - Sibafood Thăng Long Victory - siba0002 - phiếu : 6000880390</t>
  </si>
  <si>
    <t>ĐÃ KIỂM TRA - Hàng trả - Sibafood Vinhomes Green Bay, Mễ Trì- siba0001- phiếu: 6000906765 - Phiếu ngày (27/10/2025)</t>
  </si>
  <si>
    <t>Hàng trả - Sibafood 79 Ngọc Hồi - siba0013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</si>
</sst>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8"/>
      <color rgb="FF008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4" fontId="5" fillId="3" borderId="3" xfId="2" applyNumberFormat="1" applyFont="1" applyFill="1" applyBorder="1" applyAlignment="1">
      <alignment horizontal="center"/>
    </xf>
    <xf numFmtId="164" fontId="7" fillId="3" borderId="3" xfId="2" applyNumberFormat="1" applyFont="1" applyFill="1" applyBorder="1" applyAlignment="1">
      <alignment horizontal="left" vertical="center"/>
    </xf>
    <xf numFmtId="164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4" fontId="5" fillId="4" borderId="3" xfId="2" applyNumberFormat="1" applyFont="1" applyFill="1" applyBorder="1" applyAlignment="1">
      <alignment horizontal="center"/>
    </xf>
    <xf numFmtId="164" fontId="8" fillId="4" borderId="3" xfId="2" applyNumberFormat="1" applyFont="1" applyFill="1" applyBorder="1" applyAlignment="1">
      <alignment horizontal="left" vertical="center"/>
    </xf>
    <xf numFmtId="164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4" fontId="5" fillId="4" borderId="3" xfId="2" applyNumberFormat="1" applyFont="1" applyFill="1" applyBorder="1" applyAlignment="1">
      <alignment horizontal="center" vertical="center"/>
    </xf>
    <xf numFmtId="164" fontId="7" fillId="3" borderId="3" xfId="2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/>
    <xf numFmtId="164" fontId="9" fillId="5" borderId="3" xfId="1" applyNumberFormat="1" applyFont="1" applyFill="1" applyBorder="1"/>
    <xf numFmtId="164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38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opLeftCell="A27" workbookViewId="0">
      <selection activeCell="D26" sqref="D26"/>
    </sheetView>
  </sheetViews>
  <sheetFormatPr defaultRowHeight="14.25" x14ac:dyDescent="0.2"/>
  <cols>
    <col min="1" max="1" width="14.75" customWidth="1"/>
    <col min="2" max="2" width="33.25" customWidth="1"/>
    <col min="3" max="3" width="17.25" customWidth="1"/>
    <col min="4" max="4" width="13.125" customWidth="1"/>
    <col min="6" max="6" width="16" customWidth="1"/>
    <col min="8" max="8" width="11.625" bestFit="1" customWidth="1"/>
    <col min="10" max="10" width="10.625" bestFit="1" customWidth="1"/>
  </cols>
  <sheetData>
    <row r="1" spans="1:10" ht="38.25" customHeight="1" x14ac:dyDescent="0.2">
      <c r="A1" s="37" t="s">
        <v>4</v>
      </c>
      <c r="B1" s="37"/>
      <c r="C1" s="37"/>
      <c r="D1" s="37"/>
      <c r="E1" s="37"/>
      <c r="F1" s="37"/>
    </row>
    <row r="2" spans="1:10" ht="33" x14ac:dyDescent="0.2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23</v>
      </c>
    </row>
    <row r="3" spans="1:10" ht="16.5" x14ac:dyDescent="0.25">
      <c r="A3" s="3"/>
      <c r="B3" s="4" t="s">
        <v>10</v>
      </c>
      <c r="C3" s="5">
        <v>3315573</v>
      </c>
      <c r="D3" s="6"/>
      <c r="E3" s="7"/>
      <c r="F3" s="7"/>
    </row>
    <row r="4" spans="1:10" ht="16.5" x14ac:dyDescent="0.25">
      <c r="A4" s="3" t="s">
        <v>39</v>
      </c>
      <c r="B4" s="8" t="s">
        <v>47</v>
      </c>
      <c r="C4" s="6">
        <v>3231725</v>
      </c>
      <c r="D4" s="6"/>
      <c r="E4" s="7"/>
      <c r="F4" s="7"/>
    </row>
    <row r="5" spans="1:10" ht="16.5" x14ac:dyDescent="0.25">
      <c r="A5" s="3" t="s">
        <v>40</v>
      </c>
      <c r="B5" s="8" t="s">
        <v>47</v>
      </c>
      <c r="C5" s="6">
        <v>2282596</v>
      </c>
      <c r="D5" s="6"/>
      <c r="E5" s="7"/>
      <c r="F5" s="7"/>
    </row>
    <row r="6" spans="1:10" ht="16.5" x14ac:dyDescent="0.25">
      <c r="A6" s="3" t="s">
        <v>41</v>
      </c>
      <c r="B6" s="8" t="s">
        <v>47</v>
      </c>
      <c r="C6" s="6">
        <v>2744823</v>
      </c>
      <c r="D6" s="6"/>
      <c r="E6" s="7"/>
      <c r="F6" s="7"/>
    </row>
    <row r="7" spans="1:10" ht="16.5" x14ac:dyDescent="0.25">
      <c r="A7" s="3" t="s">
        <v>42</v>
      </c>
      <c r="B7" s="8" t="s">
        <v>47</v>
      </c>
      <c r="C7" s="6">
        <v>3832807</v>
      </c>
      <c r="D7" s="6"/>
      <c r="E7" s="7"/>
      <c r="F7" s="7"/>
    </row>
    <row r="8" spans="1:10" ht="16.5" x14ac:dyDescent="0.25">
      <c r="A8" s="3" t="s">
        <v>43</v>
      </c>
      <c r="B8" s="8" t="s">
        <v>47</v>
      </c>
      <c r="C8" s="6">
        <v>3343449</v>
      </c>
      <c r="D8" s="6"/>
      <c r="E8" s="7"/>
      <c r="F8" s="7"/>
    </row>
    <row r="9" spans="1:10" ht="16.5" x14ac:dyDescent="0.25">
      <c r="A9" s="3" t="s">
        <v>44</v>
      </c>
      <c r="B9" s="8" t="s">
        <v>47</v>
      </c>
      <c r="C9" s="6">
        <v>2755730</v>
      </c>
      <c r="D9" s="6"/>
      <c r="E9" s="7"/>
      <c r="F9" s="7"/>
    </row>
    <row r="10" spans="1:10" ht="16.5" x14ac:dyDescent="0.25">
      <c r="A10" s="3" t="s">
        <v>45</v>
      </c>
      <c r="B10" s="8" t="s">
        <v>47</v>
      </c>
      <c r="C10" s="6">
        <v>2937876</v>
      </c>
      <c r="D10" s="6"/>
      <c r="E10" s="7"/>
      <c r="F10" s="7"/>
    </row>
    <row r="11" spans="1:10" ht="16.5" x14ac:dyDescent="0.25">
      <c r="A11" s="3" t="s">
        <v>46</v>
      </c>
      <c r="B11" s="8" t="s">
        <v>47</v>
      </c>
      <c r="C11" s="6">
        <v>4461934</v>
      </c>
      <c r="D11" s="6"/>
      <c r="E11" s="7"/>
      <c r="F11" s="7"/>
    </row>
    <row r="12" spans="1:10" ht="16.5" x14ac:dyDescent="0.25">
      <c r="A12" s="3" t="s">
        <v>96</v>
      </c>
      <c r="B12" s="8" t="s">
        <v>47</v>
      </c>
      <c r="C12" s="6">
        <v>3381524</v>
      </c>
      <c r="D12" s="6"/>
      <c r="E12" s="7"/>
      <c r="F12" s="7"/>
    </row>
    <row r="13" spans="1:10" ht="16.5" x14ac:dyDescent="0.25">
      <c r="A13" s="3" t="s">
        <v>108</v>
      </c>
      <c r="B13" s="8" t="s">
        <v>47</v>
      </c>
      <c r="C13" s="6">
        <v>10257917</v>
      </c>
      <c r="D13" s="6"/>
      <c r="E13" s="7"/>
      <c r="F13" s="7"/>
    </row>
    <row r="14" spans="1:10" ht="16.5" x14ac:dyDescent="0.25">
      <c r="A14" s="3"/>
      <c r="B14" s="20"/>
      <c r="C14" s="6"/>
      <c r="D14" s="6"/>
      <c r="E14" s="7"/>
      <c r="F14" s="7"/>
      <c r="H14" s="25"/>
    </row>
    <row r="15" spans="1:10" ht="16.5" x14ac:dyDescent="0.25">
      <c r="A15" s="38" t="s">
        <v>11</v>
      </c>
      <c r="B15" s="39"/>
      <c r="C15" s="9">
        <f>+SUM(C4:C14)</f>
        <v>39230381</v>
      </c>
      <c r="D15" s="10"/>
      <c r="E15" s="11"/>
      <c r="F15" s="12"/>
      <c r="H15" s="25"/>
      <c r="J15" s="25"/>
    </row>
    <row r="16" spans="1:10" ht="16.5" x14ac:dyDescent="0.25">
      <c r="A16" s="13"/>
      <c r="B16" s="14" t="s">
        <v>48</v>
      </c>
      <c r="C16" s="15"/>
      <c r="D16" s="16">
        <v>384437</v>
      </c>
      <c r="E16" s="17"/>
      <c r="F16" s="18"/>
      <c r="H16" s="25"/>
    </row>
    <row r="17" spans="1:8" ht="16.5" x14ac:dyDescent="0.25">
      <c r="A17" s="13"/>
      <c r="B17" s="14" t="s">
        <v>49</v>
      </c>
      <c r="C17" s="15"/>
      <c r="D17" s="16">
        <v>74547</v>
      </c>
      <c r="E17" s="17"/>
      <c r="F17" s="18"/>
      <c r="H17" s="25"/>
    </row>
    <row r="18" spans="1:8" ht="16.5" x14ac:dyDescent="0.25">
      <c r="A18" s="13"/>
      <c r="B18" s="14" t="s">
        <v>50</v>
      </c>
      <c r="C18" s="15"/>
      <c r="D18" s="16">
        <v>130987</v>
      </c>
      <c r="E18" s="17"/>
      <c r="F18" s="18"/>
      <c r="H18" s="25"/>
    </row>
    <row r="19" spans="1:8" ht="16.5" x14ac:dyDescent="0.25">
      <c r="A19" s="13"/>
      <c r="B19" s="14" t="s">
        <v>51</v>
      </c>
      <c r="C19" s="15"/>
      <c r="D19" s="16">
        <v>660928</v>
      </c>
      <c r="E19" s="17"/>
      <c r="F19" s="18"/>
      <c r="H19" s="25"/>
    </row>
    <row r="20" spans="1:8" ht="16.5" x14ac:dyDescent="0.25">
      <c r="A20" s="13"/>
      <c r="B20" s="14" t="s">
        <v>52</v>
      </c>
      <c r="C20" s="15"/>
      <c r="D20" s="16">
        <v>451563</v>
      </c>
      <c r="E20" s="17"/>
      <c r="F20" s="18"/>
      <c r="H20" s="25"/>
    </row>
    <row r="21" spans="1:8" ht="16.5" x14ac:dyDescent="0.25">
      <c r="A21" s="13"/>
      <c r="B21" s="14" t="s">
        <v>53</v>
      </c>
      <c r="C21" s="15"/>
      <c r="D21" s="16">
        <v>74547</v>
      </c>
      <c r="E21" s="17"/>
      <c r="F21" s="18"/>
      <c r="H21" s="25"/>
    </row>
    <row r="22" spans="1:8" ht="16.5" x14ac:dyDescent="0.25">
      <c r="A22" s="13"/>
      <c r="B22" s="14" t="s">
        <v>28</v>
      </c>
      <c r="C22" s="15"/>
      <c r="D22" s="16">
        <v>1947996</v>
      </c>
      <c r="E22" s="17"/>
      <c r="F22" s="18"/>
      <c r="H22" s="25"/>
    </row>
    <row r="23" spans="1:8" ht="16.5" x14ac:dyDescent="0.25">
      <c r="A23" s="13"/>
      <c r="B23" s="14" t="s">
        <v>105</v>
      </c>
      <c r="C23" s="15"/>
      <c r="D23" s="16">
        <v>282198</v>
      </c>
      <c r="E23" s="17"/>
      <c r="F23" s="18"/>
      <c r="H23" s="25"/>
    </row>
    <row r="24" spans="1:8" ht="16.5" x14ac:dyDescent="0.25">
      <c r="A24" s="13"/>
      <c r="B24" s="14" t="s">
        <v>106</v>
      </c>
      <c r="C24" s="15"/>
      <c r="D24" s="16">
        <v>293275</v>
      </c>
      <c r="E24" s="17"/>
      <c r="F24" s="18"/>
      <c r="H24" s="25"/>
    </row>
    <row r="25" spans="1:8" ht="16.5" x14ac:dyDescent="0.25">
      <c r="A25" s="13"/>
      <c r="B25" s="14" t="s">
        <v>119</v>
      </c>
      <c r="C25" s="15"/>
      <c r="D25" s="16">
        <v>888305</v>
      </c>
      <c r="E25" s="17"/>
      <c r="F25" s="18"/>
      <c r="H25" s="25"/>
    </row>
    <row r="26" spans="1:8" ht="16.5" x14ac:dyDescent="0.25">
      <c r="A26" s="19"/>
      <c r="B26" s="20"/>
      <c r="C26" s="21"/>
      <c r="D26" s="16"/>
      <c r="E26" s="17"/>
      <c r="F26" s="18"/>
      <c r="H26" s="25"/>
    </row>
    <row r="27" spans="1:8" ht="16.5" x14ac:dyDescent="0.25">
      <c r="A27" s="38" t="s">
        <v>12</v>
      </c>
      <c r="B27" s="39"/>
      <c r="C27" s="9"/>
      <c r="D27" s="9">
        <f>+SUM(D16:D26)</f>
        <v>5188783</v>
      </c>
      <c r="E27" s="11"/>
      <c r="F27" s="12"/>
    </row>
    <row r="28" spans="1:8" ht="16.5" x14ac:dyDescent="0.25">
      <c r="A28" s="3" t="s">
        <v>39</v>
      </c>
      <c r="B28" s="8" t="s">
        <v>24</v>
      </c>
      <c r="C28" s="6"/>
      <c r="D28" s="6"/>
      <c r="E28" s="7"/>
      <c r="F28" s="7">
        <v>2931136</v>
      </c>
    </row>
    <row r="29" spans="1:8" ht="16.5" x14ac:dyDescent="0.25">
      <c r="A29" s="3" t="s">
        <v>40</v>
      </c>
      <c r="B29" s="8" t="s">
        <v>24</v>
      </c>
      <c r="C29" s="6"/>
      <c r="D29" s="6"/>
      <c r="E29" s="7"/>
      <c r="F29" s="7">
        <v>3157178</v>
      </c>
    </row>
    <row r="30" spans="1:8" ht="16.5" x14ac:dyDescent="0.25">
      <c r="A30" s="3" t="s">
        <v>41</v>
      </c>
      <c r="B30" s="8" t="s">
        <v>24</v>
      </c>
      <c r="C30" s="6"/>
      <c r="D30" s="6"/>
      <c r="E30" s="7"/>
      <c r="F30" s="7">
        <v>2151609</v>
      </c>
    </row>
    <row r="31" spans="1:8" ht="16.5" x14ac:dyDescent="0.25">
      <c r="A31" s="3" t="s">
        <v>42</v>
      </c>
      <c r="B31" s="8" t="s">
        <v>24</v>
      </c>
      <c r="C31" s="6"/>
      <c r="D31" s="6"/>
      <c r="E31" s="7"/>
      <c r="F31" s="7">
        <v>2083895</v>
      </c>
    </row>
    <row r="32" spans="1:8" ht="16.5" x14ac:dyDescent="0.25">
      <c r="A32" s="3" t="s">
        <v>43</v>
      </c>
      <c r="B32" s="8" t="s">
        <v>24</v>
      </c>
      <c r="C32" s="6"/>
      <c r="D32" s="6"/>
      <c r="E32" s="7"/>
      <c r="F32" s="7">
        <v>0</v>
      </c>
    </row>
    <row r="33" spans="1:8" ht="16.5" x14ac:dyDescent="0.25">
      <c r="A33" s="3" t="s">
        <v>44</v>
      </c>
      <c r="B33" s="8" t="s">
        <v>24</v>
      </c>
      <c r="C33" s="6"/>
      <c r="D33" s="6"/>
      <c r="E33" s="7"/>
      <c r="F33" s="7">
        <v>6650146</v>
      </c>
    </row>
    <row r="34" spans="1:8" ht="16.5" x14ac:dyDescent="0.25">
      <c r="A34" s="3" t="s">
        <v>45</v>
      </c>
      <c r="B34" s="8" t="s">
        <v>24</v>
      </c>
      <c r="C34" s="6"/>
      <c r="D34" s="6"/>
      <c r="E34" s="7"/>
      <c r="F34" s="7">
        <v>0</v>
      </c>
    </row>
    <row r="35" spans="1:8" ht="16.5" x14ac:dyDescent="0.25">
      <c r="A35" s="3" t="s">
        <v>46</v>
      </c>
      <c r="B35" s="8" t="s">
        <v>24</v>
      </c>
      <c r="C35" s="6"/>
      <c r="D35" s="6"/>
      <c r="E35" s="7"/>
      <c r="F35" s="7">
        <v>1724641</v>
      </c>
    </row>
    <row r="36" spans="1:8" ht="16.5" x14ac:dyDescent="0.25">
      <c r="A36" s="3" t="s">
        <v>96</v>
      </c>
      <c r="B36" s="8" t="s">
        <v>24</v>
      </c>
      <c r="C36" s="6"/>
      <c r="D36" s="6"/>
      <c r="E36" s="7"/>
      <c r="F36" s="7">
        <v>6200705</v>
      </c>
    </row>
    <row r="37" spans="1:8" ht="16.5" x14ac:dyDescent="0.25">
      <c r="A37" s="3" t="s">
        <v>108</v>
      </c>
      <c r="B37" s="8" t="s">
        <v>24</v>
      </c>
      <c r="C37" s="6"/>
      <c r="D37" s="6"/>
      <c r="E37" s="7"/>
      <c r="F37" s="7">
        <v>3088249</v>
      </c>
    </row>
    <row r="38" spans="1:8" ht="16.5" x14ac:dyDescent="0.25">
      <c r="A38" s="3"/>
      <c r="B38" s="8"/>
      <c r="C38" s="6"/>
      <c r="D38" s="6"/>
      <c r="E38" s="7"/>
      <c r="F38" s="7"/>
    </row>
    <row r="39" spans="1:8" ht="16.5" x14ac:dyDescent="0.25">
      <c r="A39" s="38" t="s">
        <v>13</v>
      </c>
      <c r="B39" s="39"/>
      <c r="C39" s="22"/>
      <c r="D39" s="10"/>
      <c r="E39" s="12"/>
      <c r="F39" s="23">
        <f>+SUM(F28:F38)</f>
        <v>27987559</v>
      </c>
    </row>
    <row r="40" spans="1:8" ht="16.5" x14ac:dyDescent="0.25">
      <c r="A40" s="40" t="s">
        <v>14</v>
      </c>
      <c r="B40" s="41"/>
      <c r="C40" s="41"/>
      <c r="D40" s="41"/>
      <c r="E40" s="42"/>
      <c r="F40" s="24">
        <f>+C3+C15-D27-F39</f>
        <v>9369612</v>
      </c>
    </row>
    <row r="41" spans="1:8" x14ac:dyDescent="0.2">
      <c r="H41" s="25"/>
    </row>
    <row r="42" spans="1:8" x14ac:dyDescent="0.2">
      <c r="H42" s="25"/>
    </row>
    <row r="44" spans="1:8" x14ac:dyDescent="0.2">
      <c r="F44" s="25"/>
    </row>
    <row r="45" spans="1:8" x14ac:dyDescent="0.2">
      <c r="F45" s="25"/>
    </row>
  </sheetData>
  <mergeCells count="5">
    <mergeCell ref="A1:F1"/>
    <mergeCell ref="A15:B15"/>
    <mergeCell ref="A27:B27"/>
    <mergeCell ref="A39:B39"/>
    <mergeCell ref="A40:E4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45706</v>
      </c>
      <c r="B2" s="29" t="s">
        <v>61</v>
      </c>
      <c r="C2" s="29" t="s">
        <v>25</v>
      </c>
      <c r="D2" s="29" t="s">
        <v>34</v>
      </c>
      <c r="E2" s="32">
        <v>-69025</v>
      </c>
      <c r="F2" s="31" t="s">
        <v>21</v>
      </c>
      <c r="G2" s="32">
        <v>-5522</v>
      </c>
      <c r="H2" s="32">
        <v>-74547</v>
      </c>
      <c r="I2" s="29" t="s">
        <v>1</v>
      </c>
      <c r="J2" s="29" t="s">
        <v>22</v>
      </c>
    </row>
    <row r="3" spans="1:10" x14ac:dyDescent="0.2">
      <c r="A3" s="30">
        <v>45693</v>
      </c>
      <c r="B3" s="29" t="s">
        <v>62</v>
      </c>
      <c r="C3" s="29" t="s">
        <v>26</v>
      </c>
      <c r="D3" s="29" t="s">
        <v>27</v>
      </c>
      <c r="E3" s="32">
        <v>1187405</v>
      </c>
      <c r="F3" s="31" t="s">
        <v>21</v>
      </c>
      <c r="G3" s="32">
        <v>94992</v>
      </c>
      <c r="H3" s="32">
        <v>1282397</v>
      </c>
      <c r="I3" s="29" t="s">
        <v>1</v>
      </c>
      <c r="J3" s="29" t="s">
        <v>22</v>
      </c>
    </row>
    <row r="4" spans="1:10" x14ac:dyDescent="0.2">
      <c r="A4" s="30">
        <v>45700</v>
      </c>
      <c r="B4" s="29" t="s">
        <v>63</v>
      </c>
      <c r="C4" s="29" t="s">
        <v>26</v>
      </c>
      <c r="D4" s="29" t="s">
        <v>59</v>
      </c>
      <c r="E4" s="32">
        <v>926110</v>
      </c>
      <c r="F4" s="31" t="s">
        <v>21</v>
      </c>
      <c r="G4" s="32">
        <v>74089</v>
      </c>
      <c r="H4" s="32">
        <v>1000199</v>
      </c>
      <c r="I4" s="29" t="s">
        <v>1</v>
      </c>
      <c r="J4" s="29" t="s">
        <v>22</v>
      </c>
    </row>
    <row r="5" spans="1:10" x14ac:dyDescent="0.2">
      <c r="H5" s="32">
        <f>SUM(H2:H4)</f>
        <v>2208049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45664</v>
      </c>
      <c r="B2" s="29" t="s">
        <v>55</v>
      </c>
      <c r="C2" s="29" t="s">
        <v>25</v>
      </c>
      <c r="D2" s="29" t="s">
        <v>34</v>
      </c>
      <c r="E2" s="32">
        <v>-183799</v>
      </c>
      <c r="F2" s="31" t="s">
        <v>21</v>
      </c>
      <c r="G2" s="32">
        <v>-14704</v>
      </c>
      <c r="H2" s="32">
        <v>-198503</v>
      </c>
      <c r="I2" s="29" t="s">
        <v>1</v>
      </c>
      <c r="J2" s="29" t="s">
        <v>22</v>
      </c>
    </row>
    <row r="3" spans="1:10" x14ac:dyDescent="0.2">
      <c r="A3" s="30">
        <v>45664</v>
      </c>
      <c r="B3" s="29" t="s">
        <v>56</v>
      </c>
      <c r="C3" s="29" t="s">
        <v>25</v>
      </c>
      <c r="D3" s="29" t="s">
        <v>34</v>
      </c>
      <c r="E3" s="32">
        <v>-172161</v>
      </c>
      <c r="F3" s="31" t="s">
        <v>21</v>
      </c>
      <c r="G3" s="32">
        <v>-13773</v>
      </c>
      <c r="H3" s="32">
        <v>-185934</v>
      </c>
      <c r="I3" s="29" t="s">
        <v>1</v>
      </c>
      <c r="J3" s="29" t="s">
        <v>22</v>
      </c>
    </row>
    <row r="4" spans="1:10" x14ac:dyDescent="0.2">
      <c r="A4" s="30">
        <v>45663</v>
      </c>
      <c r="B4" s="29" t="s">
        <v>57</v>
      </c>
      <c r="C4" s="29" t="s">
        <v>26</v>
      </c>
      <c r="D4" s="29" t="s">
        <v>27</v>
      </c>
      <c r="E4" s="32">
        <v>697182</v>
      </c>
      <c r="F4" s="31" t="s">
        <v>21</v>
      </c>
      <c r="G4" s="32">
        <v>55775</v>
      </c>
      <c r="H4" s="32">
        <v>752957</v>
      </c>
      <c r="I4" s="29" t="s">
        <v>1</v>
      </c>
      <c r="J4" s="29" t="s">
        <v>22</v>
      </c>
    </row>
    <row r="5" spans="1:10" x14ac:dyDescent="0.2">
      <c r="A5" s="30">
        <v>45674</v>
      </c>
      <c r="B5" s="29" t="s">
        <v>58</v>
      </c>
      <c r="C5" s="29" t="s">
        <v>26</v>
      </c>
      <c r="D5" s="29" t="s">
        <v>59</v>
      </c>
      <c r="E5" s="32">
        <v>1507095</v>
      </c>
      <c r="F5" s="31" t="s">
        <v>21</v>
      </c>
      <c r="G5" s="32">
        <v>120568</v>
      </c>
      <c r="H5" s="32">
        <v>1627663</v>
      </c>
      <c r="I5" s="29" t="s">
        <v>1</v>
      </c>
      <c r="J5" s="29" t="s">
        <v>22</v>
      </c>
    </row>
    <row r="6" spans="1:10" x14ac:dyDescent="0.2">
      <c r="A6" s="30">
        <v>45679</v>
      </c>
      <c r="B6" s="29" t="s">
        <v>60</v>
      </c>
      <c r="C6" s="29" t="s">
        <v>26</v>
      </c>
      <c r="D6" s="29" t="s">
        <v>27</v>
      </c>
      <c r="E6" s="32">
        <v>788060</v>
      </c>
      <c r="F6" s="31" t="s">
        <v>21</v>
      </c>
      <c r="G6" s="32">
        <v>63045</v>
      </c>
      <c r="H6" s="32">
        <v>851105</v>
      </c>
      <c r="I6" s="29" t="s">
        <v>1</v>
      </c>
      <c r="J6" s="29" t="s">
        <v>22</v>
      </c>
    </row>
    <row r="7" spans="1:10" x14ac:dyDescent="0.2">
      <c r="H7" s="32">
        <f>SUM(H2:H6)</f>
        <v>2847288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2DA3-49C8-4229-9027-607A8881F6DF}">
  <dimension ref="A1:J17"/>
  <sheetViews>
    <sheetView tabSelected="1" workbookViewId="0">
      <selection activeCell="H17" sqref="H17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7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45931</v>
      </c>
      <c r="B2" s="29" t="s">
        <v>109</v>
      </c>
      <c r="C2" s="29" t="s">
        <v>26</v>
      </c>
      <c r="D2" s="29" t="s">
        <v>59</v>
      </c>
      <c r="E2" s="32">
        <v>690250</v>
      </c>
      <c r="F2" s="31" t="s">
        <v>21</v>
      </c>
      <c r="G2" s="32">
        <v>55220</v>
      </c>
      <c r="H2" s="32">
        <f>+E2+G2</f>
        <v>745470</v>
      </c>
      <c r="I2" s="29" t="s">
        <v>1</v>
      </c>
      <c r="J2" s="29" t="s">
        <v>22</v>
      </c>
    </row>
    <row r="3" spans="1:10" x14ac:dyDescent="0.2">
      <c r="A3" s="30">
        <v>45933</v>
      </c>
      <c r="B3" s="29" t="s">
        <v>110</v>
      </c>
      <c r="C3" s="29" t="s">
        <v>26</v>
      </c>
      <c r="D3" s="29" t="s">
        <v>27</v>
      </c>
      <c r="E3" s="32">
        <v>1141977</v>
      </c>
      <c r="F3" s="31" t="s">
        <v>21</v>
      </c>
      <c r="G3" s="32">
        <v>91358</v>
      </c>
      <c r="H3" s="32">
        <f t="shared" ref="H3:H8" si="0">+E3+G3</f>
        <v>1233335</v>
      </c>
      <c r="I3" s="29" t="s">
        <v>1</v>
      </c>
      <c r="J3" s="29" t="s">
        <v>22</v>
      </c>
    </row>
    <row r="4" spans="1:10" x14ac:dyDescent="0.2">
      <c r="A4" s="30">
        <v>45938</v>
      </c>
      <c r="B4" s="29" t="s">
        <v>111</v>
      </c>
      <c r="C4" s="29" t="s">
        <v>26</v>
      </c>
      <c r="D4" s="29" t="s">
        <v>69</v>
      </c>
      <c r="E4" s="32">
        <v>973040</v>
      </c>
      <c r="F4" s="31" t="s">
        <v>21</v>
      </c>
      <c r="G4" s="32">
        <v>77843</v>
      </c>
      <c r="H4" s="32">
        <f t="shared" si="0"/>
        <v>1050883</v>
      </c>
      <c r="I4" s="29" t="s">
        <v>1</v>
      </c>
      <c r="J4" s="29" t="s">
        <v>22</v>
      </c>
    </row>
    <row r="5" spans="1:10" x14ac:dyDescent="0.2">
      <c r="A5" s="30">
        <v>45938</v>
      </c>
      <c r="B5" s="29" t="s">
        <v>112</v>
      </c>
      <c r="C5" s="29" t="s">
        <v>26</v>
      </c>
      <c r="D5" s="29" t="s">
        <v>67</v>
      </c>
      <c r="E5" s="32">
        <v>1046525</v>
      </c>
      <c r="F5" s="31" t="s">
        <v>21</v>
      </c>
      <c r="G5" s="32">
        <v>83722</v>
      </c>
      <c r="H5" s="32">
        <f t="shared" si="0"/>
        <v>1130247</v>
      </c>
      <c r="I5" s="29" t="s">
        <v>1</v>
      </c>
      <c r="J5" s="29" t="s">
        <v>22</v>
      </c>
    </row>
    <row r="6" spans="1:10" x14ac:dyDescent="0.2">
      <c r="A6" s="30">
        <v>45938</v>
      </c>
      <c r="B6" s="29" t="s">
        <v>113</v>
      </c>
      <c r="C6" s="29" t="s">
        <v>26</v>
      </c>
      <c r="D6" s="29" t="s">
        <v>30</v>
      </c>
      <c r="E6" s="32">
        <v>758988</v>
      </c>
      <c r="F6" s="31" t="s">
        <v>21</v>
      </c>
      <c r="G6" s="32">
        <v>60719</v>
      </c>
      <c r="H6" s="32">
        <f t="shared" si="0"/>
        <v>819707</v>
      </c>
      <c r="I6" s="29" t="s">
        <v>1</v>
      </c>
      <c r="J6" s="29" t="s">
        <v>22</v>
      </c>
    </row>
    <row r="7" spans="1:10" x14ac:dyDescent="0.2">
      <c r="A7" s="30">
        <v>45946</v>
      </c>
      <c r="B7" s="29" t="s">
        <v>114</v>
      </c>
      <c r="C7" s="29" t="s">
        <v>26</v>
      </c>
      <c r="D7" s="29" t="s">
        <v>59</v>
      </c>
      <c r="E7" s="32">
        <v>1437860</v>
      </c>
      <c r="F7" s="31" t="s">
        <v>21</v>
      </c>
      <c r="G7" s="32">
        <v>115029</v>
      </c>
      <c r="H7" s="32">
        <f t="shared" si="0"/>
        <v>1552889</v>
      </c>
      <c r="I7" s="29" t="s">
        <v>1</v>
      </c>
      <c r="J7" s="29" t="s">
        <v>22</v>
      </c>
    </row>
    <row r="8" spans="1:10" x14ac:dyDescent="0.2">
      <c r="A8" s="30">
        <v>45954</v>
      </c>
      <c r="B8" s="29" t="s">
        <v>115</v>
      </c>
      <c r="C8" s="29" t="s">
        <v>26</v>
      </c>
      <c r="D8" s="29" t="s">
        <v>69</v>
      </c>
      <c r="E8" s="32">
        <v>719375</v>
      </c>
      <c r="F8" s="31" t="s">
        <v>21</v>
      </c>
      <c r="G8" s="32">
        <v>57550</v>
      </c>
      <c r="H8" s="32">
        <f t="shared" si="0"/>
        <v>776925</v>
      </c>
      <c r="I8" s="29" t="s">
        <v>1</v>
      </c>
      <c r="J8" s="29" t="s">
        <v>22</v>
      </c>
    </row>
    <row r="9" spans="1:10" x14ac:dyDescent="0.2">
      <c r="A9" s="30">
        <v>45957</v>
      </c>
      <c r="B9" s="29" t="s">
        <v>116</v>
      </c>
      <c r="C9" s="29" t="s">
        <v>26</v>
      </c>
      <c r="D9" s="29" t="s">
        <v>30</v>
      </c>
      <c r="E9" s="32">
        <v>575387</v>
      </c>
      <c r="F9" s="31" t="s">
        <v>21</v>
      </c>
      <c r="G9" s="32">
        <v>46031</v>
      </c>
      <c r="H9" s="32">
        <f>+E9+G9</f>
        <v>621418</v>
      </c>
      <c r="I9" s="29" t="s">
        <v>1</v>
      </c>
      <c r="J9" s="29" t="s">
        <v>22</v>
      </c>
    </row>
    <row r="10" spans="1:10" x14ac:dyDescent="0.2">
      <c r="A10" s="30">
        <v>45959</v>
      </c>
      <c r="B10" s="29" t="s">
        <v>117</v>
      </c>
      <c r="C10" s="29" t="s">
        <v>26</v>
      </c>
      <c r="D10" s="29" t="s">
        <v>27</v>
      </c>
      <c r="E10" s="32">
        <v>971987</v>
      </c>
      <c r="F10" s="31" t="s">
        <v>21</v>
      </c>
      <c r="G10" s="32">
        <v>77759</v>
      </c>
      <c r="H10" s="32">
        <f t="shared" ref="H10:H16" si="1">+E10+G10</f>
        <v>1049746</v>
      </c>
      <c r="I10" s="29" t="s">
        <v>1</v>
      </c>
      <c r="J10" s="29" t="s">
        <v>22</v>
      </c>
    </row>
    <row r="11" spans="1:10" x14ac:dyDescent="0.2">
      <c r="A11" s="30">
        <v>45960</v>
      </c>
      <c r="B11" s="29" t="s">
        <v>118</v>
      </c>
      <c r="C11" s="29" t="s">
        <v>26</v>
      </c>
      <c r="D11" s="29" t="s">
        <v>67</v>
      </c>
      <c r="E11" s="32">
        <v>1182682</v>
      </c>
      <c r="F11" s="31" t="s">
        <v>21</v>
      </c>
      <c r="G11" s="32">
        <v>94615</v>
      </c>
      <c r="H11" s="32">
        <f t="shared" si="1"/>
        <v>1277297</v>
      </c>
      <c r="I11" s="29" t="s">
        <v>1</v>
      </c>
      <c r="J11" s="29" t="s">
        <v>22</v>
      </c>
    </row>
    <row r="12" spans="1:10" x14ac:dyDescent="0.2">
      <c r="A12" s="36">
        <v>45934</v>
      </c>
      <c r="B12" s="29"/>
      <c r="C12" s="29"/>
      <c r="D12" s="34" t="s">
        <v>120</v>
      </c>
      <c r="E12" s="32">
        <v>-151690</v>
      </c>
      <c r="F12" s="31" t="s">
        <v>21</v>
      </c>
      <c r="G12" s="32">
        <v>-12135</v>
      </c>
      <c r="H12" s="32">
        <f t="shared" si="1"/>
        <v>-163825</v>
      </c>
      <c r="I12" s="34" t="s">
        <v>1</v>
      </c>
      <c r="J12" s="34" t="s">
        <v>22</v>
      </c>
    </row>
    <row r="13" spans="1:10" x14ac:dyDescent="0.2">
      <c r="A13" s="36">
        <v>45941</v>
      </c>
      <c r="B13" s="29"/>
      <c r="C13" s="29"/>
      <c r="D13" s="34" t="s">
        <v>121</v>
      </c>
      <c r="E13" s="32">
        <v>-328938</v>
      </c>
      <c r="F13" s="31" t="s">
        <v>21</v>
      </c>
      <c r="G13" s="32">
        <v>-26315</v>
      </c>
      <c r="H13" s="32">
        <f t="shared" si="1"/>
        <v>-355253</v>
      </c>
      <c r="I13" s="34" t="s">
        <v>1</v>
      </c>
      <c r="J13" s="34" t="s">
        <v>22</v>
      </c>
    </row>
    <row r="14" spans="1:10" x14ac:dyDescent="0.2">
      <c r="A14" s="36">
        <v>45943</v>
      </c>
      <c r="B14" s="29"/>
      <c r="C14" s="29"/>
      <c r="D14" s="34" t="s">
        <v>122</v>
      </c>
      <c r="E14" s="32">
        <v>-99431</v>
      </c>
      <c r="F14" s="31" t="s">
        <v>21</v>
      </c>
      <c r="G14" s="32">
        <v>-7955</v>
      </c>
      <c r="H14" s="32">
        <f t="shared" si="1"/>
        <v>-107386</v>
      </c>
      <c r="I14" s="34" t="s">
        <v>1</v>
      </c>
      <c r="J14" s="34" t="s">
        <v>22</v>
      </c>
    </row>
    <row r="15" spans="1:10" x14ac:dyDescent="0.2">
      <c r="A15" s="36">
        <v>45957</v>
      </c>
      <c r="B15" s="29"/>
      <c r="C15" s="29"/>
      <c r="D15" s="34" t="s">
        <v>124</v>
      </c>
      <c r="E15" s="32">
        <v>-104395</v>
      </c>
      <c r="F15" s="31" t="s">
        <v>21</v>
      </c>
      <c r="G15" s="32">
        <v>-8352</v>
      </c>
      <c r="H15" s="32">
        <f t="shared" si="1"/>
        <v>-112747</v>
      </c>
      <c r="I15" s="34" t="s">
        <v>1</v>
      </c>
      <c r="J15" s="34" t="s">
        <v>22</v>
      </c>
    </row>
    <row r="16" spans="1:10" x14ac:dyDescent="0.2">
      <c r="A16" s="36">
        <v>45957</v>
      </c>
      <c r="B16" s="29"/>
      <c r="C16" s="29"/>
      <c r="D16" s="34" t="s">
        <v>123</v>
      </c>
      <c r="E16" s="32">
        <v>-138050</v>
      </c>
      <c r="F16" s="31" t="s">
        <v>21</v>
      </c>
      <c r="G16" s="32">
        <v>-11044</v>
      </c>
      <c r="H16" s="32">
        <f t="shared" si="1"/>
        <v>-149094</v>
      </c>
      <c r="I16" s="34" t="s">
        <v>1</v>
      </c>
      <c r="J16" s="34" t="s">
        <v>22</v>
      </c>
    </row>
    <row r="17" spans="8:8" x14ac:dyDescent="0.2">
      <c r="H17" s="32">
        <f>SUM(H2:H16)</f>
        <v>9369612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H6" sqref="H6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7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45904</v>
      </c>
      <c r="B2" s="29" t="s">
        <v>97</v>
      </c>
      <c r="C2" s="29" t="s">
        <v>26</v>
      </c>
      <c r="D2" s="29" t="s">
        <v>67</v>
      </c>
      <c r="E2" s="32">
        <v>673824</v>
      </c>
      <c r="F2" s="31" t="s">
        <v>21</v>
      </c>
      <c r="G2" s="32">
        <v>53906</v>
      </c>
      <c r="H2" s="32">
        <f>+E2+G2</f>
        <v>727730</v>
      </c>
      <c r="I2" s="29" t="s">
        <v>1</v>
      </c>
      <c r="J2" s="29" t="s">
        <v>22</v>
      </c>
    </row>
    <row r="3" spans="1:10" x14ac:dyDescent="0.2">
      <c r="A3" s="30">
        <v>45907</v>
      </c>
      <c r="B3" s="29"/>
      <c r="C3" s="29"/>
      <c r="D3" s="29" t="s">
        <v>98</v>
      </c>
      <c r="E3" s="33">
        <v>-167033</v>
      </c>
      <c r="F3" s="31" t="s">
        <v>21</v>
      </c>
      <c r="G3" s="33">
        <v>-13363</v>
      </c>
      <c r="H3" s="32">
        <f t="shared" ref="H3:H8" si="0">+E3+G3</f>
        <v>-180396</v>
      </c>
      <c r="I3" s="29" t="s">
        <v>1</v>
      </c>
      <c r="J3" s="29" t="s">
        <v>22</v>
      </c>
    </row>
    <row r="4" spans="1:10" x14ac:dyDescent="0.2">
      <c r="A4" s="30">
        <v>45913</v>
      </c>
      <c r="B4" s="29" t="s">
        <v>101</v>
      </c>
      <c r="C4" s="29" t="s">
        <v>26</v>
      </c>
      <c r="D4" s="29" t="s">
        <v>27</v>
      </c>
      <c r="E4" s="32">
        <v>950006</v>
      </c>
      <c r="F4" s="31" t="s">
        <v>21</v>
      </c>
      <c r="G4" s="32">
        <v>76000</v>
      </c>
      <c r="H4" s="32">
        <f t="shared" si="0"/>
        <v>1026006</v>
      </c>
      <c r="I4" s="29" t="s">
        <v>1</v>
      </c>
      <c r="J4" s="29" t="s">
        <v>22</v>
      </c>
    </row>
    <row r="5" spans="1:10" x14ac:dyDescent="0.2">
      <c r="A5" s="30">
        <v>45917</v>
      </c>
      <c r="B5" s="29" t="s">
        <v>102</v>
      </c>
      <c r="C5" s="29" t="s">
        <v>26</v>
      </c>
      <c r="D5" s="29" t="s">
        <v>67</v>
      </c>
      <c r="E5" s="32">
        <v>606420</v>
      </c>
      <c r="F5" s="31" t="s">
        <v>21</v>
      </c>
      <c r="G5" s="32">
        <v>48514</v>
      </c>
      <c r="H5" s="32">
        <f t="shared" si="0"/>
        <v>654934</v>
      </c>
      <c r="I5" s="29" t="s">
        <v>1</v>
      </c>
      <c r="J5" s="29" t="s">
        <v>22</v>
      </c>
    </row>
    <row r="6" spans="1:10" x14ac:dyDescent="0.2">
      <c r="A6" s="30">
        <v>45924</v>
      </c>
      <c r="B6" s="29" t="s">
        <v>103</v>
      </c>
      <c r="C6" s="29" t="s">
        <v>26</v>
      </c>
      <c r="D6" s="29" t="s">
        <v>30</v>
      </c>
      <c r="E6" s="32">
        <v>486641</v>
      </c>
      <c r="F6" s="31" t="s">
        <v>21</v>
      </c>
      <c r="G6" s="32">
        <v>38931</v>
      </c>
      <c r="H6" s="32">
        <f t="shared" si="0"/>
        <v>525572</v>
      </c>
      <c r="I6" s="29" t="s">
        <v>1</v>
      </c>
      <c r="J6" s="29" t="s">
        <v>22</v>
      </c>
    </row>
    <row r="7" spans="1:10" x14ac:dyDescent="0.2">
      <c r="A7" s="30">
        <v>45929</v>
      </c>
      <c r="B7" s="29"/>
      <c r="C7" s="29"/>
      <c r="D7" s="29" t="s">
        <v>107</v>
      </c>
      <c r="E7" s="32">
        <v>-104518</v>
      </c>
      <c r="F7" s="31" t="s">
        <v>21</v>
      </c>
      <c r="G7" s="32">
        <v>-8361</v>
      </c>
      <c r="H7" s="32">
        <f t="shared" si="0"/>
        <v>-112879</v>
      </c>
      <c r="I7" s="29" t="s">
        <v>1</v>
      </c>
      <c r="J7" s="29" t="s">
        <v>22</v>
      </c>
    </row>
    <row r="8" spans="1:10" x14ac:dyDescent="0.2">
      <c r="A8" s="30">
        <v>45929</v>
      </c>
      <c r="B8" s="29" t="s">
        <v>104</v>
      </c>
      <c r="C8" s="29" t="s">
        <v>26</v>
      </c>
      <c r="D8" s="29" t="s">
        <v>67</v>
      </c>
      <c r="E8" s="32">
        <v>414150</v>
      </c>
      <c r="F8" s="31" t="s">
        <v>21</v>
      </c>
      <c r="G8" s="32">
        <v>33132</v>
      </c>
      <c r="H8" s="32">
        <f t="shared" si="0"/>
        <v>447282</v>
      </c>
      <c r="I8" s="29" t="s">
        <v>1</v>
      </c>
      <c r="J8" s="29" t="s">
        <v>22</v>
      </c>
    </row>
    <row r="9" spans="1:10" x14ac:dyDescent="0.2">
      <c r="H9" s="32">
        <f>SUM(H2:H8)</f>
        <v>3088249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45870</v>
      </c>
      <c r="B2" s="29" t="s">
        <v>90</v>
      </c>
      <c r="C2" s="29" t="s">
        <v>26</v>
      </c>
      <c r="D2" s="29" t="s">
        <v>69</v>
      </c>
      <c r="E2" s="32">
        <v>815579</v>
      </c>
      <c r="F2" s="31" t="s">
        <v>21</v>
      </c>
      <c r="G2" s="32">
        <v>65246</v>
      </c>
      <c r="H2" s="32">
        <v>880825</v>
      </c>
      <c r="I2" s="29" t="s">
        <v>1</v>
      </c>
      <c r="J2" s="29" t="s">
        <v>22</v>
      </c>
    </row>
    <row r="3" spans="1:10" x14ac:dyDescent="0.2">
      <c r="A3" s="30">
        <v>45873</v>
      </c>
      <c r="B3" s="29" t="s">
        <v>91</v>
      </c>
      <c r="C3" s="29" t="s">
        <v>26</v>
      </c>
      <c r="D3" s="29" t="s">
        <v>30</v>
      </c>
      <c r="E3" s="32">
        <v>414150</v>
      </c>
      <c r="F3" s="31" t="s">
        <v>21</v>
      </c>
      <c r="G3" s="32">
        <v>33132</v>
      </c>
      <c r="H3" s="32">
        <v>447282</v>
      </c>
      <c r="I3" s="29" t="s">
        <v>1</v>
      </c>
      <c r="J3" s="29" t="s">
        <v>22</v>
      </c>
    </row>
    <row r="4" spans="1:10" x14ac:dyDescent="0.2">
      <c r="A4" s="30">
        <v>45873</v>
      </c>
      <c r="B4" s="29" t="s">
        <v>92</v>
      </c>
      <c r="C4" s="29" t="s">
        <v>26</v>
      </c>
      <c r="D4" s="29" t="s">
        <v>27</v>
      </c>
      <c r="E4" s="32">
        <v>845746</v>
      </c>
      <c r="F4" s="31" t="s">
        <v>21</v>
      </c>
      <c r="G4" s="32">
        <v>67660</v>
      </c>
      <c r="H4" s="32">
        <v>913406</v>
      </c>
      <c r="I4" s="29" t="s">
        <v>1</v>
      </c>
      <c r="J4" s="29" t="s">
        <v>22</v>
      </c>
    </row>
    <row r="5" spans="1:10" x14ac:dyDescent="0.2">
      <c r="A5" s="30">
        <v>45887</v>
      </c>
      <c r="B5" s="29" t="s">
        <v>93</v>
      </c>
      <c r="C5" s="29" t="s">
        <v>26</v>
      </c>
      <c r="D5" s="29" t="s">
        <v>59</v>
      </c>
      <c r="E5" s="32">
        <v>690250</v>
      </c>
      <c r="F5" s="31" t="s">
        <v>21</v>
      </c>
      <c r="G5" s="32">
        <v>55220</v>
      </c>
      <c r="H5" s="32">
        <v>745470</v>
      </c>
      <c r="I5" s="29" t="s">
        <v>1</v>
      </c>
      <c r="J5" s="29" t="s">
        <v>22</v>
      </c>
    </row>
    <row r="6" spans="1:10" x14ac:dyDescent="0.2">
      <c r="A6" s="30">
        <v>45895</v>
      </c>
      <c r="B6" s="29" t="s">
        <v>94</v>
      </c>
      <c r="C6" s="29" t="s">
        <v>26</v>
      </c>
      <c r="D6" s="29" t="s">
        <v>30</v>
      </c>
      <c r="E6" s="32">
        <v>414150</v>
      </c>
      <c r="F6" s="31" t="s">
        <v>21</v>
      </c>
      <c r="G6" s="32">
        <v>33132</v>
      </c>
      <c r="H6" s="32">
        <v>447282</v>
      </c>
      <c r="I6" s="29" t="s">
        <v>1</v>
      </c>
      <c r="J6" s="29" t="s">
        <v>22</v>
      </c>
    </row>
    <row r="7" spans="1:10" x14ac:dyDescent="0.2">
      <c r="A7" s="30">
        <v>45898</v>
      </c>
      <c r="B7" s="29" t="s">
        <v>95</v>
      </c>
      <c r="C7" s="29" t="s">
        <v>26</v>
      </c>
      <c r="D7" s="29" t="s">
        <v>27</v>
      </c>
      <c r="E7" s="32">
        <v>951545</v>
      </c>
      <c r="F7" s="31" t="s">
        <v>21</v>
      </c>
      <c r="G7" s="32">
        <v>76124</v>
      </c>
      <c r="H7" s="32">
        <v>1027669</v>
      </c>
      <c r="I7" s="29" t="s">
        <v>1</v>
      </c>
      <c r="J7" s="29" t="s">
        <v>22</v>
      </c>
    </row>
    <row r="8" spans="1:10" x14ac:dyDescent="0.2">
      <c r="A8" s="30">
        <v>45912</v>
      </c>
      <c r="B8" s="29" t="s">
        <v>99</v>
      </c>
      <c r="C8" s="29" t="s">
        <v>25</v>
      </c>
      <c r="D8" s="34" t="s">
        <v>34</v>
      </c>
      <c r="E8" s="35">
        <v>-104518</v>
      </c>
      <c r="F8" s="31" t="s">
        <v>21</v>
      </c>
      <c r="G8" s="35">
        <v>-8361</v>
      </c>
      <c r="H8" s="32">
        <v>-112879</v>
      </c>
      <c r="I8" s="29" t="s">
        <v>1</v>
      </c>
      <c r="J8" s="29" t="s">
        <v>22</v>
      </c>
    </row>
    <row r="9" spans="1:10" x14ac:dyDescent="0.2">
      <c r="A9" s="30">
        <v>45912</v>
      </c>
      <c r="B9" s="29" t="s">
        <v>100</v>
      </c>
      <c r="C9" s="29" t="s">
        <v>25</v>
      </c>
      <c r="D9" s="34" t="s">
        <v>34</v>
      </c>
      <c r="E9" s="35">
        <v>-156777</v>
      </c>
      <c r="F9" s="31" t="s">
        <v>21</v>
      </c>
      <c r="G9" s="35">
        <v>-12542</v>
      </c>
      <c r="H9" s="32">
        <v>-169319</v>
      </c>
      <c r="I9" s="29" t="s">
        <v>1</v>
      </c>
      <c r="J9" s="29" t="s">
        <v>22</v>
      </c>
    </row>
    <row r="10" spans="1:10" x14ac:dyDescent="0.2">
      <c r="H10" s="32">
        <f>SUM(H2:H9)</f>
        <v>4179736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"/>
  <sheetViews>
    <sheetView workbookViewId="0">
      <selection activeCell="A8" sqref="A8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45869</v>
      </c>
      <c r="B2" s="29" t="s">
        <v>33</v>
      </c>
      <c r="C2" s="29" t="s">
        <v>25</v>
      </c>
      <c r="D2" s="29" t="s">
        <v>34</v>
      </c>
      <c r="E2" s="32">
        <v>-264462</v>
      </c>
      <c r="F2" s="31" t="s">
        <v>21</v>
      </c>
      <c r="G2" s="32">
        <v>-21157</v>
      </c>
      <c r="H2" s="32">
        <v>-285619</v>
      </c>
      <c r="I2" s="29" t="s">
        <v>1</v>
      </c>
      <c r="J2" s="29" t="s">
        <v>22</v>
      </c>
    </row>
    <row r="3" spans="1:10" x14ac:dyDescent="0.2">
      <c r="A3" s="30">
        <v>45869</v>
      </c>
      <c r="B3" s="29" t="s">
        <v>35</v>
      </c>
      <c r="C3" s="29" t="s">
        <v>25</v>
      </c>
      <c r="D3" s="29" t="s">
        <v>34</v>
      </c>
      <c r="E3" s="32">
        <v>-690250</v>
      </c>
      <c r="F3" s="31" t="s">
        <v>21</v>
      </c>
      <c r="G3" s="32">
        <v>-55220</v>
      </c>
      <c r="H3" s="32">
        <v>-745470</v>
      </c>
      <c r="I3" s="29" t="s">
        <v>1</v>
      </c>
      <c r="J3" s="29" t="s">
        <v>22</v>
      </c>
    </row>
    <row r="4" spans="1:10" x14ac:dyDescent="0.2">
      <c r="A4" s="30">
        <v>45845</v>
      </c>
      <c r="B4" s="29" t="s">
        <v>29</v>
      </c>
      <c r="C4" s="29" t="s">
        <v>26</v>
      </c>
      <c r="D4" s="29" t="s">
        <v>30</v>
      </c>
      <c r="E4" s="32">
        <v>555666</v>
      </c>
      <c r="F4" s="31" t="s">
        <v>21</v>
      </c>
      <c r="G4" s="32">
        <v>44453</v>
      </c>
      <c r="H4" s="32">
        <v>600119</v>
      </c>
      <c r="I4" s="29" t="s">
        <v>1</v>
      </c>
      <c r="J4" s="29" t="s">
        <v>22</v>
      </c>
    </row>
    <row r="5" spans="1:10" x14ac:dyDescent="0.2">
      <c r="A5" s="30">
        <v>45855</v>
      </c>
      <c r="B5" s="29" t="s">
        <v>31</v>
      </c>
      <c r="C5" s="29" t="s">
        <v>26</v>
      </c>
      <c r="D5" s="29" t="s">
        <v>27</v>
      </c>
      <c r="E5" s="32">
        <v>1129215</v>
      </c>
      <c r="F5" s="31" t="s">
        <v>21</v>
      </c>
      <c r="G5" s="32">
        <v>90337</v>
      </c>
      <c r="H5" s="32">
        <v>1219552</v>
      </c>
      <c r="I5" s="29" t="s">
        <v>1</v>
      </c>
      <c r="J5" s="29" t="s">
        <v>22</v>
      </c>
    </row>
    <row r="6" spans="1:10" x14ac:dyDescent="0.2">
      <c r="A6" s="30">
        <v>45860</v>
      </c>
      <c r="B6" s="29" t="s">
        <v>32</v>
      </c>
      <c r="C6" s="29" t="s">
        <v>26</v>
      </c>
      <c r="D6" s="29" t="s">
        <v>27</v>
      </c>
      <c r="E6" s="32">
        <v>1035375</v>
      </c>
      <c r="F6" s="31" t="s">
        <v>21</v>
      </c>
      <c r="G6" s="32">
        <v>82830</v>
      </c>
      <c r="H6" s="32">
        <v>1118205</v>
      </c>
      <c r="I6" s="29" t="s">
        <v>1</v>
      </c>
      <c r="J6" s="29" t="s">
        <v>22</v>
      </c>
    </row>
    <row r="7" spans="1:10" x14ac:dyDescent="0.2">
      <c r="A7" s="30">
        <v>45869</v>
      </c>
      <c r="B7" s="29" t="s">
        <v>36</v>
      </c>
      <c r="C7" s="29" t="s">
        <v>25</v>
      </c>
      <c r="D7" s="29" t="s">
        <v>34</v>
      </c>
      <c r="E7" s="32">
        <v>-261295</v>
      </c>
      <c r="F7" s="31" t="s">
        <v>21</v>
      </c>
      <c r="G7" s="32">
        <v>-20904</v>
      </c>
      <c r="H7" s="32">
        <v>-282199</v>
      </c>
      <c r="I7" s="29" t="s">
        <v>1</v>
      </c>
      <c r="J7" s="29" t="s">
        <v>22</v>
      </c>
    </row>
    <row r="8" spans="1:10" x14ac:dyDescent="0.2">
      <c r="A8" s="30">
        <v>45869</v>
      </c>
      <c r="B8" s="29" t="s">
        <v>37</v>
      </c>
      <c r="C8" s="29" t="s">
        <v>25</v>
      </c>
      <c r="D8" s="29" t="s">
        <v>34</v>
      </c>
      <c r="E8" s="32">
        <v>-104518</v>
      </c>
      <c r="F8" s="31" t="s">
        <v>21</v>
      </c>
      <c r="G8" s="32">
        <v>-8361</v>
      </c>
      <c r="H8" s="32">
        <v>-112879</v>
      </c>
      <c r="I8" s="29" t="s">
        <v>1</v>
      </c>
      <c r="J8" s="29" t="s">
        <v>22</v>
      </c>
    </row>
    <row r="9" spans="1:10" x14ac:dyDescent="0.2">
      <c r="A9" s="30">
        <v>45869</v>
      </c>
      <c r="B9" s="29" t="s">
        <v>38</v>
      </c>
      <c r="C9" s="29" t="s">
        <v>25</v>
      </c>
      <c r="D9" s="29" t="s">
        <v>34</v>
      </c>
      <c r="E9" s="32">
        <v>-483175</v>
      </c>
      <c r="F9" s="31" t="s">
        <v>21</v>
      </c>
      <c r="G9" s="32">
        <v>-38654</v>
      </c>
      <c r="H9" s="32">
        <v>-521829</v>
      </c>
      <c r="I9" s="29" t="s">
        <v>1</v>
      </c>
      <c r="J9" s="29" t="s">
        <v>22</v>
      </c>
    </row>
    <row r="10" spans="1:10" x14ac:dyDescent="0.2">
      <c r="H10" s="32">
        <f>SUM(H2:H9)</f>
        <v>989880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45824</v>
      </c>
      <c r="B2" s="29" t="s">
        <v>85</v>
      </c>
      <c r="C2" s="29" t="s">
        <v>25</v>
      </c>
      <c r="D2" s="29" t="s">
        <v>34</v>
      </c>
      <c r="E2" s="32">
        <v>-69025</v>
      </c>
      <c r="F2" s="31" t="s">
        <v>21</v>
      </c>
      <c r="G2" s="32">
        <v>-5522</v>
      </c>
      <c r="H2" s="32">
        <v>-74547</v>
      </c>
      <c r="I2" s="29" t="s">
        <v>1</v>
      </c>
      <c r="J2" s="29" t="s">
        <v>22</v>
      </c>
    </row>
    <row r="3" spans="1:10" x14ac:dyDescent="0.2">
      <c r="A3" s="30">
        <v>45817</v>
      </c>
      <c r="B3" s="29" t="s">
        <v>86</v>
      </c>
      <c r="C3" s="29" t="s">
        <v>26</v>
      </c>
      <c r="D3" s="29" t="s">
        <v>67</v>
      </c>
      <c r="E3" s="32">
        <v>483515</v>
      </c>
      <c r="F3" s="31" t="s">
        <v>21</v>
      </c>
      <c r="G3" s="32">
        <v>38681</v>
      </c>
      <c r="H3" s="32">
        <v>522196</v>
      </c>
      <c r="I3" s="29" t="s">
        <v>1</v>
      </c>
      <c r="J3" s="29" t="s">
        <v>22</v>
      </c>
    </row>
    <row r="4" spans="1:10" x14ac:dyDescent="0.2">
      <c r="A4" s="30">
        <v>45827</v>
      </c>
      <c r="B4" s="29" t="s">
        <v>87</v>
      </c>
      <c r="C4" s="29" t="s">
        <v>26</v>
      </c>
      <c r="D4" s="29" t="s">
        <v>67</v>
      </c>
      <c r="E4" s="32">
        <v>417616</v>
      </c>
      <c r="F4" s="31" t="s">
        <v>21</v>
      </c>
      <c r="G4" s="32">
        <v>33409</v>
      </c>
      <c r="H4" s="32">
        <v>451025</v>
      </c>
      <c r="I4" s="29" t="s">
        <v>1</v>
      </c>
      <c r="J4" s="29" t="s">
        <v>22</v>
      </c>
    </row>
    <row r="5" spans="1:10" x14ac:dyDescent="0.2">
      <c r="A5" s="30">
        <v>45832</v>
      </c>
      <c r="B5" s="29" t="s">
        <v>88</v>
      </c>
      <c r="C5" s="29" t="s">
        <v>26</v>
      </c>
      <c r="D5" s="29" t="s">
        <v>59</v>
      </c>
      <c r="E5" s="32">
        <v>690250</v>
      </c>
      <c r="F5" s="31" t="s">
        <v>21</v>
      </c>
      <c r="G5" s="32">
        <v>55220</v>
      </c>
      <c r="H5" s="32">
        <v>745470</v>
      </c>
      <c r="I5" s="29" t="s">
        <v>1</v>
      </c>
      <c r="J5" s="29" t="s">
        <v>22</v>
      </c>
    </row>
    <row r="6" spans="1:10" x14ac:dyDescent="0.2">
      <c r="A6" s="30">
        <v>45833</v>
      </c>
      <c r="B6" s="29" t="s">
        <v>89</v>
      </c>
      <c r="C6" s="29" t="s">
        <v>26</v>
      </c>
      <c r="D6" s="29" t="s">
        <v>27</v>
      </c>
      <c r="E6" s="32">
        <v>960221</v>
      </c>
      <c r="F6" s="31" t="s">
        <v>21</v>
      </c>
      <c r="G6" s="32">
        <v>76818</v>
      </c>
      <c r="H6" s="32">
        <v>1037039</v>
      </c>
      <c r="I6" s="29" t="s">
        <v>1</v>
      </c>
      <c r="J6" s="29" t="s">
        <v>22</v>
      </c>
    </row>
    <row r="7" spans="1:10" x14ac:dyDescent="0.2">
      <c r="H7" s="32">
        <f>SUM(H2:H6)</f>
        <v>2681183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45806</v>
      </c>
      <c r="B2" s="29" t="s">
        <v>79</v>
      </c>
      <c r="C2" s="29" t="s">
        <v>25</v>
      </c>
      <c r="D2" s="29" t="s">
        <v>34</v>
      </c>
      <c r="E2" s="32">
        <v>-261295</v>
      </c>
      <c r="F2" s="31" t="s">
        <v>21</v>
      </c>
      <c r="G2" s="32">
        <v>-20904</v>
      </c>
      <c r="H2" s="32">
        <v>-282199</v>
      </c>
      <c r="I2" s="29" t="s">
        <v>1</v>
      </c>
      <c r="J2" s="29" t="s">
        <v>22</v>
      </c>
    </row>
    <row r="3" spans="1:10" x14ac:dyDescent="0.2">
      <c r="A3" s="30">
        <v>45806</v>
      </c>
      <c r="B3" s="29" t="s">
        <v>80</v>
      </c>
      <c r="C3" s="29" t="s">
        <v>25</v>
      </c>
      <c r="D3" s="29" t="s">
        <v>34</v>
      </c>
      <c r="E3" s="32">
        <v>-156818</v>
      </c>
      <c r="F3" s="31" t="s">
        <v>21</v>
      </c>
      <c r="G3" s="32">
        <v>-12546</v>
      </c>
      <c r="H3" s="32">
        <v>-169364</v>
      </c>
      <c r="I3" s="29" t="s">
        <v>1</v>
      </c>
      <c r="J3" s="29" t="s">
        <v>22</v>
      </c>
    </row>
    <row r="4" spans="1:10" x14ac:dyDescent="0.2">
      <c r="A4" s="30">
        <v>45779</v>
      </c>
      <c r="B4" s="29" t="s">
        <v>81</v>
      </c>
      <c r="C4" s="29" t="s">
        <v>26</v>
      </c>
      <c r="D4" s="29" t="s">
        <v>27</v>
      </c>
      <c r="E4" s="32">
        <v>690250</v>
      </c>
      <c r="F4" s="31" t="s">
        <v>21</v>
      </c>
      <c r="G4" s="32">
        <v>55220</v>
      </c>
      <c r="H4" s="32">
        <v>745470</v>
      </c>
      <c r="I4" s="29" t="s">
        <v>1</v>
      </c>
      <c r="J4" s="29" t="s">
        <v>22</v>
      </c>
    </row>
    <row r="5" spans="1:10" x14ac:dyDescent="0.2">
      <c r="A5" s="30">
        <v>45793</v>
      </c>
      <c r="B5" s="29" t="s">
        <v>82</v>
      </c>
      <c r="C5" s="29" t="s">
        <v>26</v>
      </c>
      <c r="D5" s="29" t="s">
        <v>69</v>
      </c>
      <c r="E5" s="32">
        <v>961801</v>
      </c>
      <c r="F5" s="31" t="s">
        <v>21</v>
      </c>
      <c r="G5" s="32">
        <v>76944</v>
      </c>
      <c r="H5" s="32">
        <v>1038745</v>
      </c>
      <c r="I5" s="29" t="s">
        <v>1</v>
      </c>
      <c r="J5" s="29" t="s">
        <v>22</v>
      </c>
    </row>
    <row r="6" spans="1:10" x14ac:dyDescent="0.2">
      <c r="A6" s="30">
        <v>45803</v>
      </c>
      <c r="B6" s="29" t="s">
        <v>83</v>
      </c>
      <c r="C6" s="29" t="s">
        <v>26</v>
      </c>
      <c r="D6" s="29" t="s">
        <v>30</v>
      </c>
      <c r="E6" s="32">
        <v>643418</v>
      </c>
      <c r="F6" s="31" t="s">
        <v>21</v>
      </c>
      <c r="G6" s="32">
        <v>51473</v>
      </c>
      <c r="H6" s="32">
        <v>694891</v>
      </c>
      <c r="I6" s="29" t="s">
        <v>1</v>
      </c>
      <c r="J6" s="29" t="s">
        <v>22</v>
      </c>
    </row>
    <row r="7" spans="1:10" x14ac:dyDescent="0.2">
      <c r="A7" s="30">
        <v>45804</v>
      </c>
      <c r="B7" s="29" t="s">
        <v>84</v>
      </c>
      <c r="C7" s="29" t="s">
        <v>26</v>
      </c>
      <c r="D7" s="29" t="s">
        <v>27</v>
      </c>
      <c r="E7" s="32">
        <v>800318</v>
      </c>
      <c r="F7" s="31" t="s">
        <v>21</v>
      </c>
      <c r="G7" s="32">
        <v>64025</v>
      </c>
      <c r="H7" s="32">
        <v>864343</v>
      </c>
      <c r="I7" s="29" t="s">
        <v>1</v>
      </c>
      <c r="J7" s="29" t="s">
        <v>22</v>
      </c>
    </row>
    <row r="8" spans="1:10" x14ac:dyDescent="0.2">
      <c r="H8" s="32">
        <f>SUM(H2:H7)</f>
        <v>2891886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45761</v>
      </c>
      <c r="B2" s="29" t="s">
        <v>71</v>
      </c>
      <c r="C2" s="29" t="s">
        <v>25</v>
      </c>
      <c r="D2" s="29" t="s">
        <v>34</v>
      </c>
      <c r="E2" s="32">
        <v>-47172</v>
      </c>
      <c r="F2" s="31" t="s">
        <v>21</v>
      </c>
      <c r="G2" s="32">
        <v>-3774</v>
      </c>
      <c r="H2" s="32">
        <v>-50946</v>
      </c>
      <c r="I2" s="29" t="s">
        <v>1</v>
      </c>
      <c r="J2" s="29" t="s">
        <v>22</v>
      </c>
    </row>
    <row r="3" spans="1:10" x14ac:dyDescent="0.2">
      <c r="A3" s="30">
        <v>45761</v>
      </c>
      <c r="B3" s="29" t="s">
        <v>72</v>
      </c>
      <c r="C3" s="29" t="s">
        <v>25</v>
      </c>
      <c r="D3" s="29" t="s">
        <v>34</v>
      </c>
      <c r="E3" s="32">
        <v>-235860</v>
      </c>
      <c r="F3" s="31" t="s">
        <v>21</v>
      </c>
      <c r="G3" s="32">
        <v>-18869</v>
      </c>
      <c r="H3" s="32">
        <v>-254729</v>
      </c>
      <c r="I3" s="29" t="s">
        <v>1</v>
      </c>
      <c r="J3" s="29" t="s">
        <v>22</v>
      </c>
    </row>
    <row r="4" spans="1:10" x14ac:dyDescent="0.2">
      <c r="A4" s="30">
        <v>45761</v>
      </c>
      <c r="B4" s="29" t="s">
        <v>73</v>
      </c>
      <c r="C4" s="29" t="s">
        <v>25</v>
      </c>
      <c r="D4" s="29" t="s">
        <v>34</v>
      </c>
      <c r="E4" s="32">
        <v>-328938</v>
      </c>
      <c r="F4" s="31" t="s">
        <v>21</v>
      </c>
      <c r="G4" s="32">
        <v>-26315</v>
      </c>
      <c r="H4" s="32">
        <v>-355253</v>
      </c>
      <c r="I4" s="29" t="s">
        <v>1</v>
      </c>
      <c r="J4" s="29" t="s">
        <v>22</v>
      </c>
    </row>
    <row r="5" spans="1:10" x14ac:dyDescent="0.2">
      <c r="A5" s="30">
        <v>45761</v>
      </c>
      <c r="B5" s="29" t="s">
        <v>74</v>
      </c>
      <c r="C5" s="29" t="s">
        <v>26</v>
      </c>
      <c r="D5" s="29" t="s">
        <v>27</v>
      </c>
      <c r="E5" s="32">
        <v>842280</v>
      </c>
      <c r="F5" s="31" t="s">
        <v>21</v>
      </c>
      <c r="G5" s="32">
        <v>67382</v>
      </c>
      <c r="H5" s="32">
        <v>909662</v>
      </c>
      <c r="I5" s="29" t="s">
        <v>1</v>
      </c>
      <c r="J5" s="29" t="s">
        <v>22</v>
      </c>
    </row>
    <row r="6" spans="1:10" x14ac:dyDescent="0.2">
      <c r="A6" s="30">
        <v>45762</v>
      </c>
      <c r="B6" s="29" t="s">
        <v>75</v>
      </c>
      <c r="C6" s="29" t="s">
        <v>26</v>
      </c>
      <c r="D6" s="29" t="s">
        <v>59</v>
      </c>
      <c r="E6" s="32">
        <v>1035375</v>
      </c>
      <c r="F6" s="31" t="s">
        <v>21</v>
      </c>
      <c r="G6" s="32">
        <v>82830</v>
      </c>
      <c r="H6" s="32">
        <v>1118205</v>
      </c>
      <c r="I6" s="29" t="s">
        <v>1</v>
      </c>
      <c r="J6" s="29" t="s">
        <v>22</v>
      </c>
    </row>
    <row r="7" spans="1:10" x14ac:dyDescent="0.2">
      <c r="A7" s="30">
        <v>45762</v>
      </c>
      <c r="B7" s="29" t="s">
        <v>76</v>
      </c>
      <c r="C7" s="29" t="s">
        <v>26</v>
      </c>
      <c r="D7" s="29" t="s">
        <v>67</v>
      </c>
      <c r="E7" s="32">
        <v>256290</v>
      </c>
      <c r="F7" s="31" t="s">
        <v>21</v>
      </c>
      <c r="G7" s="32">
        <v>20503</v>
      </c>
      <c r="H7" s="32">
        <v>276793</v>
      </c>
      <c r="I7" s="29" t="s">
        <v>1</v>
      </c>
      <c r="J7" s="29" t="s">
        <v>22</v>
      </c>
    </row>
    <row r="8" spans="1:10" x14ac:dyDescent="0.2">
      <c r="A8" s="30">
        <v>45770</v>
      </c>
      <c r="B8" s="29" t="s">
        <v>77</v>
      </c>
      <c r="C8" s="29" t="s">
        <v>26</v>
      </c>
      <c r="D8" s="29" t="s">
        <v>69</v>
      </c>
      <c r="E8" s="32">
        <v>690250</v>
      </c>
      <c r="F8" s="31" t="s">
        <v>21</v>
      </c>
      <c r="G8" s="32">
        <v>55220</v>
      </c>
      <c r="H8" s="32">
        <v>745470</v>
      </c>
      <c r="I8" s="29" t="s">
        <v>1</v>
      </c>
      <c r="J8" s="29" t="s">
        <v>22</v>
      </c>
    </row>
    <row r="9" spans="1:10" x14ac:dyDescent="0.2">
      <c r="A9" s="30">
        <v>45771</v>
      </c>
      <c r="B9" s="29" t="s">
        <v>78</v>
      </c>
      <c r="C9" s="29" t="s">
        <v>26</v>
      </c>
      <c r="D9" s="29" t="s">
        <v>67</v>
      </c>
      <c r="E9" s="32">
        <v>724701</v>
      </c>
      <c r="F9" s="31" t="s">
        <v>21</v>
      </c>
      <c r="G9" s="32">
        <v>57976</v>
      </c>
      <c r="H9" s="32">
        <v>782677</v>
      </c>
      <c r="I9" s="29" t="s">
        <v>1</v>
      </c>
      <c r="J9" s="29" t="s">
        <v>22</v>
      </c>
    </row>
    <row r="10" spans="1:10" x14ac:dyDescent="0.2">
      <c r="H10" s="32">
        <f>SUM(H2:H9)</f>
        <v>3171879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45726</v>
      </c>
      <c r="B2" s="29" t="s">
        <v>64</v>
      </c>
      <c r="C2" s="29" t="s">
        <v>25</v>
      </c>
      <c r="D2" s="29" t="s">
        <v>34</v>
      </c>
      <c r="E2" s="32">
        <v>-69025</v>
      </c>
      <c r="F2" s="31" t="s">
        <v>21</v>
      </c>
      <c r="G2" s="32">
        <v>-5522</v>
      </c>
      <c r="H2" s="32">
        <v>-74547</v>
      </c>
      <c r="I2" s="29" t="s">
        <v>1</v>
      </c>
      <c r="J2" s="29" t="s">
        <v>22</v>
      </c>
    </row>
    <row r="3" spans="1:10" x14ac:dyDescent="0.2">
      <c r="A3" s="30">
        <v>45726</v>
      </c>
      <c r="B3" s="29" t="s">
        <v>65</v>
      </c>
      <c r="C3" s="29" t="s">
        <v>25</v>
      </c>
      <c r="D3" s="29" t="s">
        <v>34</v>
      </c>
      <c r="E3" s="32">
        <v>-52259</v>
      </c>
      <c r="F3" s="31" t="s">
        <v>21</v>
      </c>
      <c r="G3" s="32">
        <v>-4181</v>
      </c>
      <c r="H3" s="32">
        <v>-56440</v>
      </c>
      <c r="I3" s="29" t="s">
        <v>1</v>
      </c>
      <c r="J3" s="29" t="s">
        <v>22</v>
      </c>
    </row>
    <row r="4" spans="1:10" x14ac:dyDescent="0.2">
      <c r="A4" s="30">
        <v>45717</v>
      </c>
      <c r="B4" s="29" t="s">
        <v>66</v>
      </c>
      <c r="C4" s="29" t="s">
        <v>26</v>
      </c>
      <c r="D4" s="29" t="s">
        <v>67</v>
      </c>
      <c r="E4" s="32">
        <v>747936</v>
      </c>
      <c r="F4" s="31" t="s">
        <v>21</v>
      </c>
      <c r="G4" s="32">
        <v>59835</v>
      </c>
      <c r="H4" s="32">
        <v>807771</v>
      </c>
      <c r="I4" s="29" t="s">
        <v>1</v>
      </c>
      <c r="J4" s="29" t="s">
        <v>22</v>
      </c>
    </row>
    <row r="5" spans="1:10" x14ac:dyDescent="0.2">
      <c r="A5" s="30">
        <v>45727</v>
      </c>
      <c r="B5" s="29" t="s">
        <v>68</v>
      </c>
      <c r="C5" s="29" t="s">
        <v>26</v>
      </c>
      <c r="D5" s="29" t="s">
        <v>69</v>
      </c>
      <c r="E5" s="32">
        <v>758192</v>
      </c>
      <c r="F5" s="31" t="s">
        <v>21</v>
      </c>
      <c r="G5" s="32">
        <v>60655</v>
      </c>
      <c r="H5" s="32">
        <v>818847</v>
      </c>
      <c r="I5" s="29" t="s">
        <v>1</v>
      </c>
      <c r="J5" s="29" t="s">
        <v>22</v>
      </c>
    </row>
    <row r="6" spans="1:10" x14ac:dyDescent="0.2">
      <c r="A6" s="30">
        <v>45733</v>
      </c>
      <c r="B6" s="29" t="s">
        <v>70</v>
      </c>
      <c r="C6" s="29" t="s">
        <v>26</v>
      </c>
      <c r="D6" s="29" t="s">
        <v>59</v>
      </c>
      <c r="E6" s="32">
        <v>1035375</v>
      </c>
      <c r="F6" s="31" t="s">
        <v>21</v>
      </c>
      <c r="G6" s="32">
        <v>82830</v>
      </c>
      <c r="H6" s="32">
        <v>1118205</v>
      </c>
      <c r="I6" s="29" t="s">
        <v>1</v>
      </c>
      <c r="J6" s="29" t="s">
        <v>22</v>
      </c>
    </row>
    <row r="7" spans="1:10" x14ac:dyDescent="0.2">
      <c r="H7" s="32">
        <f>SUM(H2:H6)</f>
        <v>2613836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Tổng hợp 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2025-11-22T08:35:09Z</dcterms:modified>
</cp:coreProperties>
</file>