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 activeTab="2"/>
  </bookViews>
  <sheets>
    <sheet name="Tổng hợp " sheetId="2" r:id="rId1"/>
    <sheet name="Hàng bán" sheetId="3" r:id="rId2"/>
    <sheet name="Hàng trả" sheetId="5" r:id="rId3"/>
  </sheets>
  <calcPr calcId="162913"/>
</workbook>
</file>

<file path=xl/calcChain.xml><?xml version="1.0" encoding="utf-8"?>
<calcChain xmlns="http://schemas.openxmlformats.org/spreadsheetml/2006/main">
  <c r="H4" i="2" l="1"/>
  <c r="H5" i="2" s="1"/>
  <c r="H6" i="5" l="1"/>
  <c r="H5" i="5"/>
  <c r="H4" i="5"/>
  <c r="H3" i="5"/>
  <c r="H2" i="5"/>
  <c r="H10" i="3"/>
  <c r="H3" i="3"/>
  <c r="H4" i="3"/>
  <c r="H5" i="3"/>
  <c r="H6" i="3"/>
  <c r="H7" i="3"/>
  <c r="H8" i="3"/>
  <c r="H9" i="3"/>
  <c r="H2" i="3"/>
  <c r="H7" i="5" l="1"/>
  <c r="F11" i="2"/>
  <c r="D8" i="2"/>
  <c r="C5" i="2"/>
  <c r="F12" i="2" l="1"/>
</calcChain>
</file>

<file path=xl/sharedStrings.xml><?xml version="1.0" encoding="utf-8"?>
<sst xmlns="http://schemas.openxmlformats.org/spreadsheetml/2006/main" count="113" uniqueCount="50">
  <si>
    <t>Số hóa đơn</t>
  </si>
  <si>
    <t>Sibafood Hope Residences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</si>
  <si>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</si>
  <si>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</si>
  <si>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</si>
  <si>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</si>
  <si>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</si>
  <si>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</si>
  <si>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</si>
  <si>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</si>
  <si>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</si>
  <si>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</si>
  <si>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</si>
  <si>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</si>
  <si>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</si>
  <si>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</si>
  <si>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00002465</t>
  </si>
  <si>
    <t>00002464</t>
  </si>
  <si>
    <t>00002463</t>
  </si>
  <si>
    <t>00002462</t>
  </si>
  <si>
    <t>00002461</t>
  </si>
  <si>
    <t>Bảng kê hóa đơn tháng 01.2024</t>
  </si>
  <si>
    <t>Thanh toán</t>
  </si>
  <si>
    <t>Hàng trả tháng 12.2023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</si>
  <si>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</si>
  <si>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</si>
  <si>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</si>
  <si>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</si>
  <si>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</si>
  <si>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</si>
  <si>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00001384</t>
  </si>
  <si>
    <t>1C24TNN</t>
  </si>
  <si>
    <t>Sibafood AnLand Primium</t>
  </si>
  <si>
    <t>8%</t>
  </si>
  <si>
    <t>0316625505-001</t>
  </si>
  <si>
    <t>00001465</t>
  </si>
  <si>
    <t>Sibafood Thăng Long Capital</t>
  </si>
  <si>
    <t>00001533</t>
  </si>
  <si>
    <t>Sibafood An Đồng</t>
  </si>
  <si>
    <t>00002810</t>
  </si>
  <si>
    <t>00002811</t>
  </si>
  <si>
    <t>Sibafood 79 Ngọc Hồi</t>
  </si>
  <si>
    <t>00002812</t>
  </si>
  <si>
    <t>Sibafood Vinhomes Green Bay, Mễ Trì</t>
  </si>
  <si>
    <t>00002813</t>
  </si>
  <si>
    <t>00003760</t>
  </si>
  <si>
    <t>Sibafood Văn Phú</t>
  </si>
  <si>
    <t>Thành tiền</t>
  </si>
  <si>
    <t>Hàng trả</t>
  </si>
  <si>
    <t>Số tiền khách đã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</si>
</sst>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Fill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6" sqref="D6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2.710937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5</v>
      </c>
      <c r="B1" s="37"/>
      <c r="C1" s="37"/>
      <c r="D1" s="37"/>
      <c r="E1" s="37"/>
      <c r="F1" s="37"/>
    </row>
    <row r="2" spans="1:10" ht="33" x14ac:dyDescent="0.25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49</v>
      </c>
    </row>
    <row r="3" spans="1:10" ht="16.5" x14ac:dyDescent="0.25">
      <c r="A3" s="5"/>
      <c r="B3" s="6" t="s">
        <v>11</v>
      </c>
      <c r="C3" s="7">
        <v>10342140</v>
      </c>
      <c r="D3" s="8"/>
      <c r="E3" s="9"/>
      <c r="F3" s="9"/>
      <c r="H3" s="27"/>
    </row>
    <row r="4" spans="1:10" ht="16.5" x14ac:dyDescent="0.25">
      <c r="A4" s="5"/>
      <c r="B4" s="10" t="s">
        <v>21</v>
      </c>
      <c r="C4" s="8">
        <v>8248151</v>
      </c>
      <c r="D4" s="8"/>
      <c r="E4" s="9"/>
      <c r="F4" s="9"/>
      <c r="H4" s="27">
        <f>+C4-D6</f>
        <v>7545336</v>
      </c>
    </row>
    <row r="5" spans="1:10" ht="16.5" x14ac:dyDescent="0.25">
      <c r="A5" s="38" t="s">
        <v>12</v>
      </c>
      <c r="B5" s="39"/>
      <c r="C5" s="11">
        <f>+SUM(C4)</f>
        <v>8248151</v>
      </c>
      <c r="D5" s="12"/>
      <c r="E5" s="13"/>
      <c r="F5" s="14"/>
      <c r="H5" s="27">
        <f>7476585-H4</f>
        <v>-68751</v>
      </c>
      <c r="J5" s="27"/>
    </row>
    <row r="6" spans="1:10" ht="16.5" x14ac:dyDescent="0.25">
      <c r="A6" s="15"/>
      <c r="B6" s="16" t="s">
        <v>23</v>
      </c>
      <c r="C6" s="17"/>
      <c r="D6" s="18">
        <v>702815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13</v>
      </c>
      <c r="B8" s="39"/>
      <c r="C8" s="11"/>
      <c r="D8" s="11">
        <f>+SUM(D6:D7)</f>
        <v>702815</v>
      </c>
      <c r="E8" s="13"/>
      <c r="F8" s="14"/>
    </row>
    <row r="9" spans="1:10" ht="16.5" x14ac:dyDescent="0.25">
      <c r="A9" s="5"/>
      <c r="B9" s="10" t="s">
        <v>22</v>
      </c>
      <c r="C9" s="8"/>
      <c r="D9" s="8"/>
      <c r="E9" s="9"/>
      <c r="F9" s="9"/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14</v>
      </c>
      <c r="B11" s="39"/>
      <c r="C11" s="24"/>
      <c r="D11" s="12"/>
      <c r="E11" s="14"/>
      <c r="F11" s="25">
        <f>+SUM(F9:F10)</f>
        <v>0</v>
      </c>
    </row>
    <row r="12" spans="1:10" ht="16.5" x14ac:dyDescent="0.25">
      <c r="A12" s="40" t="s">
        <v>15</v>
      </c>
      <c r="B12" s="41"/>
      <c r="C12" s="41"/>
      <c r="D12" s="41"/>
      <c r="E12" s="42"/>
      <c r="F12" s="26">
        <f>+C3+C5-D8-F11</f>
        <v>17887476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27.28515625" style="28" bestFit="1" customWidth="1"/>
    <col min="5" max="5" width="17.140625" style="2" customWidth="1"/>
    <col min="6" max="6" width="11.42578125" style="28" customWidth="1"/>
    <col min="7" max="8" width="15.710937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4</v>
      </c>
      <c r="B1" s="31" t="s">
        <v>0</v>
      </c>
      <c r="C1" s="31" t="s">
        <v>24</v>
      </c>
      <c r="D1" s="31" t="s">
        <v>3</v>
      </c>
      <c r="E1" s="29" t="s">
        <v>25</v>
      </c>
      <c r="F1" s="31" t="s">
        <v>26</v>
      </c>
      <c r="G1" s="29" t="s">
        <v>27</v>
      </c>
      <c r="H1" s="29" t="s">
        <v>47</v>
      </c>
      <c r="I1" s="31" t="s">
        <v>28</v>
      </c>
      <c r="J1" s="31" t="s">
        <v>29</v>
      </c>
    </row>
    <row r="2" spans="1:10" outlineLevel="1" x14ac:dyDescent="0.25">
      <c r="A2" s="32">
        <v>45300</v>
      </c>
      <c r="B2" s="33" t="s">
        <v>30</v>
      </c>
      <c r="C2" s="33" t="s">
        <v>31</v>
      </c>
      <c r="D2" s="33" t="s">
        <v>32</v>
      </c>
      <c r="E2" s="34">
        <v>761149</v>
      </c>
      <c r="F2" s="35" t="s">
        <v>33</v>
      </c>
      <c r="G2" s="34">
        <v>60892</v>
      </c>
      <c r="H2" s="34">
        <f>+E2+G2</f>
        <v>822041</v>
      </c>
      <c r="I2" s="33" t="s">
        <v>2</v>
      </c>
      <c r="J2" s="33" t="s">
        <v>34</v>
      </c>
    </row>
    <row r="3" spans="1:10" outlineLevel="1" x14ac:dyDescent="0.25">
      <c r="A3" s="32">
        <v>45301</v>
      </c>
      <c r="B3" s="33" t="s">
        <v>35</v>
      </c>
      <c r="C3" s="33" t="s">
        <v>31</v>
      </c>
      <c r="D3" s="33" t="s">
        <v>36</v>
      </c>
      <c r="E3" s="34">
        <v>678381</v>
      </c>
      <c r="F3" s="35" t="s">
        <v>33</v>
      </c>
      <c r="G3" s="34">
        <v>54270</v>
      </c>
      <c r="H3" s="34">
        <f t="shared" ref="H3:H9" si="0">+E3+G3</f>
        <v>732651</v>
      </c>
      <c r="I3" s="33" t="s">
        <v>2</v>
      </c>
      <c r="J3" s="33" t="s">
        <v>34</v>
      </c>
    </row>
    <row r="4" spans="1:10" outlineLevel="1" x14ac:dyDescent="0.25">
      <c r="A4" s="32">
        <v>45301</v>
      </c>
      <c r="B4" s="33" t="s">
        <v>37</v>
      </c>
      <c r="C4" s="33" t="s">
        <v>31</v>
      </c>
      <c r="D4" s="33" t="s">
        <v>38</v>
      </c>
      <c r="E4" s="34">
        <v>1336290</v>
      </c>
      <c r="F4" s="35" t="s">
        <v>33</v>
      </c>
      <c r="G4" s="34">
        <v>106903</v>
      </c>
      <c r="H4" s="34">
        <f t="shared" si="0"/>
        <v>1443193</v>
      </c>
      <c r="I4" s="33" t="s">
        <v>2</v>
      </c>
      <c r="J4" s="33" t="s">
        <v>34</v>
      </c>
    </row>
    <row r="5" spans="1:10" outlineLevel="1" x14ac:dyDescent="0.25">
      <c r="A5" s="32">
        <v>45307</v>
      </c>
      <c r="B5" s="33" t="s">
        <v>39</v>
      </c>
      <c r="C5" s="33" t="s">
        <v>31</v>
      </c>
      <c r="D5" s="33" t="s">
        <v>1</v>
      </c>
      <c r="E5" s="34">
        <v>1349223</v>
      </c>
      <c r="F5" s="35" t="s">
        <v>33</v>
      </c>
      <c r="G5" s="34">
        <v>107938</v>
      </c>
      <c r="H5" s="34">
        <f t="shared" si="0"/>
        <v>1457161</v>
      </c>
      <c r="I5" s="33" t="s">
        <v>2</v>
      </c>
      <c r="J5" s="33" t="s">
        <v>34</v>
      </c>
    </row>
    <row r="6" spans="1:10" outlineLevel="1" x14ac:dyDescent="0.25">
      <c r="A6" s="32">
        <v>45307</v>
      </c>
      <c r="B6" s="33" t="s">
        <v>40</v>
      </c>
      <c r="C6" s="33" t="s">
        <v>31</v>
      </c>
      <c r="D6" s="33" t="s">
        <v>41</v>
      </c>
      <c r="E6" s="34">
        <v>909754</v>
      </c>
      <c r="F6" s="35" t="s">
        <v>33</v>
      </c>
      <c r="G6" s="34">
        <v>72780</v>
      </c>
      <c r="H6" s="34">
        <f t="shared" si="0"/>
        <v>982534</v>
      </c>
      <c r="I6" s="33" t="s">
        <v>2</v>
      </c>
      <c r="J6" s="33" t="s">
        <v>34</v>
      </c>
    </row>
    <row r="7" spans="1:10" outlineLevel="1" x14ac:dyDescent="0.25">
      <c r="A7" s="32">
        <v>45307</v>
      </c>
      <c r="B7" s="33" t="s">
        <v>42</v>
      </c>
      <c r="C7" s="33" t="s">
        <v>31</v>
      </c>
      <c r="D7" s="33" t="s">
        <v>43</v>
      </c>
      <c r="E7" s="34">
        <v>768312</v>
      </c>
      <c r="F7" s="35" t="s">
        <v>33</v>
      </c>
      <c r="G7" s="34">
        <v>61465</v>
      </c>
      <c r="H7" s="34">
        <f t="shared" si="0"/>
        <v>829777</v>
      </c>
      <c r="I7" s="33" t="s">
        <v>2</v>
      </c>
      <c r="J7" s="33" t="s">
        <v>34</v>
      </c>
    </row>
    <row r="8" spans="1:10" outlineLevel="1" x14ac:dyDescent="0.25">
      <c r="A8" s="32">
        <v>45307</v>
      </c>
      <c r="B8" s="33" t="s">
        <v>44</v>
      </c>
      <c r="C8" s="33" t="s">
        <v>31</v>
      </c>
      <c r="D8" s="33" t="s">
        <v>38</v>
      </c>
      <c r="E8" s="34">
        <v>717240</v>
      </c>
      <c r="F8" s="35" t="s">
        <v>33</v>
      </c>
      <c r="G8" s="34">
        <v>57379</v>
      </c>
      <c r="H8" s="34">
        <f t="shared" si="0"/>
        <v>774619</v>
      </c>
      <c r="I8" s="33" t="s">
        <v>2</v>
      </c>
      <c r="J8" s="33" t="s">
        <v>34</v>
      </c>
    </row>
    <row r="9" spans="1:10" outlineLevel="1" x14ac:dyDescent="0.25">
      <c r="A9" s="32">
        <v>45309</v>
      </c>
      <c r="B9" s="33" t="s">
        <v>45</v>
      </c>
      <c r="C9" s="33" t="s">
        <v>31</v>
      </c>
      <c r="D9" s="33" t="s">
        <v>46</v>
      </c>
      <c r="E9" s="34">
        <v>1116829</v>
      </c>
      <c r="F9" s="35" t="s">
        <v>33</v>
      </c>
      <c r="G9" s="34">
        <v>89346</v>
      </c>
      <c r="H9" s="34">
        <f t="shared" si="0"/>
        <v>1206175</v>
      </c>
      <c r="I9" s="33" t="s">
        <v>2</v>
      </c>
      <c r="J9" s="33" t="s">
        <v>34</v>
      </c>
    </row>
    <row r="10" spans="1:10" x14ac:dyDescent="0.25">
      <c r="H10" s="34">
        <f>SUM(H2:H9)</f>
        <v>8248151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13.42578125" style="28" customWidth="1"/>
    <col min="5" max="5" width="17.140625" style="2" customWidth="1"/>
    <col min="6" max="6" width="9.42578125" style="28" customWidth="1"/>
    <col min="7" max="7" width="11.710937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4</v>
      </c>
      <c r="B1" s="31" t="s">
        <v>0</v>
      </c>
      <c r="C1" s="31" t="s">
        <v>24</v>
      </c>
      <c r="D1" s="31" t="s">
        <v>3</v>
      </c>
      <c r="E1" s="29" t="s">
        <v>25</v>
      </c>
      <c r="F1" s="31" t="s">
        <v>26</v>
      </c>
      <c r="G1" s="29" t="s">
        <v>27</v>
      </c>
      <c r="H1" s="29" t="s">
        <v>47</v>
      </c>
      <c r="I1" s="31" t="s">
        <v>28</v>
      </c>
      <c r="J1" s="31" t="s">
        <v>29</v>
      </c>
    </row>
    <row r="2" spans="1:10" outlineLevel="1" x14ac:dyDescent="0.25">
      <c r="A2" s="32">
        <v>45303</v>
      </c>
      <c r="B2" s="33" t="s">
        <v>20</v>
      </c>
      <c r="C2" s="33" t="s">
        <v>31</v>
      </c>
      <c r="D2" s="33" t="s">
        <v>48</v>
      </c>
      <c r="E2" s="34">
        <v>57387</v>
      </c>
      <c r="F2" s="35" t="s">
        <v>33</v>
      </c>
      <c r="G2" s="34">
        <v>4591</v>
      </c>
      <c r="H2" s="36">
        <f t="shared" ref="H2:H6" si="0">+E2+G2</f>
        <v>61978</v>
      </c>
      <c r="I2" s="33" t="s">
        <v>2</v>
      </c>
      <c r="J2" s="33" t="s">
        <v>34</v>
      </c>
    </row>
    <row r="3" spans="1:10" outlineLevel="1" x14ac:dyDescent="0.25">
      <c r="A3" s="32">
        <v>45303</v>
      </c>
      <c r="B3" s="33" t="s">
        <v>19</v>
      </c>
      <c r="C3" s="33" t="s">
        <v>31</v>
      </c>
      <c r="D3" s="33" t="s">
        <v>48</v>
      </c>
      <c r="E3" s="34">
        <v>167033</v>
      </c>
      <c r="F3" s="35" t="s">
        <v>33</v>
      </c>
      <c r="G3" s="34">
        <v>13363</v>
      </c>
      <c r="H3" s="36">
        <f t="shared" si="0"/>
        <v>180396</v>
      </c>
      <c r="I3" s="33" t="s">
        <v>2</v>
      </c>
      <c r="J3" s="33" t="s">
        <v>34</v>
      </c>
    </row>
    <row r="4" spans="1:10" outlineLevel="1" x14ac:dyDescent="0.25">
      <c r="A4" s="32">
        <v>45303</v>
      </c>
      <c r="B4" s="33" t="s">
        <v>18</v>
      </c>
      <c r="C4" s="33" t="s">
        <v>31</v>
      </c>
      <c r="D4" s="33" t="s">
        <v>48</v>
      </c>
      <c r="E4" s="34">
        <v>104518</v>
      </c>
      <c r="F4" s="35" t="s">
        <v>33</v>
      </c>
      <c r="G4" s="34">
        <v>8361</v>
      </c>
      <c r="H4" s="36">
        <f t="shared" si="0"/>
        <v>112879</v>
      </c>
      <c r="I4" s="33" t="s">
        <v>2</v>
      </c>
      <c r="J4" s="33" t="s">
        <v>34</v>
      </c>
    </row>
    <row r="5" spans="1:10" outlineLevel="1" x14ac:dyDescent="0.25">
      <c r="A5" s="32">
        <v>45303</v>
      </c>
      <c r="B5" s="33" t="s">
        <v>17</v>
      </c>
      <c r="C5" s="33" t="s">
        <v>31</v>
      </c>
      <c r="D5" s="33" t="s">
        <v>48</v>
      </c>
      <c r="E5" s="34">
        <v>165040</v>
      </c>
      <c r="F5" s="35" t="s">
        <v>33</v>
      </c>
      <c r="G5" s="34">
        <v>13203</v>
      </c>
      <c r="H5" s="36">
        <f t="shared" si="0"/>
        <v>178243</v>
      </c>
      <c r="I5" s="33" t="s">
        <v>2</v>
      </c>
      <c r="J5" s="33" t="s">
        <v>34</v>
      </c>
    </row>
    <row r="6" spans="1:10" outlineLevel="1" x14ac:dyDescent="0.25">
      <c r="A6" s="32">
        <v>45303</v>
      </c>
      <c r="B6" s="33" t="s">
        <v>16</v>
      </c>
      <c r="C6" s="33" t="s">
        <v>31</v>
      </c>
      <c r="D6" s="33" t="s">
        <v>48</v>
      </c>
      <c r="E6" s="34">
        <v>156777</v>
      </c>
      <c r="F6" s="35" t="s">
        <v>33</v>
      </c>
      <c r="G6" s="34">
        <v>12542</v>
      </c>
      <c r="H6" s="36">
        <f t="shared" si="0"/>
        <v>169319</v>
      </c>
      <c r="I6" s="33" t="s">
        <v>2</v>
      </c>
      <c r="J6" s="33" t="s">
        <v>34</v>
      </c>
    </row>
    <row r="7" spans="1:10" x14ac:dyDescent="0.25">
      <c r="H7" s="34">
        <f>SUM(H2:H6)</f>
        <v>702815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2024-03-05T04:39:09Z</dcterms:modified>
</cp:coreProperties>
</file>