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IBA\"/>
    </mc:Choice>
  </mc:AlternateContent>
  <bookViews>
    <workbookView xWindow="-120" yWindow="-120" windowWidth="24270" windowHeight="13020"/>
  </bookViews>
  <sheets>
    <sheet name="Tổng hợp " sheetId="2" r:id="rId1"/>
    <sheet name="Hàng bán" sheetId="3" r:id="rId2"/>
    <sheet name="Hàng trả" sheetId="5" r:id="rId3"/>
  </sheets>
  <calcPr calcId="162913"/>
</workbook>
</file>

<file path=xl/calcChain.xml><?xml version="1.0" encoding="utf-8"?>
<calcChain xmlns="http://schemas.openxmlformats.org/spreadsheetml/2006/main">
  <c r="H3" i="3" l="1"/>
  <c r="H4" i="3"/>
  <c r="H5" i="3"/>
  <c r="H6" i="3"/>
  <c r="H7" i="3"/>
  <c r="H8" i="3"/>
  <c r="H9" i="3" l="1"/>
  <c r="H2" i="3"/>
  <c r="H3" i="5" l="1"/>
  <c r="H2" i="5"/>
  <c r="H10" i="3"/>
  <c r="H4" i="5" l="1"/>
  <c r="F11" i="2"/>
  <c r="D8" i="2"/>
  <c r="C5" i="2"/>
  <c r="F12" i="2" l="1"/>
</calcChain>
</file>

<file path=xl/sharedStrings.xml><?xml version="1.0" encoding="utf-8"?>
<sst xmlns="http://schemas.openxmlformats.org/spreadsheetml/2006/main" count="95" uniqueCount="47">
  <si>
    <t>Số hóa đơn</t>
  </si>
  <si>
    <t>CHI NHÁNH CÔNG TY CỔ PHẦN SIBA FOOD VIỆT NAM TẠI HÀ NỘI</t>
  </si>
  <si>
    <t>Diễn giải</t>
  </si>
  <si>
    <t>Ngày hóa đơn</t>
  </si>
  <si>
    <t>THEO DÕI CÔNG NỢ / CHI NHÁNH CÔNG TY CỔ PHẦN SIBA FOOD VIỆT NAM TẠI HÀ NỘI</t>
  </si>
  <si>
    <t>Ngày tháng</t>
  </si>
  <si>
    <t>Nội dung</t>
  </si>
  <si>
    <t>Số tiền bán hàng</t>
  </si>
  <si>
    <t>Số tiền hàng trả</t>
  </si>
  <si>
    <t>Giảm trừ</t>
  </si>
  <si>
    <t>Số dư đầu kì</t>
  </si>
  <si>
    <t>Tổng bán hàng</t>
  </si>
  <si>
    <t>Tổng hàng trả</t>
  </si>
  <si>
    <t>Tổng đã thanh toán</t>
  </si>
  <si>
    <t xml:space="preserve">Dư nợ phải thu </t>
  </si>
  <si>
    <t>Thanh toán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</si>
  <si>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</si>
  <si>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</si>
  <si>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</si>
  <si>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</si>
  <si>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</si>
  <si>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</si>
  <si>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</si>
  <si>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</si>
  <si>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0316625505-001</t>
  </si>
  <si>
    <t>Thành tiền</t>
  </si>
  <si>
    <t>Hàng trả</t>
  </si>
  <si>
    <t>Số tiền khách đã thanh toán</t>
  </si>
  <si>
    <t>Sibafood  Vinhome Ocean Park</t>
  </si>
  <si>
    <t>1C24TNF</t>
  </si>
  <si>
    <t>Bảng kê hóa đơn tháng 03.2024</t>
  </si>
  <si>
    <t>Hàng trả tháng 02.2024</t>
  </si>
  <si>
    <t>00000145</t>
  </si>
  <si>
    <t>00000146</t>
  </si>
  <si>
    <t>00011281</t>
  </si>
  <si>
    <t>Sibafood Thăng Long Capital</t>
  </si>
  <si>
    <t>00011282</t>
  </si>
  <si>
    <t>Sibafood AnLand Primium</t>
  </si>
  <si>
    <t>00011283</t>
  </si>
  <si>
    <t>Sibafood Vinhomes Green Bay, Mễ Trì</t>
  </si>
  <si>
    <t>00011284</t>
  </si>
  <si>
    <t>Sibafood 79 Ngọc Hồi</t>
  </si>
  <si>
    <t>00011285</t>
  </si>
  <si>
    <t>Sibafood CC Xuân Đỉnh, Bắc Từ Liêm</t>
  </si>
  <si>
    <t>00012243</t>
  </si>
  <si>
    <t>00013356</t>
  </si>
  <si>
    <t>00013673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</si>
</sst>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4"/>
      <color rgb="FFFF0000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13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38" fontId="0" fillId="0" borderId="0" xfId="0" applyNumberFormat="1"/>
    <xf numFmtId="14" fontId="5" fillId="3" borderId="3" xfId="1" applyNumberFormat="1" applyFont="1" applyFill="1" applyBorder="1" applyAlignment="1">
      <alignment horizontal="center" vertical="center" wrapText="1"/>
    </xf>
    <xf numFmtId="0" fontId="5" fillId="3" borderId="3" xfId="1" applyFont="1" applyFill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165" fontId="5" fillId="0" borderId="3" xfId="2" applyNumberFormat="1" applyFont="1" applyBorder="1" applyAlignment="1">
      <alignment horizontal="center"/>
    </xf>
    <xf numFmtId="165" fontId="6" fillId="0" borderId="3" xfId="2" applyNumberFormat="1" applyFont="1" applyBorder="1" applyAlignment="1">
      <alignment horizontal="center"/>
    </xf>
    <xf numFmtId="165" fontId="6" fillId="0" borderId="3" xfId="2" applyNumberFormat="1" applyFont="1" applyBorder="1"/>
    <xf numFmtId="0" fontId="6" fillId="0" borderId="3" xfId="1" applyFont="1" applyBorder="1" applyAlignment="1">
      <alignment horizontal="left"/>
    </xf>
    <xf numFmtId="165" fontId="5" fillId="3" borderId="3" xfId="2" applyNumberFormat="1" applyFont="1" applyFill="1" applyBorder="1" applyAlignment="1">
      <alignment horizontal="center"/>
    </xf>
    <xf numFmtId="165" fontId="7" fillId="3" borderId="3" xfId="2" applyNumberFormat="1" applyFont="1" applyFill="1" applyBorder="1" applyAlignment="1">
      <alignment horizontal="left" vertical="center"/>
    </xf>
    <xf numFmtId="165" fontId="5" fillId="3" borderId="3" xfId="2" applyNumberFormat="1" applyFont="1" applyFill="1" applyBorder="1"/>
    <xf numFmtId="0" fontId="5" fillId="3" borderId="3" xfId="1" applyFont="1" applyFill="1" applyBorder="1"/>
    <xf numFmtId="14" fontId="5" fillId="4" borderId="3" xfId="1" applyNumberFormat="1" applyFont="1" applyFill="1" applyBorder="1" applyAlignment="1">
      <alignment horizontal="center"/>
    </xf>
    <xf numFmtId="0" fontId="6" fillId="4" borderId="5" xfId="1" applyFont="1" applyFill="1" applyBorder="1" applyAlignment="1">
      <alignment horizontal="left"/>
    </xf>
    <xf numFmtId="165" fontId="5" fillId="4" borderId="3" xfId="2" applyNumberFormat="1" applyFont="1" applyFill="1" applyBorder="1" applyAlignment="1">
      <alignment horizontal="center"/>
    </xf>
    <xf numFmtId="165" fontId="8" fillId="4" borderId="3" xfId="2" applyNumberFormat="1" applyFont="1" applyFill="1" applyBorder="1" applyAlignment="1">
      <alignment horizontal="left" vertical="center"/>
    </xf>
    <xf numFmtId="165" fontId="5" fillId="4" borderId="3" xfId="2" applyNumberFormat="1" applyFont="1" applyFill="1" applyBorder="1"/>
    <xf numFmtId="0" fontId="5" fillId="4" borderId="3" xfId="1" applyFont="1" applyFill="1" applyBorder="1"/>
    <xf numFmtId="14" fontId="6" fillId="4" borderId="3" xfId="1" applyNumberFormat="1" applyFont="1" applyFill="1" applyBorder="1" applyAlignment="1">
      <alignment horizontal="center"/>
    </xf>
    <xf numFmtId="0" fontId="6" fillId="0" borderId="5" xfId="1" applyFont="1" applyBorder="1" applyAlignment="1">
      <alignment horizontal="left"/>
    </xf>
    <xf numFmtId="165" fontId="5" fillId="4" borderId="3" xfId="2" applyNumberFormat="1" applyFont="1" applyFill="1" applyBorder="1" applyAlignment="1">
      <alignment horizontal="center" vertical="center"/>
    </xf>
    <xf numFmtId="165" fontId="7" fillId="3" borderId="3" xfId="2" applyNumberFormat="1" applyFont="1" applyFill="1" applyBorder="1" applyAlignment="1">
      <alignment horizontal="center" vertical="center"/>
    </xf>
    <xf numFmtId="165" fontId="5" fillId="3" borderId="3" xfId="1" applyNumberFormat="1" applyFont="1" applyFill="1" applyBorder="1"/>
    <xf numFmtId="165" fontId="9" fillId="5" borderId="3" xfId="1" applyNumberFormat="1" applyFont="1" applyFill="1" applyBorder="1"/>
    <xf numFmtId="165" fontId="0" fillId="0" borderId="0" xfId="0" applyNumberFormat="1"/>
    <xf numFmtId="0" fontId="0" fillId="0" borderId="0" xfId="0"/>
    <xf numFmtId="38" fontId="2" fillId="2" borderId="2" xfId="0" applyNumberFormat="1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Fill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0" fontId="0" fillId="0" borderId="0" xfId="0"/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8" fontId="3" fillId="0" borderId="1" xfId="0" applyNumberFormat="1" applyFont="1" applyBorder="1" applyAlignment="1">
      <alignment horizontal="right" vertical="center"/>
    </xf>
    <xf numFmtId="14" fontId="4" fillId="0" borderId="0" xfId="1" applyNumberFormat="1" applyFont="1" applyAlignment="1">
      <alignment horizontal="center" vertical="center" wrapText="1"/>
    </xf>
    <xf numFmtId="14" fontId="5" fillId="3" borderId="4" xfId="1" applyNumberFormat="1" applyFont="1" applyFill="1" applyBorder="1" applyAlignment="1">
      <alignment horizontal="center"/>
    </xf>
    <xf numFmtId="14" fontId="5" fillId="3" borderId="5" xfId="1" applyNumberFormat="1" applyFont="1" applyFill="1" applyBorder="1" applyAlignment="1">
      <alignment horizontal="center"/>
    </xf>
    <xf numFmtId="14" fontId="9" fillId="5" borderId="4" xfId="1" quotePrefix="1" applyNumberFormat="1" applyFont="1" applyFill="1" applyBorder="1" applyAlignment="1">
      <alignment horizontal="center" vertical="center"/>
    </xf>
    <xf numFmtId="14" fontId="9" fillId="5" borderId="6" xfId="1" quotePrefix="1" applyNumberFormat="1" applyFont="1" applyFill="1" applyBorder="1" applyAlignment="1">
      <alignment horizontal="center" vertical="center"/>
    </xf>
    <xf numFmtId="14" fontId="9" fillId="5" borderId="5" xfId="1" quotePrefix="1" applyNumberFormat="1" applyFont="1" applyFill="1" applyBorder="1" applyAlignment="1">
      <alignment horizontal="center" vertical="center"/>
    </xf>
  </cellXfs>
  <cellStyles count="3">
    <cellStyle name="Comma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sqref="A1:F1"/>
    </sheetView>
  </sheetViews>
  <sheetFormatPr defaultRowHeight="15" x14ac:dyDescent="0.25"/>
  <cols>
    <col min="1" max="1" width="14.7109375" customWidth="1"/>
    <col min="2" max="2" width="33.28515625" customWidth="1"/>
    <col min="3" max="3" width="17.28515625" customWidth="1"/>
    <col min="4" max="4" width="13.140625" customWidth="1"/>
    <col min="6" max="6" width="16" customWidth="1"/>
    <col min="8" max="8" width="11.5703125" bestFit="1" customWidth="1"/>
    <col min="10" max="10" width="10.5703125" bestFit="1" customWidth="1"/>
  </cols>
  <sheetData>
    <row r="1" spans="1:10" ht="18.75" x14ac:dyDescent="0.25">
      <c r="A1" s="43" t="s">
        <v>4</v>
      </c>
      <c r="B1" s="43"/>
      <c r="C1" s="43"/>
      <c r="D1" s="43"/>
      <c r="E1" s="43"/>
      <c r="F1" s="43"/>
    </row>
    <row r="2" spans="1:10" ht="33" x14ac:dyDescent="0.25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27</v>
      </c>
    </row>
    <row r="3" spans="1:10" ht="16.5" x14ac:dyDescent="0.25">
      <c r="A3" s="5"/>
      <c r="B3" s="6" t="s">
        <v>10</v>
      </c>
      <c r="C3" s="7">
        <v>9320062</v>
      </c>
      <c r="D3" s="8"/>
      <c r="E3" s="9"/>
      <c r="F3" s="9"/>
      <c r="H3" s="27"/>
    </row>
    <row r="4" spans="1:10" ht="16.5" x14ac:dyDescent="0.25">
      <c r="A4" s="5"/>
      <c r="B4" s="10" t="s">
        <v>30</v>
      </c>
      <c r="C4" s="8">
        <v>4754001</v>
      </c>
      <c r="D4" s="8"/>
      <c r="E4" s="9"/>
      <c r="F4" s="9"/>
      <c r="H4" s="27"/>
    </row>
    <row r="5" spans="1:10" ht="16.5" x14ac:dyDescent="0.25">
      <c r="A5" s="44" t="s">
        <v>11</v>
      </c>
      <c r="B5" s="45"/>
      <c r="C5" s="11">
        <f>+SUM(C4)</f>
        <v>4754001</v>
      </c>
      <c r="D5" s="12"/>
      <c r="E5" s="13"/>
      <c r="F5" s="14"/>
      <c r="J5" s="27"/>
    </row>
    <row r="6" spans="1:10" ht="16.5" x14ac:dyDescent="0.25">
      <c r="A6" s="15"/>
      <c r="B6" s="16" t="s">
        <v>31</v>
      </c>
      <c r="C6" s="17"/>
      <c r="D6" s="18">
        <v>302199</v>
      </c>
      <c r="E6" s="19"/>
      <c r="F6" s="20"/>
      <c r="H6" s="27"/>
    </row>
    <row r="7" spans="1:10" ht="16.5" x14ac:dyDescent="0.25">
      <c r="A7" s="21"/>
      <c r="B7" s="22"/>
      <c r="C7" s="23"/>
      <c r="D7" s="18"/>
      <c r="E7" s="19"/>
      <c r="F7" s="20"/>
      <c r="H7" s="27"/>
    </row>
    <row r="8" spans="1:10" ht="16.5" x14ac:dyDescent="0.25">
      <c r="A8" s="44" t="s">
        <v>12</v>
      </c>
      <c r="B8" s="45"/>
      <c r="C8" s="11"/>
      <c r="D8" s="11">
        <f>+SUM(D6:D7)</f>
        <v>302199</v>
      </c>
      <c r="E8" s="13"/>
      <c r="F8" s="14"/>
    </row>
    <row r="9" spans="1:10" ht="16.5" x14ac:dyDescent="0.25">
      <c r="A9" s="5"/>
      <c r="B9" s="10" t="s">
        <v>15</v>
      </c>
      <c r="C9" s="8"/>
      <c r="D9" s="8"/>
      <c r="E9" s="9"/>
      <c r="F9" s="9">
        <v>9017863</v>
      </c>
    </row>
    <row r="10" spans="1:10" ht="16.5" x14ac:dyDescent="0.25">
      <c r="A10" s="5"/>
      <c r="B10" s="10"/>
      <c r="C10" s="8"/>
      <c r="D10" s="8"/>
      <c r="E10" s="9"/>
      <c r="F10" s="9"/>
    </row>
    <row r="11" spans="1:10" ht="16.5" x14ac:dyDescent="0.25">
      <c r="A11" s="44" t="s">
        <v>13</v>
      </c>
      <c r="B11" s="45"/>
      <c r="C11" s="24"/>
      <c r="D11" s="12"/>
      <c r="E11" s="14"/>
      <c r="F11" s="25">
        <f>+SUM(F9:F10)</f>
        <v>9017863</v>
      </c>
    </row>
    <row r="12" spans="1:10" ht="16.5" x14ac:dyDescent="0.25">
      <c r="A12" s="46" t="s">
        <v>14</v>
      </c>
      <c r="B12" s="47"/>
      <c r="C12" s="47"/>
      <c r="D12" s="47"/>
      <c r="E12" s="48"/>
      <c r="F12" s="26">
        <f>+C3+C5-D8-F11</f>
        <v>4754001</v>
      </c>
    </row>
  </sheetData>
  <mergeCells count="5">
    <mergeCell ref="A1:F1"/>
    <mergeCell ref="A5:B5"/>
    <mergeCell ref="A8:B8"/>
    <mergeCell ref="A11:B11"/>
    <mergeCell ref="A12:E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10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27.28515625" style="28" bestFit="1" customWidth="1"/>
    <col min="5" max="5" width="17.140625" style="2" customWidth="1"/>
    <col min="6" max="6" width="11.42578125" style="28" customWidth="1"/>
    <col min="7" max="8" width="15.710937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16</v>
      </c>
      <c r="D1" s="31" t="s">
        <v>2</v>
      </c>
      <c r="E1" s="29" t="s">
        <v>17</v>
      </c>
      <c r="F1" s="31" t="s">
        <v>18</v>
      </c>
      <c r="G1" s="29" t="s">
        <v>19</v>
      </c>
      <c r="H1" s="29" t="s">
        <v>25</v>
      </c>
      <c r="I1" s="31" t="s">
        <v>20</v>
      </c>
      <c r="J1" s="31" t="s">
        <v>21</v>
      </c>
    </row>
    <row r="2" spans="1:10" outlineLevel="1" x14ac:dyDescent="0.25">
      <c r="A2" s="40">
        <v>45359</v>
      </c>
      <c r="B2" s="39" t="s">
        <v>34</v>
      </c>
      <c r="C2" s="39" t="s">
        <v>22</v>
      </c>
      <c r="D2" s="39" t="s">
        <v>35</v>
      </c>
      <c r="E2" s="42">
        <v>643418</v>
      </c>
      <c r="F2" s="41" t="s">
        <v>23</v>
      </c>
      <c r="G2" s="42">
        <v>51473</v>
      </c>
      <c r="H2" s="34">
        <f>+E2+G2</f>
        <v>694891</v>
      </c>
      <c r="I2" s="39" t="s">
        <v>1</v>
      </c>
      <c r="J2" s="39" t="s">
        <v>24</v>
      </c>
    </row>
    <row r="3" spans="1:10" s="38" customFormat="1" outlineLevel="1" x14ac:dyDescent="0.25">
      <c r="A3" s="40">
        <v>45359</v>
      </c>
      <c r="B3" s="39" t="s">
        <v>36</v>
      </c>
      <c r="C3" s="39" t="s">
        <v>22</v>
      </c>
      <c r="D3" s="39" t="s">
        <v>37</v>
      </c>
      <c r="E3" s="42">
        <v>591159</v>
      </c>
      <c r="F3" s="41" t="s">
        <v>23</v>
      </c>
      <c r="G3" s="42">
        <v>47293</v>
      </c>
      <c r="H3" s="42">
        <f t="shared" ref="H3:H8" si="0">+E3+G3</f>
        <v>638452</v>
      </c>
      <c r="I3" s="39" t="s">
        <v>1</v>
      </c>
      <c r="J3" s="39" t="s">
        <v>24</v>
      </c>
    </row>
    <row r="4" spans="1:10" s="38" customFormat="1" outlineLevel="1" x14ac:dyDescent="0.25">
      <c r="A4" s="40">
        <v>45359</v>
      </c>
      <c r="B4" s="39" t="s">
        <v>38</v>
      </c>
      <c r="C4" s="39" t="s">
        <v>22</v>
      </c>
      <c r="D4" s="39" t="s">
        <v>39</v>
      </c>
      <c r="E4" s="42">
        <v>449643</v>
      </c>
      <c r="F4" s="41" t="s">
        <v>23</v>
      </c>
      <c r="G4" s="42">
        <v>35971</v>
      </c>
      <c r="H4" s="42">
        <f t="shared" si="0"/>
        <v>485614</v>
      </c>
      <c r="I4" s="39" t="s">
        <v>1</v>
      </c>
      <c r="J4" s="39" t="s">
        <v>24</v>
      </c>
    </row>
    <row r="5" spans="1:10" s="38" customFormat="1" outlineLevel="1" x14ac:dyDescent="0.25">
      <c r="A5" s="40">
        <v>45359</v>
      </c>
      <c r="B5" s="39" t="s">
        <v>40</v>
      </c>
      <c r="C5" s="39" t="s">
        <v>22</v>
      </c>
      <c r="D5" s="39" t="s">
        <v>41</v>
      </c>
      <c r="E5" s="42">
        <v>345125</v>
      </c>
      <c r="F5" s="41" t="s">
        <v>23</v>
      </c>
      <c r="G5" s="42">
        <v>27610</v>
      </c>
      <c r="H5" s="42">
        <f t="shared" si="0"/>
        <v>372735</v>
      </c>
      <c r="I5" s="39" t="s">
        <v>1</v>
      </c>
      <c r="J5" s="39" t="s">
        <v>24</v>
      </c>
    </row>
    <row r="6" spans="1:10" s="38" customFormat="1" outlineLevel="1" x14ac:dyDescent="0.25">
      <c r="A6" s="40">
        <v>45359</v>
      </c>
      <c r="B6" s="39" t="s">
        <v>42</v>
      </c>
      <c r="C6" s="39" t="s">
        <v>22</v>
      </c>
      <c r="D6" s="39" t="s">
        <v>43</v>
      </c>
      <c r="E6" s="42">
        <v>501902</v>
      </c>
      <c r="F6" s="41" t="s">
        <v>23</v>
      </c>
      <c r="G6" s="42">
        <v>40152</v>
      </c>
      <c r="H6" s="42">
        <f t="shared" si="0"/>
        <v>542054</v>
      </c>
      <c r="I6" s="39" t="s">
        <v>1</v>
      </c>
      <c r="J6" s="39" t="s">
        <v>24</v>
      </c>
    </row>
    <row r="7" spans="1:10" s="38" customFormat="1" outlineLevel="1" x14ac:dyDescent="0.25">
      <c r="A7" s="40">
        <v>45366</v>
      </c>
      <c r="B7" s="39" t="s">
        <v>44</v>
      </c>
      <c r="C7" s="39" t="s">
        <v>22</v>
      </c>
      <c r="D7" s="39" t="s">
        <v>41</v>
      </c>
      <c r="E7" s="42">
        <v>486641</v>
      </c>
      <c r="F7" s="41" t="s">
        <v>23</v>
      </c>
      <c r="G7" s="42">
        <v>38931</v>
      </c>
      <c r="H7" s="42">
        <f t="shared" si="0"/>
        <v>525572</v>
      </c>
      <c r="I7" s="39" t="s">
        <v>1</v>
      </c>
      <c r="J7" s="39" t="s">
        <v>24</v>
      </c>
    </row>
    <row r="8" spans="1:10" s="38" customFormat="1" outlineLevel="1" x14ac:dyDescent="0.25">
      <c r="A8" s="40">
        <v>45372</v>
      </c>
      <c r="B8" s="39" t="s">
        <v>45</v>
      </c>
      <c r="C8" s="39" t="s">
        <v>22</v>
      </c>
      <c r="D8" s="39" t="s">
        <v>28</v>
      </c>
      <c r="E8" s="42">
        <v>693716</v>
      </c>
      <c r="F8" s="41" t="s">
        <v>23</v>
      </c>
      <c r="G8" s="42">
        <v>55497</v>
      </c>
      <c r="H8" s="42">
        <f t="shared" si="0"/>
        <v>749213</v>
      </c>
      <c r="I8" s="39" t="s">
        <v>1</v>
      </c>
      <c r="J8" s="39" t="s">
        <v>24</v>
      </c>
    </row>
    <row r="9" spans="1:10" outlineLevel="1" x14ac:dyDescent="0.25">
      <c r="A9" s="40">
        <v>45376</v>
      </c>
      <c r="B9" s="39" t="s">
        <v>46</v>
      </c>
      <c r="C9" s="39" t="s">
        <v>22</v>
      </c>
      <c r="D9" s="39" t="s">
        <v>41</v>
      </c>
      <c r="E9" s="42">
        <v>690250</v>
      </c>
      <c r="F9" s="41" t="s">
        <v>23</v>
      </c>
      <c r="G9" s="42">
        <v>55220</v>
      </c>
      <c r="H9" s="37">
        <f>+E9+G9</f>
        <v>745470</v>
      </c>
      <c r="I9" s="39" t="s">
        <v>1</v>
      </c>
      <c r="J9" s="39" t="s">
        <v>24</v>
      </c>
    </row>
    <row r="10" spans="1:10" x14ac:dyDescent="0.25">
      <c r="H10" s="34">
        <f>SUM(H2:H9)</f>
        <v>4754001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4"/>
  <sheetViews>
    <sheetView zoomScaleNormal="100" workbookViewId="0"/>
  </sheetViews>
  <sheetFormatPr defaultColWidth="9.140625" defaultRowHeight="15" outlineLevelRow="1" x14ac:dyDescent="0.25"/>
  <cols>
    <col min="1" max="1" width="14.28515625" style="1" customWidth="1"/>
    <col min="2" max="3" width="11.42578125" style="28" customWidth="1"/>
    <col min="4" max="4" width="13.42578125" style="28" customWidth="1"/>
    <col min="5" max="5" width="17.140625" style="2" customWidth="1"/>
    <col min="6" max="6" width="9.42578125" style="28" customWidth="1"/>
    <col min="7" max="7" width="11.7109375" style="2" customWidth="1"/>
    <col min="8" max="8" width="13.42578125" style="2" customWidth="1"/>
    <col min="9" max="9" width="50" style="28" customWidth="1"/>
    <col min="10" max="10" width="21.42578125" style="28" customWidth="1"/>
    <col min="11" max="16384" width="9.140625" style="28"/>
  </cols>
  <sheetData>
    <row r="1" spans="1:10" ht="24.75" customHeight="1" x14ac:dyDescent="0.25">
      <c r="A1" s="30" t="s">
        <v>3</v>
      </c>
      <c r="B1" s="31" t="s">
        <v>0</v>
      </c>
      <c r="C1" s="31" t="s">
        <v>16</v>
      </c>
      <c r="D1" s="31" t="s">
        <v>2</v>
      </c>
      <c r="E1" s="29" t="s">
        <v>17</v>
      </c>
      <c r="F1" s="31" t="s">
        <v>18</v>
      </c>
      <c r="G1" s="29" t="s">
        <v>19</v>
      </c>
      <c r="H1" s="29" t="s">
        <v>25</v>
      </c>
      <c r="I1" s="31" t="s">
        <v>20</v>
      </c>
      <c r="J1" s="31" t="s">
        <v>21</v>
      </c>
    </row>
    <row r="2" spans="1:10" outlineLevel="1" x14ac:dyDescent="0.25">
      <c r="A2" s="32">
        <v>45365</v>
      </c>
      <c r="B2" s="33" t="s">
        <v>32</v>
      </c>
      <c r="C2" s="33" t="s">
        <v>29</v>
      </c>
      <c r="D2" s="33" t="s">
        <v>26</v>
      </c>
      <c r="E2" s="34">
        <v>165040</v>
      </c>
      <c r="F2" s="35" t="s">
        <v>23</v>
      </c>
      <c r="G2" s="34">
        <v>13203</v>
      </c>
      <c r="H2" s="36">
        <f t="shared" ref="H2:H3" si="0">+E2+G2</f>
        <v>178243</v>
      </c>
      <c r="I2" s="33" t="s">
        <v>1</v>
      </c>
      <c r="J2" s="33" t="s">
        <v>24</v>
      </c>
    </row>
    <row r="3" spans="1:10" outlineLevel="1" x14ac:dyDescent="0.25">
      <c r="A3" s="32">
        <v>45365</v>
      </c>
      <c r="B3" s="33" t="s">
        <v>33</v>
      </c>
      <c r="C3" s="33" t="s">
        <v>29</v>
      </c>
      <c r="D3" s="33" t="s">
        <v>26</v>
      </c>
      <c r="E3" s="34">
        <v>114774</v>
      </c>
      <c r="F3" s="35" t="s">
        <v>23</v>
      </c>
      <c r="G3" s="34">
        <v>9182</v>
      </c>
      <c r="H3" s="36">
        <f t="shared" si="0"/>
        <v>123956</v>
      </c>
      <c r="I3" s="33" t="s">
        <v>1</v>
      </c>
      <c r="J3" s="33" t="s">
        <v>24</v>
      </c>
    </row>
    <row r="4" spans="1:10" x14ac:dyDescent="0.25">
      <c r="H4" s="34">
        <f>SUM(H2:H3)</f>
        <v>302199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 </vt:lpstr>
      <vt:lpstr>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2024-01-09T08:08:43Z</dcterms:created>
  <dcterms:modified xsi:type="dcterms:W3CDTF">2024-05-07T02:55:09Z</dcterms:modified>
</cp:coreProperties>
</file>