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\\MAYCHUDELL\PKT - Copy 2\06 VU\CONG NO\SEVEN\"/>
    </mc:Choice>
  </mc:AlternateContent>
  <bookViews>
    <workbookView xWindow="-120" yWindow="-120" windowWidth="24240" windowHeight="13140"/>
  </bookViews>
  <sheets>
    <sheet name="Tổng " sheetId="16" r:id="rId1"/>
    <sheet name="Chi Tiết" sheetId="20" r:id="rId2"/>
    <sheet name="Hàng trả" sheetId="22" r:id="rId3"/>
    <sheet name="Hỗ trợ" sheetId="23" r:id="rId4"/>
  </sheets>
  <definedNames>
    <definedName name="_xlnm._FilterDatabase" localSheetId="1" hidden="1">'Chi Tiết'!$A$1:$H$16</definedName>
    <definedName name="_xlnm._FilterDatabase" localSheetId="2" hidden="1">'Hàng trả'!#REF!</definedName>
    <definedName name="_xlnm._FilterDatabase" localSheetId="3" hidden="1">'Hỗ trợ'!$A$1:$I$5</definedName>
    <definedName name="_xlnm.Print_Area" localSheetId="1">'Chi Tiết'!$A$1:$H$16</definedName>
    <definedName name="_xlnm.Print_Titles" localSheetId="1">'Chi Tiết'!$1:$1</definedName>
  </definedNames>
  <calcPr calcId="162913"/>
</workbook>
</file>

<file path=xl/calcChain.xml><?xml version="1.0" encoding="utf-8"?>
<calcChain xmlns="http://schemas.openxmlformats.org/spreadsheetml/2006/main">
  <c r="G12" i="20" l="1"/>
  <c r="G13" i="20"/>
  <c r="H3" i="23" l="1"/>
  <c r="H4" i="23"/>
  <c r="G9" i="20"/>
  <c r="G10" i="20"/>
  <c r="G11" i="20"/>
  <c r="G14" i="20"/>
  <c r="G15" i="20" l="1"/>
  <c r="H2" i="23"/>
  <c r="H5" i="23" s="1"/>
  <c r="G3" i="22"/>
  <c r="G6" i="20" l="1"/>
  <c r="G7" i="20"/>
  <c r="F18" i="20" l="1"/>
  <c r="E18" i="20"/>
  <c r="G3" i="20" l="1"/>
  <c r="G4" i="20"/>
  <c r="G5" i="20"/>
  <c r="G8" i="20"/>
  <c r="G2" i="20"/>
  <c r="G2" i="22"/>
  <c r="G4" i="22" s="1"/>
  <c r="G16" i="20" l="1"/>
  <c r="F12" i="16" l="1"/>
  <c r="G15" i="16"/>
  <c r="E9" i="16"/>
  <c r="D6" i="16" l="1"/>
  <c r="C6" i="16" l="1"/>
  <c r="G16" i="16" s="1"/>
</calcChain>
</file>

<file path=xl/sharedStrings.xml><?xml version="1.0" encoding="utf-8"?>
<sst xmlns="http://schemas.openxmlformats.org/spreadsheetml/2006/main" count="84" uniqueCount="47">
  <si>
    <t>Thuế GTGT</t>
  </si>
  <si>
    <t>Ngày tháng</t>
  </si>
  <si>
    <t>Nội dung</t>
  </si>
  <si>
    <t>Số tiền bán hàng</t>
  </si>
  <si>
    <t>Số tiền hàng trả</t>
  </si>
  <si>
    <t>Giảm trừ</t>
  </si>
  <si>
    <t>Tổng bán hàng</t>
  </si>
  <si>
    <t>Tổng hàng trả</t>
  </si>
  <si>
    <t>Tổng đã thanh toán</t>
  </si>
  <si>
    <t>Số dư đầu kỳ</t>
  </si>
  <si>
    <t>Ngày hóa đơn</t>
  </si>
  <si>
    <t>Số hóa đơn</t>
  </si>
  <si>
    <t>STT</t>
  </si>
  <si>
    <t>Tên khách hàng</t>
  </si>
  <si>
    <t>Doanh số bán chưa thuế</t>
  </si>
  <si>
    <t>Tổng tiền thanh toán</t>
  </si>
  <si>
    <t>Ghi chú</t>
  </si>
  <si>
    <t>Số dư cuối kỳ</t>
  </si>
  <si>
    <t>Tổng các khoản giảm trừ</t>
  </si>
  <si>
    <t>Số tiền khách đã thanh toán</t>
  </si>
  <si>
    <t>Hàng trả</t>
  </si>
  <si>
    <t>CHI NHÁNH CÔNG TY CỔ PHẦN SEVEN SYSTEM VIỆT NAM TẠI BÌNH DƯƠNG</t>
  </si>
  <si>
    <t>Dư nợ phải thu SEVEN</t>
  </si>
  <si>
    <t>Số tiền chưa thuế GTGT</t>
  </si>
  <si>
    <t>THEO DÕI CÔNG NỢ / CTY SEVEN - 31/08/2024</t>
  </si>
  <si>
    <t>Bảng kê hóa đơn tháng 08.2024</t>
  </si>
  <si>
    <t>Thanh toán tháng 08.2024</t>
  </si>
  <si>
    <t>00040001</t>
  </si>
  <si>
    <t>00040002</t>
  </si>
  <si>
    <t>00041601</t>
  </si>
  <si>
    <t>00041602</t>
  </si>
  <si>
    <t>00041603</t>
  </si>
  <si>
    <t>00043307</t>
  </si>
  <si>
    <t>00043308</t>
  </si>
  <si>
    <t>00043309</t>
  </si>
  <si>
    <t>00045250</t>
  </si>
  <si>
    <t>00045251</t>
  </si>
  <si>
    <t>00045252</t>
  </si>
  <si>
    <t>00045253</t>
  </si>
  <si>
    <t>00046970</t>
  </si>
  <si>
    <t>00046971</t>
  </si>
  <si>
    <t>CÔNG TY CỔ PHẦN SEVEN SYSTEM VIỆT NAM</t>
  </si>
  <si>
    <t>00001161</t>
  </si>
  <si>
    <t>00001162</t>
  </si>
  <si>
    <t>Phí hỗ trợ khai trương CH mới T07.2024 - CH 1128+1132+1133+1134+1135</t>
  </si>
  <si>
    <t>Phí hỗ trợ hệ thống phân phối tích hợp T08.2024</t>
  </si>
  <si>
    <t xml:space="preserve">Phí hỗ trợ sinh nhật T07.2024	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</si>
</sst>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(* #,##0_);_(* \(#,##0\);_(* &quot;-&quot;??_);_(@_)"/>
    <numFmt numFmtId="166" formatCode="[$-F800]dddd\,\ mmmm\ dd\,\ yyyy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name val="Times New Roman"/>
      <family val="1"/>
    </font>
    <font>
      <u/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5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b/>
      <sz val="14"/>
      <color rgb="FFFF0000"/>
      <name val="Times New Roman"/>
      <family val="1"/>
    </font>
    <font>
      <b/>
      <sz val="10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  <font>
      <b/>
      <sz val="11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8D8D8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1">
    <xf numFmtId="0" fontId="0" fillId="0" borderId="0" xfId="0"/>
    <xf numFmtId="0" fontId="2" fillId="0" borderId="0" xfId="0" applyFont="1"/>
    <xf numFmtId="14" fontId="3" fillId="0" borderId="0" xfId="0" quotePrefix="1" applyNumberFormat="1" applyFont="1" applyAlignment="1">
      <alignment horizontal="center" vertical="center"/>
    </xf>
    <xf numFmtId="165" fontId="3" fillId="0" borderId="0" xfId="1" applyNumberFormat="1" applyFont="1" applyBorder="1" applyAlignment="1">
      <alignment horizontal="left" vertical="center"/>
    </xf>
    <xf numFmtId="165" fontId="3" fillId="0" borderId="0" xfId="1" applyNumberFormat="1" applyFont="1" applyBorder="1" applyAlignment="1">
      <alignment horizontal="right" vertical="center"/>
    </xf>
    <xf numFmtId="14" fontId="3" fillId="0" borderId="0" xfId="0" quotePrefix="1" applyNumberFormat="1" applyFont="1" applyAlignment="1">
      <alignment horizontal="left" vertic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/>
    </xf>
    <xf numFmtId="165" fontId="2" fillId="0" borderId="1" xfId="1" applyNumberFormat="1" applyFont="1" applyBorder="1" applyAlignment="1">
      <alignment horizontal="center"/>
    </xf>
    <xf numFmtId="165" fontId="2" fillId="0" borderId="1" xfId="1" applyNumberFormat="1" applyFont="1" applyBorder="1"/>
    <xf numFmtId="0" fontId="2" fillId="0" borderId="1" xfId="0" applyFont="1" applyBorder="1"/>
    <xf numFmtId="14" fontId="2" fillId="0" borderId="1" xfId="0" applyNumberFormat="1" applyFont="1" applyBorder="1" applyAlignment="1">
      <alignment horizontal="center"/>
    </xf>
    <xf numFmtId="14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65" fontId="5" fillId="2" borderId="1" xfId="1" applyNumberFormat="1" applyFont="1" applyFill="1" applyBorder="1" applyAlignment="1">
      <alignment horizontal="center"/>
    </xf>
    <xf numFmtId="165" fontId="7" fillId="2" borderId="1" xfId="1" applyNumberFormat="1" applyFont="1" applyFill="1" applyBorder="1" applyAlignment="1">
      <alignment horizontal="left" vertical="center"/>
    </xf>
    <xf numFmtId="165" fontId="5" fillId="2" borderId="1" xfId="1" applyNumberFormat="1" applyFont="1" applyFill="1" applyBorder="1"/>
    <xf numFmtId="0" fontId="5" fillId="2" borderId="1" xfId="0" applyFont="1" applyFill="1" applyBorder="1"/>
    <xf numFmtId="165" fontId="7" fillId="2" borderId="1" xfId="1" applyNumberFormat="1" applyFont="1" applyFill="1" applyBorder="1" applyAlignment="1">
      <alignment horizontal="center" vertical="center"/>
    </xf>
    <xf numFmtId="165" fontId="5" fillId="2" borderId="1" xfId="0" applyNumberFormat="1" applyFont="1" applyFill="1" applyBorder="1"/>
    <xf numFmtId="0" fontId="2" fillId="0" borderId="3" xfId="0" applyFont="1" applyBorder="1" applyAlignment="1">
      <alignment horizontal="left"/>
    </xf>
    <xf numFmtId="14" fontId="2" fillId="0" borderId="2" xfId="0" applyNumberFormat="1" applyFont="1" applyBorder="1" applyAlignment="1">
      <alignment horizontal="center"/>
    </xf>
    <xf numFmtId="165" fontId="2" fillId="0" borderId="0" xfId="0" applyNumberFormat="1" applyFont="1"/>
    <xf numFmtId="165" fontId="5" fillId="2" borderId="1" xfId="1" applyNumberFormat="1" applyFont="1" applyFill="1" applyBorder="1" applyAlignment="1">
      <alignment horizontal="center" vertical="center" wrapText="1"/>
    </xf>
    <xf numFmtId="165" fontId="3" fillId="0" borderId="0" xfId="1" applyNumberFormat="1" applyFont="1" applyAlignment="1">
      <alignment horizontal="center" vertical="center"/>
    </xf>
    <xf numFmtId="165" fontId="4" fillId="0" borderId="0" xfId="1" applyNumberFormat="1" applyFont="1" applyAlignment="1">
      <alignment horizontal="center"/>
    </xf>
    <xf numFmtId="1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5" fontId="9" fillId="3" borderId="1" xfId="0" applyNumberFormat="1" applyFont="1" applyFill="1" applyBorder="1"/>
    <xf numFmtId="0" fontId="10" fillId="4" borderId="1" xfId="0" applyNumberFormat="1" applyFont="1" applyFill="1" applyBorder="1" applyAlignment="1" applyProtection="1">
      <alignment horizontal="center" vertical="center" wrapText="1"/>
    </xf>
    <xf numFmtId="166" fontId="10" fillId="4" borderId="1" xfId="0" applyNumberFormat="1" applyFont="1" applyFill="1" applyBorder="1" applyAlignment="1" applyProtection="1">
      <alignment horizontal="center" vertical="center" wrapText="1"/>
    </xf>
    <xf numFmtId="165" fontId="10" fillId="4" borderId="1" xfId="1" applyNumberFormat="1" applyFont="1" applyFill="1" applyBorder="1" applyAlignment="1" applyProtection="1">
      <alignment horizontal="center" vertical="center" wrapText="1"/>
    </xf>
    <xf numFmtId="0" fontId="11" fillId="0" borderId="0" xfId="0" applyFont="1"/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37" fontId="12" fillId="0" borderId="1" xfId="0" applyNumberFormat="1" applyFont="1" applyBorder="1" applyAlignment="1">
      <alignment horizontal="right" vertical="center" wrapText="1"/>
    </xf>
    <xf numFmtId="165" fontId="12" fillId="0" borderId="1" xfId="1" applyNumberFormat="1" applyFont="1" applyBorder="1" applyAlignment="1">
      <alignment vertical="center" wrapText="1"/>
    </xf>
    <xf numFmtId="0" fontId="11" fillId="0" borderId="1" xfId="0" applyFont="1" applyBorder="1"/>
    <xf numFmtId="165" fontId="11" fillId="0" borderId="1" xfId="1" applyNumberFormat="1" applyFont="1" applyBorder="1"/>
    <xf numFmtId="166" fontId="11" fillId="0" borderId="1" xfId="0" applyNumberFormat="1" applyFont="1" applyBorder="1" applyAlignment="1">
      <alignment horizontal="center"/>
    </xf>
    <xf numFmtId="165" fontId="13" fillId="0" borderId="1" xfId="0" applyNumberFormat="1" applyFont="1" applyBorder="1" applyAlignment="1">
      <alignment vertical="center"/>
    </xf>
    <xf numFmtId="166" fontId="11" fillId="0" borderId="0" xfId="0" applyNumberFormat="1" applyFont="1" applyAlignment="1">
      <alignment horizontal="center"/>
    </xf>
    <xf numFmtId="165" fontId="11" fillId="0" borderId="0" xfId="1" applyNumberFormat="1" applyFont="1"/>
    <xf numFmtId="14" fontId="12" fillId="0" borderId="1" xfId="0" applyNumberFormat="1" applyFont="1" applyBorder="1" applyAlignment="1">
      <alignment horizontal="center" vertical="center" wrapText="1"/>
    </xf>
    <xf numFmtId="37" fontId="11" fillId="0" borderId="0" xfId="0" applyNumberFormat="1" applyFont="1"/>
    <xf numFmtId="0" fontId="12" fillId="0" borderId="1" xfId="0" quotePrefix="1" applyFont="1" applyBorder="1" applyAlignment="1">
      <alignment vertical="center" wrapText="1"/>
    </xf>
    <xf numFmtId="165" fontId="0" fillId="0" borderId="0" xfId="1" applyNumberFormat="1" applyFont="1"/>
    <xf numFmtId="165" fontId="0" fillId="0" borderId="0" xfId="0" applyNumberFormat="1"/>
    <xf numFmtId="165" fontId="2" fillId="0" borderId="0" xfId="0" applyNumberFormat="1" applyFont="1" applyAlignment="1">
      <alignment horizontal="center" vertical="center"/>
    </xf>
    <xf numFmtId="14" fontId="6" fillId="0" borderId="0" xfId="0" applyNumberFormat="1" applyFont="1" applyAlignment="1">
      <alignment horizontal="center"/>
    </xf>
    <xf numFmtId="14" fontId="5" fillId="2" borderId="2" xfId="0" applyNumberFormat="1" applyFont="1" applyFill="1" applyBorder="1" applyAlignment="1">
      <alignment horizontal="center"/>
    </xf>
    <xf numFmtId="14" fontId="5" fillId="2" borderId="3" xfId="0" applyNumberFormat="1" applyFont="1" applyFill="1" applyBorder="1" applyAlignment="1">
      <alignment horizontal="center"/>
    </xf>
    <xf numFmtId="14" fontId="8" fillId="3" borderId="2" xfId="0" quotePrefix="1" applyNumberFormat="1" applyFont="1" applyFill="1" applyBorder="1" applyAlignment="1">
      <alignment horizontal="center" vertical="center"/>
    </xf>
    <xf numFmtId="14" fontId="8" fillId="3" borderId="4" xfId="0" quotePrefix="1" applyNumberFormat="1" applyFont="1" applyFill="1" applyBorder="1" applyAlignment="1">
      <alignment horizontal="center" vertical="center"/>
    </xf>
    <xf numFmtId="14" fontId="8" fillId="3" borderId="3" xfId="0" quotePrefix="1" applyNumberFormat="1" applyFont="1" applyFill="1" applyBorder="1" applyAlignment="1">
      <alignment horizontal="center" vertical="center"/>
    </xf>
    <xf numFmtId="165" fontId="5" fillId="0" borderId="2" xfId="1" applyNumberFormat="1" applyFont="1" applyFill="1" applyBorder="1" applyAlignment="1">
      <alignment horizontal="center" vertical="center" wrapText="1"/>
    </xf>
    <xf numFmtId="165" fontId="5" fillId="0" borderId="3" xfId="1" applyNumberFormat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tabSelected="1" workbookViewId="0">
      <selection activeCell="G13" sqref="G13"/>
    </sheetView>
  </sheetViews>
  <sheetFormatPr defaultRowHeight="15" x14ac:dyDescent="0.25"/>
  <cols>
    <col min="2" max="2" width="32" customWidth="1"/>
    <col min="3" max="3" width="15.42578125" customWidth="1"/>
    <col min="4" max="4" width="16.85546875" customWidth="1"/>
    <col min="5" max="5" width="15.5703125" customWidth="1"/>
    <col min="6" max="6" width="14" customWidth="1"/>
    <col min="7" max="7" width="18.85546875" customWidth="1"/>
    <col min="8" max="8" width="12.28515625" customWidth="1"/>
    <col min="9" max="9" width="14" customWidth="1"/>
    <col min="10" max="10" width="15.28515625" bestFit="1" customWidth="1"/>
    <col min="11" max="11" width="14.28515625" bestFit="1" customWidth="1"/>
  </cols>
  <sheetData>
    <row r="1" spans="1:11" ht="19.5" x14ac:dyDescent="0.3">
      <c r="A1" s="50" t="s">
        <v>24</v>
      </c>
      <c r="B1" s="50"/>
      <c r="C1" s="50"/>
      <c r="D1" s="50"/>
      <c r="E1" s="50"/>
      <c r="F1" s="50"/>
      <c r="G1" s="50"/>
    </row>
    <row r="2" spans="1:11" ht="31.5" x14ac:dyDescent="0.25">
      <c r="A2" s="13" t="s">
        <v>1</v>
      </c>
      <c r="B2" s="14" t="s">
        <v>2</v>
      </c>
      <c r="C2" s="24" t="s">
        <v>3</v>
      </c>
      <c r="D2" s="24" t="s">
        <v>0</v>
      </c>
      <c r="E2" s="14" t="s">
        <v>4</v>
      </c>
      <c r="F2" s="14" t="s">
        <v>5</v>
      </c>
      <c r="G2" s="14" t="s">
        <v>19</v>
      </c>
      <c r="H2" s="7"/>
      <c r="I2" s="7"/>
    </row>
    <row r="3" spans="1:11" ht="15.75" x14ac:dyDescent="0.25">
      <c r="A3" s="27"/>
      <c r="B3" s="28" t="s">
        <v>9</v>
      </c>
      <c r="C3" s="56">
        <v>15505878</v>
      </c>
      <c r="D3" s="57"/>
      <c r="E3" s="28"/>
      <c r="F3" s="28"/>
      <c r="G3" s="28"/>
      <c r="H3" s="7"/>
      <c r="I3" s="49"/>
      <c r="J3" s="48"/>
      <c r="K3" s="48"/>
    </row>
    <row r="4" spans="1:11" ht="15.75" x14ac:dyDescent="0.25">
      <c r="A4" s="12"/>
      <c r="B4" s="8" t="s">
        <v>25</v>
      </c>
      <c r="C4" s="9">
        <v>22269494</v>
      </c>
      <c r="D4" s="9">
        <v>1781558</v>
      </c>
      <c r="E4" s="9"/>
      <c r="F4" s="10"/>
      <c r="G4" s="10"/>
      <c r="I4" s="49"/>
    </row>
    <row r="5" spans="1:11" ht="15.75" x14ac:dyDescent="0.25">
      <c r="A5" s="22"/>
      <c r="B5" s="21"/>
      <c r="C5" s="9"/>
      <c r="D5" s="9"/>
      <c r="E5" s="9"/>
      <c r="F5" s="10"/>
      <c r="G5" s="11"/>
      <c r="I5" s="48"/>
    </row>
    <row r="6" spans="1:11" ht="15.75" x14ac:dyDescent="0.25">
      <c r="A6" s="51" t="s">
        <v>6</v>
      </c>
      <c r="B6" s="52"/>
      <c r="C6" s="15">
        <f>SUM(C4:C4)</f>
        <v>22269494</v>
      </c>
      <c r="D6" s="15">
        <f>SUM(D4:D4)</f>
        <v>1781558</v>
      </c>
      <c r="E6" s="15"/>
      <c r="F6" s="17"/>
      <c r="G6" s="15"/>
      <c r="I6" s="48"/>
    </row>
    <row r="7" spans="1:11" ht="15.75" x14ac:dyDescent="0.25">
      <c r="A7" s="12"/>
      <c r="B7" s="21" t="s">
        <v>20</v>
      </c>
      <c r="C7" s="9"/>
      <c r="D7" s="9"/>
      <c r="E7" s="9">
        <v>2619546</v>
      </c>
      <c r="F7" s="10"/>
      <c r="G7" s="11"/>
      <c r="I7" s="48"/>
    </row>
    <row r="8" spans="1:11" ht="15.75" x14ac:dyDescent="0.25">
      <c r="A8" s="12"/>
      <c r="B8" s="21"/>
      <c r="C8" s="9"/>
      <c r="D8" s="9"/>
      <c r="E8" s="9"/>
      <c r="F8" s="10"/>
      <c r="G8" s="11"/>
    </row>
    <row r="9" spans="1:11" ht="15.75" x14ac:dyDescent="0.25">
      <c r="A9" s="51" t="s">
        <v>7</v>
      </c>
      <c r="B9" s="52"/>
      <c r="C9" s="15"/>
      <c r="D9" s="15"/>
      <c r="E9" s="15">
        <f>SUM(E7:E8)</f>
        <v>2619546</v>
      </c>
      <c r="F9" s="17"/>
      <c r="G9" s="18"/>
      <c r="I9" s="48"/>
    </row>
    <row r="10" spans="1:11" ht="15.75" x14ac:dyDescent="0.25">
      <c r="A10" s="12"/>
      <c r="B10" s="21" t="s">
        <v>5</v>
      </c>
      <c r="C10" s="9"/>
      <c r="D10" s="9"/>
      <c r="E10" s="9"/>
      <c r="F10" s="10">
        <v>4020000</v>
      </c>
      <c r="G10" s="11"/>
    </row>
    <row r="11" spans="1:11" ht="15.75" x14ac:dyDescent="0.25">
      <c r="A11" s="12"/>
      <c r="B11" s="21"/>
      <c r="C11" s="9"/>
      <c r="D11" s="9"/>
      <c r="E11" s="9"/>
      <c r="F11" s="10"/>
      <c r="G11" s="11"/>
      <c r="I11" s="48"/>
    </row>
    <row r="12" spans="1:11" ht="15.75" x14ac:dyDescent="0.25">
      <c r="A12" s="51" t="s">
        <v>18</v>
      </c>
      <c r="B12" s="52"/>
      <c r="C12" s="15"/>
      <c r="D12" s="15"/>
      <c r="E12" s="15"/>
      <c r="F12" s="15">
        <f>SUM(F10:F11)</f>
        <v>4020000</v>
      </c>
      <c r="G12" s="18"/>
    </row>
    <row r="13" spans="1:11" ht="15.75" x14ac:dyDescent="0.25">
      <c r="A13" s="12"/>
      <c r="B13" s="21" t="s">
        <v>26</v>
      </c>
      <c r="C13" s="9"/>
      <c r="D13" s="9"/>
      <c r="E13" s="9"/>
      <c r="F13" s="10"/>
      <c r="G13" s="10">
        <v>12886333</v>
      </c>
      <c r="I13" s="23"/>
    </row>
    <row r="14" spans="1:11" ht="15.75" x14ac:dyDescent="0.25">
      <c r="A14" s="12"/>
      <c r="B14" s="8"/>
      <c r="C14" s="9"/>
      <c r="D14" s="9"/>
      <c r="E14" s="9"/>
      <c r="F14" s="10"/>
      <c r="G14" s="10"/>
      <c r="I14" s="23"/>
    </row>
    <row r="15" spans="1:11" ht="15.75" x14ac:dyDescent="0.25">
      <c r="A15" s="51" t="s">
        <v>8</v>
      </c>
      <c r="B15" s="52"/>
      <c r="C15" s="19"/>
      <c r="D15" s="19"/>
      <c r="E15" s="16"/>
      <c r="F15" s="18"/>
      <c r="G15" s="20">
        <f>SUM(G13:G14)</f>
        <v>12886333</v>
      </c>
      <c r="I15" s="47"/>
      <c r="J15" s="48"/>
    </row>
    <row r="16" spans="1:11" ht="21.75" customHeight="1" x14ac:dyDescent="0.3">
      <c r="A16" s="53" t="s">
        <v>22</v>
      </c>
      <c r="B16" s="54"/>
      <c r="C16" s="54"/>
      <c r="D16" s="54"/>
      <c r="E16" s="54"/>
      <c r="F16" s="55"/>
      <c r="G16" s="29">
        <f>C3+C6+D6-E9-F12-G15</f>
        <v>20031051</v>
      </c>
      <c r="I16" s="47"/>
      <c r="J16" s="48"/>
    </row>
    <row r="17" spans="1:10" ht="15.75" x14ac:dyDescent="0.25">
      <c r="A17" s="2"/>
      <c r="B17" s="5"/>
      <c r="C17" s="25"/>
      <c r="D17" s="25"/>
      <c r="E17" s="3"/>
      <c r="G17" s="47"/>
      <c r="I17" s="47"/>
      <c r="J17" s="48"/>
    </row>
    <row r="18" spans="1:10" ht="15.75" x14ac:dyDescent="0.25">
      <c r="A18" s="2"/>
      <c r="B18" s="5"/>
      <c r="C18" s="25"/>
      <c r="D18" s="25"/>
      <c r="E18" s="3"/>
      <c r="G18" s="47"/>
      <c r="I18" s="47"/>
      <c r="J18" s="48"/>
    </row>
    <row r="19" spans="1:10" ht="15.75" x14ac:dyDescent="0.25">
      <c r="A19" s="2"/>
      <c r="B19" s="5"/>
      <c r="C19" s="25"/>
      <c r="D19" s="25"/>
      <c r="E19" s="3"/>
      <c r="F19" s="1"/>
      <c r="G19" s="47"/>
      <c r="I19" s="47"/>
      <c r="J19" s="48"/>
    </row>
    <row r="20" spans="1:10" ht="15.75" x14ac:dyDescent="0.25">
      <c r="A20" s="6"/>
      <c r="C20" s="26"/>
      <c r="D20" s="26"/>
      <c r="E20" s="4"/>
      <c r="F20" s="1"/>
      <c r="G20" s="47"/>
      <c r="I20" s="48"/>
      <c r="J20" s="48"/>
    </row>
    <row r="21" spans="1:10" ht="15.75" x14ac:dyDescent="0.25">
      <c r="F21" s="1"/>
      <c r="G21" s="47"/>
      <c r="I21" s="48"/>
      <c r="J21" s="48"/>
    </row>
    <row r="22" spans="1:10" x14ac:dyDescent="0.25">
      <c r="G22" s="47"/>
      <c r="I22" s="48"/>
      <c r="J22" s="48"/>
    </row>
    <row r="23" spans="1:10" x14ac:dyDescent="0.25">
      <c r="G23" s="47"/>
      <c r="I23" s="48"/>
      <c r="J23" s="48"/>
    </row>
  </sheetData>
  <mergeCells count="7">
    <mergeCell ref="A1:G1"/>
    <mergeCell ref="A6:B6"/>
    <mergeCell ref="A9:B9"/>
    <mergeCell ref="A15:B15"/>
    <mergeCell ref="A16:F16"/>
    <mergeCell ref="C3:D3"/>
    <mergeCell ref="A12:B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0"/>
  <sheetViews>
    <sheetView workbookViewId="0">
      <pane ySplit="1" topLeftCell="A2" activePane="bottomLeft" state="frozen"/>
      <selection pane="bottomLeft"/>
    </sheetView>
  </sheetViews>
  <sheetFormatPr defaultRowHeight="18.75" customHeight="1" x14ac:dyDescent="0.2"/>
  <cols>
    <col min="1" max="1" width="7.42578125" style="33" customWidth="1"/>
    <col min="2" max="2" width="12.85546875" style="33" customWidth="1"/>
    <col min="3" max="3" width="12.85546875" style="42" customWidth="1"/>
    <col min="4" max="4" width="39.42578125" style="33" customWidth="1"/>
    <col min="5" max="6" width="18.5703125" style="33" customWidth="1"/>
    <col min="7" max="7" width="18.5703125" style="43" customWidth="1"/>
    <col min="8" max="8" width="15.28515625" style="43" customWidth="1"/>
    <col min="9" max="9" width="9.140625" style="33"/>
    <col min="10" max="10" width="13.140625" style="33" bestFit="1" customWidth="1"/>
    <col min="11" max="11" width="29.42578125" style="33" customWidth="1"/>
    <col min="12" max="12" width="17.5703125" style="33" bestFit="1" customWidth="1"/>
    <col min="13" max="16384" width="9.140625" style="33"/>
  </cols>
  <sheetData>
    <row r="1" spans="1:8" ht="27.75" customHeight="1" x14ac:dyDescent="0.2">
      <c r="A1" s="30" t="s">
        <v>12</v>
      </c>
      <c r="B1" s="30" t="s">
        <v>11</v>
      </c>
      <c r="C1" s="31" t="s">
        <v>10</v>
      </c>
      <c r="D1" s="30" t="s">
        <v>13</v>
      </c>
      <c r="E1" s="30" t="s">
        <v>14</v>
      </c>
      <c r="F1" s="30" t="s">
        <v>0</v>
      </c>
      <c r="G1" s="30" t="s">
        <v>15</v>
      </c>
      <c r="H1" s="32" t="s">
        <v>16</v>
      </c>
    </row>
    <row r="2" spans="1:8" ht="26.25" customHeight="1" x14ac:dyDescent="0.2">
      <c r="A2" s="34">
        <v>1</v>
      </c>
      <c r="B2" s="46" t="s">
        <v>27</v>
      </c>
      <c r="C2" s="44">
        <v>45511</v>
      </c>
      <c r="D2" s="35" t="s">
        <v>41</v>
      </c>
      <c r="E2" s="36">
        <v>909565</v>
      </c>
      <c r="F2" s="36">
        <v>72765</v>
      </c>
      <c r="G2" s="36">
        <f>+E2+F2</f>
        <v>982330</v>
      </c>
      <c r="H2" s="37"/>
    </row>
    <row r="3" spans="1:8" ht="26.25" customHeight="1" x14ac:dyDescent="0.2">
      <c r="A3" s="34">
        <v>2</v>
      </c>
      <c r="B3" s="46" t="s">
        <v>28</v>
      </c>
      <c r="C3" s="44">
        <v>45511</v>
      </c>
      <c r="D3" s="35" t="s">
        <v>41</v>
      </c>
      <c r="E3" s="36">
        <v>1920193</v>
      </c>
      <c r="F3" s="36">
        <v>153615</v>
      </c>
      <c r="G3" s="36">
        <f t="shared" ref="G3:G8" si="0">+E3+F3</f>
        <v>2073808</v>
      </c>
      <c r="H3" s="37"/>
    </row>
    <row r="4" spans="1:8" ht="26.25" customHeight="1" x14ac:dyDescent="0.2">
      <c r="A4" s="34">
        <v>3</v>
      </c>
      <c r="B4" s="35" t="s">
        <v>29</v>
      </c>
      <c r="C4" s="44">
        <v>45518</v>
      </c>
      <c r="D4" s="35" t="s">
        <v>41</v>
      </c>
      <c r="E4" s="36">
        <v>1718067</v>
      </c>
      <c r="F4" s="36">
        <v>137445</v>
      </c>
      <c r="G4" s="36">
        <f t="shared" si="0"/>
        <v>1855512</v>
      </c>
      <c r="H4" s="37"/>
    </row>
    <row r="5" spans="1:8" ht="26.25" customHeight="1" x14ac:dyDescent="0.2">
      <c r="A5" s="34">
        <v>4</v>
      </c>
      <c r="B5" s="35" t="s">
        <v>30</v>
      </c>
      <c r="C5" s="44">
        <v>45518</v>
      </c>
      <c r="D5" s="35" t="s">
        <v>41</v>
      </c>
      <c r="E5" s="36">
        <v>3308758</v>
      </c>
      <c r="F5" s="36">
        <v>264701</v>
      </c>
      <c r="G5" s="36">
        <f t="shared" si="0"/>
        <v>3573459</v>
      </c>
      <c r="H5" s="37"/>
    </row>
    <row r="6" spans="1:8" ht="26.25" customHeight="1" x14ac:dyDescent="0.2">
      <c r="A6" s="34">
        <v>5</v>
      </c>
      <c r="B6" s="35" t="s">
        <v>31</v>
      </c>
      <c r="C6" s="44">
        <v>45518</v>
      </c>
      <c r="D6" s="35" t="s">
        <v>21</v>
      </c>
      <c r="E6" s="36">
        <v>303188</v>
      </c>
      <c r="F6" s="36">
        <v>24255</v>
      </c>
      <c r="G6" s="36">
        <f t="shared" ref="G6:G7" si="1">+E6+F6</f>
        <v>327443</v>
      </c>
      <c r="H6" s="37"/>
    </row>
    <row r="7" spans="1:8" ht="26.25" customHeight="1" x14ac:dyDescent="0.2">
      <c r="A7" s="34">
        <v>6</v>
      </c>
      <c r="B7" s="35" t="s">
        <v>32</v>
      </c>
      <c r="C7" s="44">
        <v>45525</v>
      </c>
      <c r="D7" s="35" t="s">
        <v>41</v>
      </c>
      <c r="E7" s="36">
        <v>6175176</v>
      </c>
      <c r="F7" s="36">
        <v>494014</v>
      </c>
      <c r="G7" s="36">
        <f t="shared" si="1"/>
        <v>6669190</v>
      </c>
      <c r="H7" s="37"/>
    </row>
    <row r="8" spans="1:8" ht="26.25" customHeight="1" x14ac:dyDescent="0.2">
      <c r="A8" s="34">
        <v>7</v>
      </c>
      <c r="B8" s="35" t="s">
        <v>33</v>
      </c>
      <c r="C8" s="44">
        <v>45525</v>
      </c>
      <c r="D8" s="35" t="s">
        <v>21</v>
      </c>
      <c r="E8" s="36">
        <v>61423</v>
      </c>
      <c r="F8" s="36">
        <v>4914</v>
      </c>
      <c r="G8" s="36">
        <f t="shared" si="0"/>
        <v>66337</v>
      </c>
      <c r="H8" s="37"/>
    </row>
    <row r="9" spans="1:8" ht="26.25" customHeight="1" x14ac:dyDescent="0.2">
      <c r="A9" s="34">
        <v>8</v>
      </c>
      <c r="B9" s="35" t="s">
        <v>34</v>
      </c>
      <c r="C9" s="44">
        <v>45525</v>
      </c>
      <c r="D9" s="35" t="s">
        <v>41</v>
      </c>
      <c r="E9" s="36">
        <v>1148974</v>
      </c>
      <c r="F9" s="36">
        <v>91918</v>
      </c>
      <c r="G9" s="36">
        <f t="shared" ref="G9:G14" si="2">+E9+F9</f>
        <v>1240892</v>
      </c>
      <c r="H9" s="37"/>
    </row>
    <row r="10" spans="1:8" ht="26.25" customHeight="1" x14ac:dyDescent="0.2">
      <c r="A10" s="34">
        <v>9</v>
      </c>
      <c r="B10" s="35" t="s">
        <v>35</v>
      </c>
      <c r="C10" s="44">
        <v>45532</v>
      </c>
      <c r="D10" s="35" t="s">
        <v>41</v>
      </c>
      <c r="E10" s="36">
        <v>2305554</v>
      </c>
      <c r="F10" s="36">
        <v>184444</v>
      </c>
      <c r="G10" s="36">
        <f t="shared" si="2"/>
        <v>2489998</v>
      </c>
      <c r="H10" s="37"/>
    </row>
    <row r="11" spans="1:8" ht="26.25" customHeight="1" x14ac:dyDescent="0.2">
      <c r="A11" s="34">
        <v>10</v>
      </c>
      <c r="B11" s="35" t="s">
        <v>36</v>
      </c>
      <c r="C11" s="44">
        <v>45532</v>
      </c>
      <c r="D11" s="35" t="s">
        <v>21</v>
      </c>
      <c r="E11" s="36">
        <v>462342</v>
      </c>
      <c r="F11" s="36">
        <v>36987</v>
      </c>
      <c r="G11" s="36">
        <f t="shared" si="2"/>
        <v>499329</v>
      </c>
      <c r="H11" s="37"/>
    </row>
    <row r="12" spans="1:8" ht="26.25" customHeight="1" x14ac:dyDescent="0.2">
      <c r="A12" s="34">
        <v>11</v>
      </c>
      <c r="B12" s="35" t="s">
        <v>37</v>
      </c>
      <c r="C12" s="44">
        <v>45532</v>
      </c>
      <c r="D12" s="35" t="s">
        <v>41</v>
      </c>
      <c r="E12" s="36">
        <v>1847828</v>
      </c>
      <c r="F12" s="36">
        <v>147826</v>
      </c>
      <c r="G12" s="36">
        <f t="shared" ref="G12:G13" si="3">+E12+F12</f>
        <v>1995654</v>
      </c>
      <c r="H12" s="37"/>
    </row>
    <row r="13" spans="1:8" ht="26.25" customHeight="1" x14ac:dyDescent="0.2">
      <c r="A13" s="34">
        <v>12</v>
      </c>
      <c r="B13" s="35" t="s">
        <v>38</v>
      </c>
      <c r="C13" s="44">
        <v>45532</v>
      </c>
      <c r="D13" s="35" t="s">
        <v>21</v>
      </c>
      <c r="E13" s="36">
        <v>22340</v>
      </c>
      <c r="F13" s="36">
        <v>1787</v>
      </c>
      <c r="G13" s="36">
        <f t="shared" si="3"/>
        <v>24127</v>
      </c>
      <c r="H13" s="37"/>
    </row>
    <row r="14" spans="1:8" ht="26.25" customHeight="1" x14ac:dyDescent="0.2">
      <c r="A14" s="34">
        <v>13</v>
      </c>
      <c r="B14" s="35" t="s">
        <v>39</v>
      </c>
      <c r="C14" s="44">
        <v>45535</v>
      </c>
      <c r="D14" s="35" t="s">
        <v>41</v>
      </c>
      <c r="E14" s="36">
        <v>2016291</v>
      </c>
      <c r="F14" s="36">
        <v>161303</v>
      </c>
      <c r="G14" s="36">
        <f t="shared" si="2"/>
        <v>2177594</v>
      </c>
      <c r="H14" s="37"/>
    </row>
    <row r="15" spans="1:8" ht="26.25" customHeight="1" x14ac:dyDescent="0.2">
      <c r="A15" s="34">
        <v>14</v>
      </c>
      <c r="B15" s="35" t="s">
        <v>40</v>
      </c>
      <c r="C15" s="44">
        <v>45535</v>
      </c>
      <c r="D15" s="35" t="s">
        <v>21</v>
      </c>
      <c r="E15" s="36">
        <v>69795</v>
      </c>
      <c r="F15" s="36">
        <v>5584</v>
      </c>
      <c r="G15" s="36">
        <f t="shared" ref="G15" si="4">+E15+F15</f>
        <v>75379</v>
      </c>
      <c r="H15" s="37"/>
    </row>
    <row r="16" spans="1:8" ht="18.75" customHeight="1" x14ac:dyDescent="0.2">
      <c r="A16" s="38"/>
      <c r="B16" s="38"/>
      <c r="C16" s="40"/>
      <c r="D16" s="58" t="s">
        <v>17</v>
      </c>
      <c r="E16" s="59"/>
      <c r="F16" s="60"/>
      <c r="G16" s="41">
        <f>SUM(G2:G15)</f>
        <v>24051052</v>
      </c>
      <c r="H16" s="39"/>
    </row>
    <row r="17" spans="5:7" ht="18.75" customHeight="1" x14ac:dyDescent="0.2">
      <c r="G17" s="33"/>
    </row>
    <row r="18" spans="5:7" ht="18.75" customHeight="1" x14ac:dyDescent="0.2">
      <c r="E18" s="45">
        <f>+SUM(E2:E15)</f>
        <v>22269494</v>
      </c>
      <c r="F18" s="45">
        <f>+SUM(F2:F15)</f>
        <v>1781558</v>
      </c>
      <c r="G18" s="33"/>
    </row>
    <row r="19" spans="5:7" ht="18.75" customHeight="1" x14ac:dyDescent="0.2">
      <c r="E19" s="45"/>
      <c r="F19" s="45"/>
    </row>
    <row r="20" spans="5:7" ht="18.75" customHeight="1" x14ac:dyDescent="0.2">
      <c r="E20" s="45"/>
      <c r="F20" s="45"/>
    </row>
  </sheetData>
  <mergeCells count="1">
    <mergeCell ref="D16:F16"/>
  </mergeCells>
  <conditionalFormatting sqref="B4">
    <cfRule type="duplicateValues" dxfId="5" priority="4"/>
  </conditionalFormatting>
  <conditionalFormatting sqref="B3">
    <cfRule type="duplicateValues" dxfId="4" priority="2"/>
  </conditionalFormatting>
  <conditionalFormatting sqref="B2">
    <cfRule type="duplicateValues" dxfId="3" priority="1"/>
  </conditionalFormatting>
  <conditionalFormatting sqref="B5:B15">
    <cfRule type="duplicateValues" dxfId="2" priority="33"/>
  </conditionalFormatting>
  <pageMargins left="0.31496062992125984" right="0.27559055118110237" top="0.38" bottom="0.35" header="0.17" footer="0.17"/>
  <pageSetup paperSize="9" scale="9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>
      <pane ySplit="1" topLeftCell="A2" activePane="bottomLeft" state="frozen"/>
      <selection pane="bottomLeft"/>
    </sheetView>
  </sheetViews>
  <sheetFormatPr defaultRowHeight="18.75" customHeight="1" x14ac:dyDescent="0.2"/>
  <cols>
    <col min="1" max="1" width="7.42578125" style="33" customWidth="1"/>
    <col min="2" max="2" width="12.85546875" style="33" customWidth="1"/>
    <col min="3" max="3" width="12.85546875" style="42" customWidth="1"/>
    <col min="4" max="4" width="39.42578125" style="33" customWidth="1"/>
    <col min="5" max="6" width="18.5703125" style="33" customWidth="1"/>
    <col min="7" max="7" width="18.5703125" style="43" customWidth="1"/>
    <col min="8" max="8" width="15.28515625" style="43" customWidth="1"/>
    <col min="9" max="9" width="9.140625" style="33"/>
    <col min="10" max="10" width="13.140625" style="33" bestFit="1" customWidth="1"/>
    <col min="11" max="11" width="29.42578125" style="33" bestFit="1" customWidth="1"/>
    <col min="12" max="12" width="17.5703125" style="33" bestFit="1" customWidth="1"/>
    <col min="13" max="16384" width="9.140625" style="33"/>
  </cols>
  <sheetData>
    <row r="1" spans="1:8" ht="27.75" customHeight="1" x14ac:dyDescent="0.2">
      <c r="A1" s="30" t="s">
        <v>12</v>
      </c>
      <c r="B1" s="30" t="s">
        <v>11</v>
      </c>
      <c r="C1" s="31" t="s">
        <v>10</v>
      </c>
      <c r="D1" s="30" t="s">
        <v>13</v>
      </c>
      <c r="E1" s="30" t="s">
        <v>23</v>
      </c>
      <c r="F1" s="30" t="s">
        <v>0</v>
      </c>
      <c r="G1" s="30" t="s">
        <v>15</v>
      </c>
      <c r="H1" s="32" t="s">
        <v>16</v>
      </c>
    </row>
    <row r="2" spans="1:8" ht="25.5" x14ac:dyDescent="0.2">
      <c r="A2" s="34">
        <v>1</v>
      </c>
      <c r="B2" s="46" t="s">
        <v>42</v>
      </c>
      <c r="C2" s="44">
        <v>45511</v>
      </c>
      <c r="D2" s="35" t="s">
        <v>41</v>
      </c>
      <c r="E2" s="36">
        <v>2122318</v>
      </c>
      <c r="F2" s="36">
        <v>169785</v>
      </c>
      <c r="G2" s="36">
        <f>+E2+F2</f>
        <v>2292103</v>
      </c>
      <c r="H2" s="37"/>
    </row>
    <row r="3" spans="1:8" ht="25.5" x14ac:dyDescent="0.2">
      <c r="A3" s="34">
        <v>2</v>
      </c>
      <c r="B3" s="46" t="s">
        <v>43</v>
      </c>
      <c r="C3" s="44">
        <v>45511</v>
      </c>
      <c r="D3" s="35" t="s">
        <v>21</v>
      </c>
      <c r="E3" s="36">
        <v>303188</v>
      </c>
      <c r="F3" s="36">
        <v>24255</v>
      </c>
      <c r="G3" s="36">
        <f t="shared" ref="G3" si="0">+E3+F3</f>
        <v>327443</v>
      </c>
      <c r="H3" s="37"/>
    </row>
    <row r="4" spans="1:8" ht="18.75" customHeight="1" x14ac:dyDescent="0.2">
      <c r="A4" s="38"/>
      <c r="B4" s="38"/>
      <c r="C4" s="40"/>
      <c r="D4" s="58" t="s">
        <v>17</v>
      </c>
      <c r="E4" s="59"/>
      <c r="F4" s="60"/>
      <c r="G4" s="41">
        <f>SUM(G2:G3)</f>
        <v>2619546</v>
      </c>
      <c r="H4" s="39"/>
    </row>
    <row r="5" spans="1:8" ht="18.75" customHeight="1" x14ac:dyDescent="0.2">
      <c r="G5" s="33"/>
    </row>
    <row r="6" spans="1:8" ht="18.75" customHeight="1" x14ac:dyDescent="0.2">
      <c r="G6" s="33"/>
    </row>
    <row r="8" spans="1:8" ht="18.75" customHeight="1" x14ac:dyDescent="0.2">
      <c r="E8" s="45"/>
      <c r="F8" s="45"/>
    </row>
  </sheetData>
  <mergeCells count="1">
    <mergeCell ref="D4:F4"/>
  </mergeCells>
  <conditionalFormatting sqref="B2:B3">
    <cfRule type="duplicateValues" dxfId="1" priority="32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zoomScaleNormal="100" workbookViewId="0">
      <pane ySplit="1" topLeftCell="A2" activePane="bottomLeft" state="frozen"/>
      <selection pane="bottomLeft"/>
    </sheetView>
  </sheetViews>
  <sheetFormatPr defaultRowHeight="18.75" customHeight="1" x14ac:dyDescent="0.2"/>
  <cols>
    <col min="1" max="1" width="7.42578125" style="33" customWidth="1"/>
    <col min="2" max="2" width="12.85546875" style="33" customWidth="1"/>
    <col min="3" max="3" width="12.85546875" style="42" customWidth="1"/>
    <col min="4" max="5" width="39.42578125" style="33" customWidth="1"/>
    <col min="6" max="7" width="18.5703125" style="33" customWidth="1"/>
    <col min="8" max="8" width="18.5703125" style="43" customWidth="1"/>
    <col min="9" max="9" width="15.28515625" style="43" customWidth="1"/>
    <col min="10" max="10" width="9.140625" style="33"/>
    <col min="11" max="11" width="13.140625" style="33" bestFit="1" customWidth="1"/>
    <col min="12" max="12" width="29.42578125" style="33" bestFit="1" customWidth="1"/>
    <col min="13" max="13" width="17.5703125" style="33" bestFit="1" customWidth="1"/>
    <col min="14" max="16384" width="9.140625" style="33"/>
  </cols>
  <sheetData>
    <row r="1" spans="1:9" ht="27.75" customHeight="1" x14ac:dyDescent="0.2">
      <c r="A1" s="30" t="s">
        <v>12</v>
      </c>
      <c r="B1" s="30" t="s">
        <v>11</v>
      </c>
      <c r="C1" s="31" t="s">
        <v>10</v>
      </c>
      <c r="D1" s="30" t="s">
        <v>13</v>
      </c>
      <c r="E1" s="30" t="s">
        <v>2</v>
      </c>
      <c r="F1" s="30" t="s">
        <v>14</v>
      </c>
      <c r="G1" s="30" t="s">
        <v>0</v>
      </c>
      <c r="H1" s="30" t="s">
        <v>15</v>
      </c>
      <c r="I1" s="32" t="s">
        <v>16</v>
      </c>
    </row>
    <row r="2" spans="1:9" ht="25.5" x14ac:dyDescent="0.2">
      <c r="A2" s="34">
        <v>1</v>
      </c>
      <c r="B2" s="46"/>
      <c r="C2" s="44">
        <v>45520</v>
      </c>
      <c r="D2" s="35" t="s">
        <v>41</v>
      </c>
      <c r="E2" s="35" t="s">
        <v>44</v>
      </c>
      <c r="F2" s="36">
        <v>1000000</v>
      </c>
      <c r="G2" s="36">
        <v>0</v>
      </c>
      <c r="H2" s="36">
        <f t="shared" ref="H2" si="0">+F2+G2</f>
        <v>1000000</v>
      </c>
      <c r="I2" s="37"/>
    </row>
    <row r="3" spans="1:9" ht="25.5" x14ac:dyDescent="0.2">
      <c r="A3" s="34">
        <v>2</v>
      </c>
      <c r="B3" s="46"/>
      <c r="C3" s="44">
        <v>45520</v>
      </c>
      <c r="D3" s="35" t="s">
        <v>41</v>
      </c>
      <c r="E3" s="35" t="s">
        <v>45</v>
      </c>
      <c r="F3" s="36">
        <v>20000</v>
      </c>
      <c r="G3" s="36">
        <v>0</v>
      </c>
      <c r="H3" s="36">
        <f t="shared" ref="H3:H4" si="1">+F3+G3</f>
        <v>20000</v>
      </c>
      <c r="I3" s="37"/>
    </row>
    <row r="4" spans="1:9" ht="25.5" x14ac:dyDescent="0.2">
      <c r="A4" s="34">
        <v>3</v>
      </c>
      <c r="B4" s="46"/>
      <c r="C4" s="44">
        <v>45520</v>
      </c>
      <c r="D4" s="35" t="s">
        <v>41</v>
      </c>
      <c r="E4" s="35" t="s">
        <v>46</v>
      </c>
      <c r="F4" s="36">
        <v>3000000</v>
      </c>
      <c r="G4" s="36">
        <v>0</v>
      </c>
      <c r="H4" s="36">
        <f t="shared" si="1"/>
        <v>3000000</v>
      </c>
      <c r="I4" s="37"/>
    </row>
    <row r="5" spans="1:9" ht="18.75" customHeight="1" x14ac:dyDescent="0.2">
      <c r="A5" s="38"/>
      <c r="B5" s="38"/>
      <c r="C5" s="40"/>
      <c r="D5" s="58" t="s">
        <v>17</v>
      </c>
      <c r="E5" s="59"/>
      <c r="F5" s="59"/>
      <c r="G5" s="60"/>
      <c r="H5" s="41">
        <f>SUM(H2:H4)</f>
        <v>4020000</v>
      </c>
      <c r="I5" s="39"/>
    </row>
    <row r="6" spans="1:9" ht="18.75" customHeight="1" x14ac:dyDescent="0.2">
      <c r="H6" s="33"/>
    </row>
    <row r="7" spans="1:9" ht="18.75" customHeight="1" x14ac:dyDescent="0.2">
      <c r="H7" s="33"/>
    </row>
    <row r="9" spans="1:9" ht="18.75" customHeight="1" x14ac:dyDescent="0.2">
      <c r="F9" s="45"/>
      <c r="G9" s="45"/>
    </row>
  </sheetData>
  <mergeCells count="1">
    <mergeCell ref="D5:G5"/>
  </mergeCells>
  <conditionalFormatting sqref="B2:B4">
    <cfRule type="duplicateValues" dxfId="0" priority="34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Tổng </vt:lpstr>
      <vt:lpstr>Chi Tiết</vt:lpstr>
      <vt:lpstr>Hàng trả</vt:lpstr>
      <vt:lpstr>Hỗ trợ</vt:lpstr>
      <vt:lpstr>'Chi Tiết'!Print_Area</vt:lpstr>
      <vt:lpstr>'Chi Tiết'!Print_Titles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2023-05-16T01:18:13Z</cp:lastPrinted>
  <dcterms:created xsi:type="dcterms:W3CDTF">2023-02-25T03:11:04Z</dcterms:created>
  <dcterms:modified xsi:type="dcterms:W3CDTF">2024-09-07T09:47:53Z</dcterms:modified>
</cp:coreProperties>
</file>