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Tiết'!$A$1:$H$34</definedName>
    <definedName name="_xlnm._FilterDatabase" localSheetId="2" hidden="1">'Hàng trả'!#REF!</definedName>
    <definedName name="_xlnm._FilterDatabase" localSheetId="3" hidden="1">'Hỗ trợ'!$A$1:$I$6</definedName>
    <definedName name="_xlnm.Print_Area" localSheetId="1">'Chi Tiết'!$A$1:$H$34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3" i="20" l="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2" i="20"/>
  <c r="H3" i="23"/>
  <c r="H4" i="23"/>
  <c r="H5" i="23"/>
  <c r="H2" i="23"/>
  <c r="G3" i="22"/>
  <c r="G2" i="22"/>
  <c r="H6" i="23" l="1"/>
  <c r="G4" i="22"/>
  <c r="G3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<sst xmlns="http://schemas.openxmlformats.org/spreadsheetml/2006/main" count="123" uniqueCount="66">
  <si>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</si>
  <si>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</si>
  <si>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</si>
  <si>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</si>
  <si>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</si>
  <si>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</si>
  <si>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</si>
  <si>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</si>
  <si>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</si>
  <si>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</si>
  <si>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</si>
  <si>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</si>
  <si>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</si>
  <si>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</si>
  <si>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</si>
  <si>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</si>
  <si>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</si>
  <si>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</si>
  <si>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</si>
  <si>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</si>
  <si>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</si>
  <si>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</si>
  <si>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</si>
  <si>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Bảng kê hóa đơn tháng 07.2023</t>
  </si>
  <si>
    <t>THEO DÕI CÔNG NỢ / CTY SEVEN - 31/07/2023</t>
  </si>
  <si>
    <t>Thanh toán tháng 07.2023</t>
  </si>
  <si>
    <t>00000150</t>
  </si>
  <si>
    <t>00001390</t>
  </si>
  <si>
    <t>00039562</t>
  </si>
  <si>
    <t>00039563</t>
  </si>
  <si>
    <t>00041059</t>
  </si>
  <si>
    <t>00041060</t>
  </si>
  <si>
    <t>00041061</t>
  </si>
  <si>
    <t>00041361</t>
  </si>
  <si>
    <t>00041362</t>
  </si>
  <si>
    <t>00042424</t>
  </si>
  <si>
    <t>00042425</t>
  </si>
  <si>
    <t>00044019</t>
  </si>
  <si>
    <t>00044020</t>
  </si>
  <si>
    <t>00044021</t>
  </si>
  <si>
    <t>00044022</t>
  </si>
  <si>
    <t>00045311</t>
  </si>
  <si>
    <t>00045312</t>
  </si>
  <si>
    <t>00045314</t>
  </si>
  <si>
    <t>00045318</t>
  </si>
  <si>
    <t>00045319</t>
  </si>
  <si>
    <t>00045320</t>
  </si>
  <si>
    <t>00045321</t>
  </si>
  <si>
    <t>00045322</t>
  </si>
  <si>
    <t>00045323</t>
  </si>
  <si>
    <t>00045324</t>
  </si>
  <si>
    <t>00045325</t>
  </si>
  <si>
    <t>00045326</t>
  </si>
  <si>
    <t>00045327</t>
  </si>
  <si>
    <t>00045328</t>
  </si>
  <si>
    <t>00045329</t>
  </si>
  <si>
    <t>00045330</t>
  </si>
  <si>
    <t>00045350</t>
  </si>
  <si>
    <t>00045351</t>
  </si>
  <si>
    <t>00045352</t>
  </si>
  <si>
    <t>00001182</t>
  </si>
  <si>
    <t>Phí hỗ trợ vận chuyển, trưng bày Quý 02.2023 theo HD 00001182</t>
  </si>
  <si>
    <t>Phí hỗ trợ hệ thống phân phối tích hợp T06.2023</t>
  </si>
  <si>
    <t>Phí hỗ trợ khai trương CH mới T06.2023 - CH 1111+1112 (PT2307.012) - CÔNG TY CỔ PHẦN  SEVEN SYSTEM VIỆT NAM</t>
  </si>
  <si>
    <t>Phí hỗ trợ hệ thống phân phối tích hợp T07.2023</t>
  </si>
  <si>
    <t>Dư nợ phải thu SEVEN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</si>
</sst>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24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239883057</v>
      </c>
      <c r="D3" s="57"/>
      <c r="E3" s="28"/>
      <c r="F3" s="28"/>
      <c r="G3" s="28"/>
      <c r="H3" s="7"/>
      <c r="I3" s="7"/>
      <c r="J3" s="48"/>
      <c r="K3" s="48"/>
    </row>
    <row r="4" spans="1:11" ht="15.75" x14ac:dyDescent="0.25">
      <c r="A4" s="12"/>
      <c r="B4" s="8" t="s">
        <v>23</v>
      </c>
      <c r="C4" s="9">
        <v>34043513</v>
      </c>
      <c r="D4" s="9">
        <v>2115983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51" t="s">
        <v>6</v>
      </c>
      <c r="B6" s="52"/>
      <c r="C6" s="15">
        <f>SUM(C4:C4)</f>
        <v>34043513</v>
      </c>
      <c r="D6" s="15">
        <f>SUM(D4:D4)</f>
        <v>2115983</v>
      </c>
      <c r="E6" s="15"/>
      <c r="F6" s="17"/>
      <c r="G6" s="15"/>
    </row>
    <row r="7" spans="1:11" ht="15.75" x14ac:dyDescent="0.25">
      <c r="A7" s="12"/>
      <c r="B7" s="21" t="s">
        <v>20</v>
      </c>
      <c r="C7" s="9"/>
      <c r="D7" s="9"/>
      <c r="E7" s="9">
        <v>3036187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3036187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2418654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2418654</v>
      </c>
      <c r="G12" s="18"/>
    </row>
    <row r="13" spans="1:11" ht="15.75" x14ac:dyDescent="0.25">
      <c r="A13" s="12"/>
      <c r="B13" s="21" t="s">
        <v>25</v>
      </c>
      <c r="C13" s="9"/>
      <c r="D13" s="9"/>
      <c r="E13" s="9"/>
      <c r="F13" s="10"/>
      <c r="G13" s="10">
        <v>61717868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61717868</v>
      </c>
      <c r="I15" s="47"/>
      <c r="J15" s="48"/>
    </row>
    <row r="16" spans="1:11" ht="21.75" customHeight="1" x14ac:dyDescent="0.3">
      <c r="A16" s="53" t="s">
        <v>65</v>
      </c>
      <c r="B16" s="54"/>
      <c r="C16" s="54"/>
      <c r="D16" s="54"/>
      <c r="E16" s="54"/>
      <c r="F16" s="55"/>
      <c r="G16" s="29">
        <f>C3+C6+D6-E9-F12-G15</f>
        <v>208869844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pane ySplit="1" topLeftCell="A29" activePane="bottomLeft" state="frozen"/>
      <selection pane="bottomLeft" activeCell="G34" sqref="G3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12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2" ht="25.5" x14ac:dyDescent="0.2">
      <c r="A2" s="34">
        <v>1</v>
      </c>
      <c r="B2" s="46" t="s">
        <v>28</v>
      </c>
      <c r="C2" s="44">
        <v>45112</v>
      </c>
      <c r="D2" s="35" t="s">
        <v>21</v>
      </c>
      <c r="E2" s="36">
        <v>1883232</v>
      </c>
      <c r="F2" s="36">
        <v>150659</v>
      </c>
      <c r="G2" s="36">
        <f>+E2+F2</f>
        <v>2033891</v>
      </c>
      <c r="H2" s="37"/>
    </row>
    <row r="3" spans="1:12" ht="25.5" x14ac:dyDescent="0.2">
      <c r="A3" s="34">
        <v>2</v>
      </c>
      <c r="B3" s="46" t="s">
        <v>29</v>
      </c>
      <c r="C3" s="44">
        <v>45112</v>
      </c>
      <c r="D3" s="35" t="s">
        <v>22</v>
      </c>
      <c r="E3" s="36">
        <v>771542</v>
      </c>
      <c r="F3" s="36">
        <v>61723</v>
      </c>
      <c r="G3" s="36">
        <f t="shared" ref="G3:G33" si="0">+E3+F3</f>
        <v>833265</v>
      </c>
      <c r="H3" s="37"/>
    </row>
    <row r="4" spans="1:12" ht="25.5" x14ac:dyDescent="0.2">
      <c r="A4" s="34">
        <v>3</v>
      </c>
      <c r="B4" s="35" t="s">
        <v>30</v>
      </c>
      <c r="C4" s="44">
        <v>45119</v>
      </c>
      <c r="D4" s="35" t="s">
        <v>21</v>
      </c>
      <c r="E4" s="36">
        <v>2691734</v>
      </c>
      <c r="F4" s="36">
        <v>215339</v>
      </c>
      <c r="G4" s="36">
        <f t="shared" si="0"/>
        <v>2907073</v>
      </c>
      <c r="H4" s="37"/>
    </row>
    <row r="5" spans="1:12" ht="25.5" x14ac:dyDescent="0.2">
      <c r="A5" s="34">
        <v>4</v>
      </c>
      <c r="B5" s="35" t="s">
        <v>31</v>
      </c>
      <c r="C5" s="44">
        <v>45119</v>
      </c>
      <c r="D5" s="35" t="s">
        <v>21</v>
      </c>
      <c r="E5" s="36">
        <v>4253298</v>
      </c>
      <c r="F5" s="36">
        <v>340264</v>
      </c>
      <c r="G5" s="36">
        <f t="shared" si="0"/>
        <v>4593562</v>
      </c>
      <c r="H5" s="37"/>
    </row>
    <row r="6" spans="1:12" ht="25.5" x14ac:dyDescent="0.2">
      <c r="A6" s="34">
        <v>5</v>
      </c>
      <c r="B6" s="35" t="s">
        <v>32</v>
      </c>
      <c r="C6" s="44">
        <v>45119</v>
      </c>
      <c r="D6" s="35" t="s">
        <v>22</v>
      </c>
      <c r="E6" s="36">
        <v>385770</v>
      </c>
      <c r="F6" s="36">
        <v>30862</v>
      </c>
      <c r="G6" s="36">
        <f t="shared" si="0"/>
        <v>416632</v>
      </c>
      <c r="H6" s="37"/>
    </row>
    <row r="7" spans="1:12" ht="25.5" x14ac:dyDescent="0.2">
      <c r="A7" s="34">
        <v>6</v>
      </c>
      <c r="B7" s="35" t="s">
        <v>33</v>
      </c>
      <c r="C7" s="44">
        <v>45119</v>
      </c>
      <c r="D7" s="35" t="s">
        <v>21</v>
      </c>
      <c r="E7" s="36">
        <v>2483722</v>
      </c>
      <c r="F7" s="36">
        <v>198698</v>
      </c>
      <c r="G7" s="36">
        <f t="shared" si="0"/>
        <v>2682420</v>
      </c>
      <c r="H7" s="37"/>
    </row>
    <row r="8" spans="1:12" ht="25.5" x14ac:dyDescent="0.2">
      <c r="A8" s="34">
        <v>7</v>
      </c>
      <c r="B8" s="35" t="s">
        <v>34</v>
      </c>
      <c r="C8" s="44">
        <v>45119</v>
      </c>
      <c r="D8" s="35" t="s">
        <v>22</v>
      </c>
      <c r="E8" s="36">
        <v>699585</v>
      </c>
      <c r="F8" s="36">
        <v>55967</v>
      </c>
      <c r="G8" s="36">
        <f t="shared" si="0"/>
        <v>755552</v>
      </c>
      <c r="H8" s="37"/>
    </row>
    <row r="9" spans="1:12" ht="25.5" x14ac:dyDescent="0.2">
      <c r="A9" s="34">
        <v>8</v>
      </c>
      <c r="B9" s="35" t="s">
        <v>35</v>
      </c>
      <c r="C9" s="44">
        <v>45126</v>
      </c>
      <c r="D9" s="35" t="s">
        <v>21</v>
      </c>
      <c r="E9" s="36">
        <v>3436135</v>
      </c>
      <c r="F9" s="36">
        <v>274891</v>
      </c>
      <c r="G9" s="36">
        <f t="shared" si="0"/>
        <v>3711026</v>
      </c>
      <c r="H9" s="37"/>
    </row>
    <row r="10" spans="1:12" ht="25.5" x14ac:dyDescent="0.25">
      <c r="A10" s="34">
        <v>9</v>
      </c>
      <c r="B10" s="35" t="s">
        <v>36</v>
      </c>
      <c r="C10" s="44">
        <v>45126</v>
      </c>
      <c r="D10" s="35" t="s">
        <v>21</v>
      </c>
      <c r="E10" s="36">
        <v>4620588</v>
      </c>
      <c r="F10" s="36">
        <v>369647</v>
      </c>
      <c r="G10" s="36">
        <f t="shared" si="0"/>
        <v>4990235</v>
      </c>
      <c r="H10" s="37"/>
      <c r="J10"/>
      <c r="K10"/>
      <c r="L10"/>
    </row>
    <row r="11" spans="1:12" ht="25.5" x14ac:dyDescent="0.25">
      <c r="A11" s="34">
        <v>10</v>
      </c>
      <c r="B11" s="35" t="s">
        <v>37</v>
      </c>
      <c r="C11" s="44">
        <v>45133</v>
      </c>
      <c r="D11" s="35" t="s">
        <v>21</v>
      </c>
      <c r="E11" s="36">
        <v>4051172</v>
      </c>
      <c r="F11" s="36">
        <v>324094</v>
      </c>
      <c r="G11" s="36">
        <f t="shared" si="0"/>
        <v>4375266</v>
      </c>
      <c r="H11" s="37"/>
      <c r="J11"/>
      <c r="K11"/>
      <c r="L11"/>
    </row>
    <row r="12" spans="1:12" ht="25.5" x14ac:dyDescent="0.25">
      <c r="A12" s="34">
        <v>11</v>
      </c>
      <c r="B12" s="35" t="s">
        <v>38</v>
      </c>
      <c r="C12" s="44">
        <v>45133</v>
      </c>
      <c r="D12" s="35" t="s">
        <v>22</v>
      </c>
      <c r="E12" s="36">
        <v>606377</v>
      </c>
      <c r="F12" s="36">
        <v>48510</v>
      </c>
      <c r="G12" s="36">
        <f t="shared" si="0"/>
        <v>654887</v>
      </c>
      <c r="H12" s="37"/>
      <c r="J12"/>
      <c r="K12"/>
      <c r="L12"/>
    </row>
    <row r="13" spans="1:12" ht="25.5" x14ac:dyDescent="0.25">
      <c r="A13" s="34">
        <v>12</v>
      </c>
      <c r="B13" s="35" t="s">
        <v>39</v>
      </c>
      <c r="C13" s="44">
        <v>45133</v>
      </c>
      <c r="D13" s="35" t="s">
        <v>21</v>
      </c>
      <c r="E13" s="36">
        <v>3333914</v>
      </c>
      <c r="F13" s="36">
        <v>266713</v>
      </c>
      <c r="G13" s="36">
        <f t="shared" si="0"/>
        <v>3600627</v>
      </c>
      <c r="H13" s="37"/>
      <c r="J13"/>
      <c r="K13"/>
      <c r="L13"/>
    </row>
    <row r="14" spans="1:12" ht="25.5" x14ac:dyDescent="0.25">
      <c r="A14" s="34">
        <v>13</v>
      </c>
      <c r="B14" s="35" t="s">
        <v>40</v>
      </c>
      <c r="C14" s="44">
        <v>45133</v>
      </c>
      <c r="D14" s="35" t="s">
        <v>22</v>
      </c>
      <c r="E14" s="36">
        <v>606377</v>
      </c>
      <c r="F14" s="36">
        <v>48510</v>
      </c>
      <c r="G14" s="36">
        <f t="shared" si="0"/>
        <v>654887</v>
      </c>
      <c r="H14" s="37"/>
      <c r="J14"/>
      <c r="K14"/>
      <c r="L14"/>
    </row>
    <row r="15" spans="1:12" ht="25.5" x14ac:dyDescent="0.25">
      <c r="A15" s="34">
        <v>14</v>
      </c>
      <c r="B15" s="35" t="s">
        <v>41</v>
      </c>
      <c r="C15" s="44">
        <v>45136</v>
      </c>
      <c r="D15" s="35" t="s">
        <v>21</v>
      </c>
      <c r="E15" s="36">
        <v>-4719965</v>
      </c>
      <c r="F15" s="36">
        <v>-471997</v>
      </c>
      <c r="G15" s="36">
        <f t="shared" si="0"/>
        <v>-5191962</v>
      </c>
      <c r="H15" s="37"/>
      <c r="J15"/>
      <c r="K15"/>
      <c r="L15"/>
    </row>
    <row r="16" spans="1:12" ht="25.5" x14ac:dyDescent="0.25">
      <c r="A16" s="34">
        <v>15</v>
      </c>
      <c r="B16" s="35" t="s">
        <v>42</v>
      </c>
      <c r="C16" s="44">
        <v>45136</v>
      </c>
      <c r="D16" s="35" t="s">
        <v>21</v>
      </c>
      <c r="E16" s="36">
        <v>5053150</v>
      </c>
      <c r="F16" s="36">
        <v>404252</v>
      </c>
      <c r="G16" s="36">
        <f t="shared" si="0"/>
        <v>5457402</v>
      </c>
      <c r="H16" s="37"/>
      <c r="J16"/>
      <c r="K16"/>
      <c r="L16"/>
    </row>
    <row r="17" spans="1:12" ht="25.5" x14ac:dyDescent="0.25">
      <c r="A17" s="34">
        <v>16</v>
      </c>
      <c r="B17" s="35" t="s">
        <v>43</v>
      </c>
      <c r="C17" s="44">
        <v>45136</v>
      </c>
      <c r="D17" s="35" t="s">
        <v>21</v>
      </c>
      <c r="E17" s="36">
        <v>-3223859</v>
      </c>
      <c r="F17" s="36">
        <v>-322386</v>
      </c>
      <c r="G17" s="36">
        <f t="shared" si="0"/>
        <v>-3546245</v>
      </c>
      <c r="H17" s="37"/>
      <c r="J17"/>
      <c r="K17"/>
      <c r="L17"/>
    </row>
    <row r="18" spans="1:12" ht="25.5" x14ac:dyDescent="0.25">
      <c r="A18" s="34">
        <v>17</v>
      </c>
      <c r="B18" s="35" t="s">
        <v>44</v>
      </c>
      <c r="C18" s="44">
        <v>45136</v>
      </c>
      <c r="D18" s="35" t="s">
        <v>21</v>
      </c>
      <c r="E18" s="36">
        <v>3222232</v>
      </c>
      <c r="F18" s="36">
        <v>257779</v>
      </c>
      <c r="G18" s="36">
        <f t="shared" si="0"/>
        <v>3480011</v>
      </c>
      <c r="H18" s="37"/>
      <c r="J18"/>
      <c r="K18"/>
      <c r="L18"/>
    </row>
    <row r="19" spans="1:12" ht="25.5" x14ac:dyDescent="0.25">
      <c r="A19" s="34">
        <v>18</v>
      </c>
      <c r="B19" s="35" t="s">
        <v>45</v>
      </c>
      <c r="C19" s="44">
        <v>45136</v>
      </c>
      <c r="D19" s="35" t="s">
        <v>21</v>
      </c>
      <c r="E19" s="36">
        <v>-5269860</v>
      </c>
      <c r="F19" s="36">
        <v>-526986</v>
      </c>
      <c r="G19" s="36">
        <f t="shared" si="0"/>
        <v>-5796846</v>
      </c>
      <c r="H19" s="37"/>
      <c r="J19"/>
      <c r="K19"/>
      <c r="L19"/>
    </row>
    <row r="20" spans="1:12" ht="25.5" x14ac:dyDescent="0.2">
      <c r="A20" s="34">
        <v>19</v>
      </c>
      <c r="B20" s="35" t="s">
        <v>46</v>
      </c>
      <c r="C20" s="44">
        <v>45136</v>
      </c>
      <c r="D20" s="35" t="s">
        <v>21</v>
      </c>
      <c r="E20" s="36">
        <v>4795584</v>
      </c>
      <c r="F20" s="36">
        <v>383647</v>
      </c>
      <c r="G20" s="36">
        <f t="shared" si="0"/>
        <v>5179231</v>
      </c>
      <c r="H20" s="37"/>
    </row>
    <row r="21" spans="1:12" ht="25.5" x14ac:dyDescent="0.2">
      <c r="A21" s="34">
        <v>20</v>
      </c>
      <c r="B21" s="35" t="s">
        <v>47</v>
      </c>
      <c r="C21" s="44">
        <v>45136</v>
      </c>
      <c r="D21" s="35" t="s">
        <v>21</v>
      </c>
      <c r="E21" s="36">
        <v>-6299208</v>
      </c>
      <c r="F21" s="36">
        <v>-629921</v>
      </c>
      <c r="G21" s="36">
        <f t="shared" si="0"/>
        <v>-6929129</v>
      </c>
      <c r="H21" s="37"/>
    </row>
    <row r="22" spans="1:12" ht="25.5" x14ac:dyDescent="0.2">
      <c r="A22" s="34">
        <v>21</v>
      </c>
      <c r="B22" s="35" t="s">
        <v>48</v>
      </c>
      <c r="C22" s="44">
        <v>45136</v>
      </c>
      <c r="D22" s="35" t="s">
        <v>21</v>
      </c>
      <c r="E22" s="36">
        <v>5732294</v>
      </c>
      <c r="F22" s="36">
        <v>458584</v>
      </c>
      <c r="G22" s="36">
        <f t="shared" si="0"/>
        <v>6190878</v>
      </c>
      <c r="H22" s="37"/>
    </row>
    <row r="23" spans="1:12" ht="25.5" x14ac:dyDescent="0.2">
      <c r="A23" s="34">
        <v>22</v>
      </c>
      <c r="B23" s="35" t="s">
        <v>49</v>
      </c>
      <c r="C23" s="44">
        <v>45136</v>
      </c>
      <c r="D23" s="35" t="s">
        <v>21</v>
      </c>
      <c r="E23" s="36">
        <v>-5986342</v>
      </c>
      <c r="F23" s="36">
        <v>-598634</v>
      </c>
      <c r="G23" s="36">
        <f t="shared" si="0"/>
        <v>-6584976</v>
      </c>
      <c r="H23" s="37"/>
    </row>
    <row r="24" spans="1:12" ht="25.5" x14ac:dyDescent="0.2">
      <c r="A24" s="34">
        <v>23</v>
      </c>
      <c r="B24" s="35" t="s">
        <v>50</v>
      </c>
      <c r="C24" s="44">
        <v>45136</v>
      </c>
      <c r="D24" s="35" t="s">
        <v>21</v>
      </c>
      <c r="E24" s="36">
        <v>5447585</v>
      </c>
      <c r="F24" s="36">
        <v>435807</v>
      </c>
      <c r="G24" s="36">
        <f t="shared" si="0"/>
        <v>5883392</v>
      </c>
      <c r="H24" s="37"/>
    </row>
    <row r="25" spans="1:12" ht="25.5" x14ac:dyDescent="0.2">
      <c r="A25" s="34">
        <v>24</v>
      </c>
      <c r="B25" s="35" t="s">
        <v>51</v>
      </c>
      <c r="C25" s="44">
        <v>45136</v>
      </c>
      <c r="D25" s="35" t="s">
        <v>21</v>
      </c>
      <c r="E25" s="36">
        <v>-3543066</v>
      </c>
      <c r="F25" s="36">
        <v>-354307</v>
      </c>
      <c r="G25" s="36">
        <f t="shared" si="0"/>
        <v>-3897373</v>
      </c>
      <c r="H25" s="37"/>
    </row>
    <row r="26" spans="1:12" ht="25.5" x14ac:dyDescent="0.2">
      <c r="A26" s="34">
        <v>25</v>
      </c>
      <c r="B26" s="35" t="s">
        <v>52</v>
      </c>
      <c r="C26" s="44">
        <v>45136</v>
      </c>
      <c r="D26" s="35" t="s">
        <v>21</v>
      </c>
      <c r="E26" s="36">
        <v>3224199</v>
      </c>
      <c r="F26" s="36">
        <v>257936</v>
      </c>
      <c r="G26" s="36">
        <f t="shared" si="0"/>
        <v>3482135</v>
      </c>
      <c r="H26" s="37"/>
    </row>
    <row r="27" spans="1:12" ht="25.5" x14ac:dyDescent="0.2">
      <c r="A27" s="34">
        <v>26</v>
      </c>
      <c r="B27" s="35" t="s">
        <v>53</v>
      </c>
      <c r="C27" s="44">
        <v>45136</v>
      </c>
      <c r="D27" s="35" t="s">
        <v>22</v>
      </c>
      <c r="E27" s="36">
        <v>-333174</v>
      </c>
      <c r="F27" s="36">
        <v>-33317</v>
      </c>
      <c r="G27" s="36">
        <f t="shared" si="0"/>
        <v>-366491</v>
      </c>
      <c r="H27" s="37"/>
    </row>
    <row r="28" spans="1:12" ht="25.5" x14ac:dyDescent="0.2">
      <c r="A28" s="34">
        <v>27</v>
      </c>
      <c r="B28" s="35" t="s">
        <v>54</v>
      </c>
      <c r="C28" s="44">
        <v>45136</v>
      </c>
      <c r="D28" s="35" t="s">
        <v>22</v>
      </c>
      <c r="E28" s="36">
        <v>303189</v>
      </c>
      <c r="F28" s="36">
        <v>24255</v>
      </c>
      <c r="G28" s="36">
        <f t="shared" si="0"/>
        <v>327444</v>
      </c>
      <c r="H28" s="37"/>
    </row>
    <row r="29" spans="1:12" ht="25.5" x14ac:dyDescent="0.2">
      <c r="A29" s="34">
        <v>28</v>
      </c>
      <c r="B29" s="35" t="s">
        <v>55</v>
      </c>
      <c r="C29" s="44">
        <v>45136</v>
      </c>
      <c r="D29" s="35" t="s">
        <v>22</v>
      </c>
      <c r="E29" s="36">
        <v>-999522</v>
      </c>
      <c r="F29" s="36">
        <v>-99952</v>
      </c>
      <c r="G29" s="36">
        <f t="shared" si="0"/>
        <v>-1099474</v>
      </c>
      <c r="H29" s="37"/>
    </row>
    <row r="30" spans="1:12" ht="25.5" x14ac:dyDescent="0.2">
      <c r="A30" s="34">
        <v>29</v>
      </c>
      <c r="B30" s="35" t="s">
        <v>56</v>
      </c>
      <c r="C30" s="44">
        <v>45136</v>
      </c>
      <c r="D30" s="35" t="s">
        <v>22</v>
      </c>
      <c r="E30" s="36">
        <v>909567</v>
      </c>
      <c r="F30" s="36">
        <v>72765</v>
      </c>
      <c r="G30" s="36">
        <f t="shared" si="0"/>
        <v>982332</v>
      </c>
      <c r="H30" s="37"/>
    </row>
    <row r="31" spans="1:12" ht="25.5" x14ac:dyDescent="0.2">
      <c r="A31" s="34">
        <v>30</v>
      </c>
      <c r="B31" s="35" t="s">
        <v>57</v>
      </c>
      <c r="C31" s="44">
        <v>45138</v>
      </c>
      <c r="D31" s="35" t="s">
        <v>21</v>
      </c>
      <c r="E31" s="36">
        <v>3601300</v>
      </c>
      <c r="F31" s="36">
        <v>288104</v>
      </c>
      <c r="G31" s="36">
        <f t="shared" si="0"/>
        <v>3889404</v>
      </c>
      <c r="H31" s="37"/>
    </row>
    <row r="32" spans="1:12" ht="25.5" x14ac:dyDescent="0.2">
      <c r="A32" s="34">
        <v>31</v>
      </c>
      <c r="B32" s="35" t="s">
        <v>58</v>
      </c>
      <c r="C32" s="44">
        <v>45138</v>
      </c>
      <c r="D32" s="35" t="s">
        <v>22</v>
      </c>
      <c r="E32" s="36">
        <v>82582</v>
      </c>
      <c r="F32" s="36">
        <v>6607</v>
      </c>
      <c r="G32" s="36">
        <f t="shared" si="0"/>
        <v>89189</v>
      </c>
      <c r="H32" s="37"/>
    </row>
    <row r="33" spans="1:8" ht="25.5" x14ac:dyDescent="0.2">
      <c r="A33" s="34">
        <v>32</v>
      </c>
      <c r="B33" s="35" t="s">
        <v>59</v>
      </c>
      <c r="C33" s="44">
        <v>45138</v>
      </c>
      <c r="D33" s="35" t="s">
        <v>21</v>
      </c>
      <c r="E33" s="36">
        <v>2223381</v>
      </c>
      <c r="F33" s="36">
        <v>177870</v>
      </c>
      <c r="G33" s="36">
        <f t="shared" si="0"/>
        <v>2401251</v>
      </c>
      <c r="H33" s="37"/>
    </row>
    <row r="34" spans="1:8" ht="18.75" customHeight="1" x14ac:dyDescent="0.2">
      <c r="A34" s="38"/>
      <c r="B34" s="38"/>
      <c r="C34" s="40"/>
      <c r="D34" s="58" t="s">
        <v>17</v>
      </c>
      <c r="E34" s="59"/>
      <c r="F34" s="60"/>
      <c r="G34" s="41">
        <f>SUM(G2:G33)</f>
        <v>36159496</v>
      </c>
      <c r="H34" s="39"/>
    </row>
    <row r="35" spans="1:8" ht="18.75" customHeight="1" x14ac:dyDescent="0.2">
      <c r="G35" s="33"/>
    </row>
    <row r="36" spans="1:8" ht="18.75" customHeight="1" x14ac:dyDescent="0.2">
      <c r="G36" s="33"/>
    </row>
    <row r="37" spans="1:8" ht="18.75" customHeight="1" x14ac:dyDescent="0.2">
      <c r="E37" s="45"/>
      <c r="F37" s="45"/>
    </row>
    <row r="38" spans="1:8" ht="18.75" customHeight="1" x14ac:dyDescent="0.2">
      <c r="E38" s="45"/>
      <c r="F38" s="45"/>
    </row>
  </sheetData>
  <autoFilter ref="A1:H34"/>
  <mergeCells count="1">
    <mergeCell ref="D34:F34"/>
  </mergeCells>
  <conditionalFormatting sqref="B4">
    <cfRule type="duplicateValues" dxfId="6" priority="4"/>
  </conditionalFormatting>
  <conditionalFormatting sqref="B3">
    <cfRule type="duplicateValues" dxfId="5" priority="2"/>
  </conditionalFormatting>
  <conditionalFormatting sqref="B2">
    <cfRule type="duplicateValues" dxfId="4" priority="1"/>
  </conditionalFormatting>
  <conditionalFormatting sqref="B5:B33">
    <cfRule type="duplicateValues" dxfId="3" priority="2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26</v>
      </c>
      <c r="C2" s="44">
        <v>45138</v>
      </c>
      <c r="D2" s="35" t="s">
        <v>22</v>
      </c>
      <c r="E2" s="36">
        <v>790024</v>
      </c>
      <c r="F2" s="36">
        <v>63202</v>
      </c>
      <c r="G2" s="36">
        <f>+E2+F2</f>
        <v>853226</v>
      </c>
      <c r="H2" s="37"/>
    </row>
    <row r="3" spans="1:8" ht="25.5" x14ac:dyDescent="0.2">
      <c r="A3" s="34">
        <v>2</v>
      </c>
      <c r="B3" s="46" t="s">
        <v>27</v>
      </c>
      <c r="C3" s="44">
        <v>45138</v>
      </c>
      <c r="D3" s="35" t="s">
        <v>21</v>
      </c>
      <c r="E3" s="36">
        <v>2021260</v>
      </c>
      <c r="F3" s="36">
        <v>161701</v>
      </c>
      <c r="G3" s="36">
        <f t="shared" ref="G3" si="0">+E3+F3</f>
        <v>2182961</v>
      </c>
      <c r="H3" s="37"/>
    </row>
    <row r="4" spans="1:8" ht="18.75" customHeight="1" x14ac:dyDescent="0.2">
      <c r="A4" s="38"/>
      <c r="B4" s="38"/>
      <c r="C4" s="40"/>
      <c r="D4" s="58" t="s">
        <v>17</v>
      </c>
      <c r="E4" s="59"/>
      <c r="F4" s="60"/>
      <c r="G4" s="41">
        <f>SUM(G2:G3)</f>
        <v>3036187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">
    <cfRule type="duplicateValues" dxfId="2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pane ySplit="1" topLeftCell="A2" activePane="bottomLeft" state="frozen"/>
      <selection pane="bottomLeft" activeCell="H6" sqref="H6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 t="s">
        <v>60</v>
      </c>
      <c r="C2" s="44">
        <v>45132</v>
      </c>
      <c r="D2" s="35" t="s">
        <v>21</v>
      </c>
      <c r="E2" s="35" t="s">
        <v>61</v>
      </c>
      <c r="F2" s="36">
        <v>1798776</v>
      </c>
      <c r="G2" s="36">
        <v>179878</v>
      </c>
      <c r="H2" s="36">
        <f>+F2+G2</f>
        <v>1978654</v>
      </c>
      <c r="I2" s="37"/>
    </row>
    <row r="3" spans="1:9" ht="25.5" x14ac:dyDescent="0.2">
      <c r="A3" s="34">
        <v>2</v>
      </c>
      <c r="B3" s="46"/>
      <c r="C3" s="44">
        <v>45134</v>
      </c>
      <c r="D3" s="35" t="s">
        <v>21</v>
      </c>
      <c r="E3" s="35" t="s">
        <v>62</v>
      </c>
      <c r="F3" s="36">
        <v>20000</v>
      </c>
      <c r="G3" s="36">
        <v>0</v>
      </c>
      <c r="H3" s="36">
        <f t="shared" ref="H3:H5" si="0">+F3+G3</f>
        <v>20000</v>
      </c>
      <c r="I3" s="37"/>
    </row>
    <row r="4" spans="1:9" ht="38.25" x14ac:dyDescent="0.2">
      <c r="A4" s="34">
        <v>3</v>
      </c>
      <c r="B4" s="46"/>
      <c r="C4" s="44">
        <v>45138</v>
      </c>
      <c r="D4" s="35" t="s">
        <v>21</v>
      </c>
      <c r="E4" s="35" t="s">
        <v>63</v>
      </c>
      <c r="F4" s="36">
        <v>400000</v>
      </c>
      <c r="G4" s="36">
        <v>0</v>
      </c>
      <c r="H4" s="36">
        <f t="shared" si="0"/>
        <v>400000</v>
      </c>
      <c r="I4" s="37"/>
    </row>
    <row r="5" spans="1:9" ht="25.5" x14ac:dyDescent="0.2">
      <c r="A5" s="34">
        <v>4</v>
      </c>
      <c r="B5" s="46"/>
      <c r="C5" s="44">
        <v>45138</v>
      </c>
      <c r="D5" s="35" t="s">
        <v>21</v>
      </c>
      <c r="E5" s="35" t="s">
        <v>64</v>
      </c>
      <c r="F5" s="36">
        <v>20000</v>
      </c>
      <c r="G5" s="36">
        <v>0</v>
      </c>
      <c r="H5" s="36">
        <f t="shared" si="0"/>
        <v>20000</v>
      </c>
      <c r="I5" s="37"/>
    </row>
    <row r="6" spans="1:9" ht="18.75" customHeight="1" x14ac:dyDescent="0.2">
      <c r="A6" s="38"/>
      <c r="B6" s="38"/>
      <c r="C6" s="40"/>
      <c r="D6" s="58" t="s">
        <v>17</v>
      </c>
      <c r="E6" s="59"/>
      <c r="F6" s="59"/>
      <c r="G6" s="60"/>
      <c r="H6" s="41">
        <f>SUM(H2:H5)</f>
        <v>2418654</v>
      </c>
      <c r="I6" s="39"/>
    </row>
    <row r="7" spans="1:9" ht="18.75" customHeight="1" x14ac:dyDescent="0.2">
      <c r="H7" s="33"/>
    </row>
    <row r="8" spans="1:9" ht="18.75" customHeight="1" x14ac:dyDescent="0.2">
      <c r="H8" s="33"/>
    </row>
    <row r="10" spans="1:9" ht="18.75" customHeight="1" x14ac:dyDescent="0.2">
      <c r="F10" s="45"/>
      <c r="G10" s="45"/>
    </row>
  </sheetData>
  <mergeCells count="1">
    <mergeCell ref="D6:G6"/>
  </mergeCells>
  <conditionalFormatting sqref="B2:B5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2023-09-07T09:21:55Z</dcterms:modified>
</cp:coreProperties>
</file>