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xr:revisionPtr revIDLastSave="0" documentId="13_ncr:1_{A2F1F54D-2794-4275-B6C8-886AB2101B5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ổng " sheetId="16" r:id="rId1"/>
    <sheet name="T11" sheetId="33" r:id="rId2"/>
    <sheet name="T10" sheetId="32" r:id="rId3"/>
    <sheet name="T09" sheetId="31" r:id="rId4"/>
    <sheet name="T08" sheetId="30" r:id="rId5"/>
    <sheet name="T07" sheetId="29" r:id="rId6"/>
    <sheet name="T06" sheetId="28" r:id="rId7"/>
    <sheet name="T05" sheetId="27" r:id="rId8"/>
    <sheet name="T04" sheetId="26" r:id="rId9"/>
    <sheet name="T03" sheetId="25" r:id="rId10"/>
    <sheet name="T02" sheetId="24" r:id="rId11"/>
    <sheet name="T01" sheetId="20" r:id="rId12"/>
  </sheets>
  <definedNames>
    <definedName name="_xlnm._FilterDatabase" localSheetId="11" hidden="1">'T01'!#REF!</definedName>
    <definedName name="_xlnm._FilterDatabase" localSheetId="10" hidden="1">'T02'!#REF!</definedName>
    <definedName name="_xlnm._FilterDatabase" localSheetId="9" hidden="1">'T03'!#REF!</definedName>
    <definedName name="_xlnm._FilterDatabase" localSheetId="8" hidden="1">'T04'!#REF!</definedName>
    <definedName name="_xlnm._FilterDatabase" localSheetId="7" hidden="1">'T05'!#REF!</definedName>
    <definedName name="_xlnm._FilterDatabase" localSheetId="6" hidden="1">'T06'!#REF!</definedName>
    <definedName name="_xlnm._FilterDatabase" localSheetId="5" hidden="1">'T07'!#REF!</definedName>
    <definedName name="_xlnm._FilterDatabase" localSheetId="4" hidden="1">'T08'!#REF!</definedName>
    <definedName name="_xlnm._FilterDatabase" localSheetId="3" hidden="1">'T09'!$A$1:$J$27</definedName>
    <definedName name="_xlnm._FilterDatabase" localSheetId="2" hidden="1">'T10'!$A$1:$J$25</definedName>
    <definedName name="_xlnm._FilterDatabase" localSheetId="1" hidden="1">'T11'!$A$1:$J$23</definedName>
    <definedName name="_xlnm.Print_Area" localSheetId="11">'T01'!#REF!</definedName>
    <definedName name="_xlnm.Print_Area" localSheetId="10">'T02'!#REF!</definedName>
    <definedName name="_xlnm.Print_Area" localSheetId="9">'T03'!#REF!</definedName>
    <definedName name="_xlnm.Print_Area" localSheetId="8">'T04'!#REF!</definedName>
    <definedName name="_xlnm.Print_Area" localSheetId="7">'T05'!#REF!</definedName>
    <definedName name="_xlnm.Print_Area" localSheetId="6">'T06'!#REF!</definedName>
    <definedName name="_xlnm.Print_Area" localSheetId="5">'T07'!#REF!</definedName>
    <definedName name="_xlnm.Print_Area" localSheetId="4">'T08'!#REF!</definedName>
    <definedName name="_xlnm.Print_Area" localSheetId="3">'T09'!#REF!</definedName>
    <definedName name="_xlnm.Print_Titles" localSheetId="11">'T01'!#REF!</definedName>
    <definedName name="_xlnm.Print_Titles" localSheetId="10">'T02'!#REF!</definedName>
    <definedName name="_xlnm.Print_Titles" localSheetId="9">'T03'!#REF!</definedName>
    <definedName name="_xlnm.Print_Titles" localSheetId="8">'T04'!#REF!</definedName>
    <definedName name="_xlnm.Print_Titles" localSheetId="7">'T05'!#REF!</definedName>
    <definedName name="_xlnm.Print_Titles" localSheetId="6">'T06'!#REF!</definedName>
    <definedName name="_xlnm.Print_Titles" localSheetId="5">'T07'!#REF!</definedName>
    <definedName name="_xlnm.Print_Titles" localSheetId="4">'T08'!#REF!</definedName>
    <definedName name="_xlnm.Print_Titles" localSheetId="3">'T09'!#REF!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6" l="1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" i="33"/>
  <c r="D26" i="16"/>
  <c r="H23" i="33" l="1"/>
  <c r="G27" i="33"/>
  <c r="H3" i="32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" i="32"/>
  <c r="H3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" i="31"/>
  <c r="G28" i="32" l="1"/>
  <c r="F29" i="31"/>
  <c r="H28" i="30"/>
  <c r="H25" i="29" l="1"/>
  <c r="H27" i="28"/>
  <c r="H19" i="27"/>
  <c r="H20" i="26"/>
  <c r="H21" i="25"/>
  <c r="H22" i="24"/>
  <c r="H21" i="20"/>
  <c r="C16" i="16" l="1"/>
  <c r="F54" i="16"/>
  <c r="E41" i="16" l="1"/>
  <c r="F55" i="16" l="1"/>
</calcChain>
</file>

<file path=xl/sharedStrings.xml><?xml version="1.0" encoding="utf-8"?>
<sst xmlns="http://schemas.openxmlformats.org/spreadsheetml/2006/main" count="1561" uniqueCount="507">
  <si>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</si>
  <si>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</si>
  <si>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</si>
  <si>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</si>
  <si>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</si>
  <si>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</si>
  <si>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</si>
  <si>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</si>
  <si>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</si>
  <si>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</si>
  <si>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</si>
  <si>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</si>
  <si>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</si>
  <si>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</si>
  <si>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</si>
  <si>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</si>
  <si>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</si>
  <si>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</si>
  <si>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</si>
  <si>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00042523</t>
  </si>
  <si>
    <t>00042524</t>
  </si>
  <si>
    <t>00042607</t>
  </si>
  <si>
    <t>00042608</t>
  </si>
  <si>
    <t>00042609</t>
  </si>
  <si>
    <t>00044158</t>
  </si>
  <si>
    <t>00044159</t>
  </si>
  <si>
    <t>00044248</t>
  </si>
  <si>
    <t>00044249</t>
  </si>
  <si>
    <t>00044250</t>
  </si>
  <si>
    <t>00044251</t>
  </si>
  <si>
    <t>00045822</t>
  </si>
  <si>
    <t>00045823</t>
  </si>
  <si>
    <t>00045824</t>
  </si>
  <si>
    <t>00047566</t>
  </si>
  <si>
    <t>00047705</t>
  </si>
  <si>
    <t>00047706</t>
  </si>
  <si>
    <t>00047707</t>
  </si>
  <si>
    <t>00048767</t>
  </si>
  <si>
    <t>00048768</t>
  </si>
  <si>
    <t>00001197</t>
  </si>
  <si>
    <t>00001410</t>
  </si>
  <si>
    <t>00001411</t>
  </si>
  <si>
    <t>Phí hỗ trợ Trưng Bày,Vận Chuyển, huỷ hàng Q02.2025</t>
  </si>
  <si>
    <t>Phí hỗ trợ khai trương cửa hàng mới tháng 6.2025 (8 của hàng)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</si>
  <si>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</si>
  <si>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</si>
  <si>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</si>
  <si>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</si>
  <si>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</si>
  <si>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</si>
  <si>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</si>
  <si>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00000001</t>
  </si>
  <si>
    <t>1C25TNF</t>
  </si>
  <si>
    <t/>
  </si>
  <si>
    <t>8%</t>
  </si>
  <si>
    <t>0313330856</t>
  </si>
  <si>
    <t>00000002</t>
  </si>
  <si>
    <t>0313330856-002</t>
  </si>
  <si>
    <t>00000003</t>
  </si>
  <si>
    <t>00001926</t>
  </si>
  <si>
    <t>1C25TNN</t>
  </si>
  <si>
    <t>PG00007POP</t>
  </si>
  <si>
    <t>00001927</t>
  </si>
  <si>
    <t>PG00007QA9</t>
  </si>
  <si>
    <t>00001928</t>
  </si>
  <si>
    <t>PG00007QAB</t>
  </si>
  <si>
    <t>00001933</t>
  </si>
  <si>
    <t>PG00007RP6</t>
  </si>
  <si>
    <t>00001935</t>
  </si>
  <si>
    <t>PG00007RP8</t>
  </si>
  <si>
    <t>00003500</t>
  </si>
  <si>
    <t>PG00007SK9</t>
  </si>
  <si>
    <t>00003501</t>
  </si>
  <si>
    <t>PG00007SKD</t>
  </si>
  <si>
    <t>00003502</t>
  </si>
  <si>
    <t>PG00007TC8</t>
  </si>
  <si>
    <t>00003503</t>
  </si>
  <si>
    <t>PG00007TCA</t>
  </si>
  <si>
    <t>00000116</t>
  </si>
  <si>
    <t>1K25TSV</t>
  </si>
  <si>
    <t>Phí hỗ trợ vận chuyển, trưng bày Qúy 04.2024</t>
  </si>
  <si>
    <t>00005312</t>
  </si>
  <si>
    <t>PG00007U4Q</t>
  </si>
  <si>
    <t>00005313</t>
  </si>
  <si>
    <t>PG00007UPX</t>
  </si>
  <si>
    <t>00005315</t>
  </si>
  <si>
    <t>PG00007UPZ</t>
  </si>
  <si>
    <t>Phí hỗ trợ hệ thống phân phối tích hợp T01.2025</t>
  </si>
  <si>
    <t>KKKNT</t>
  </si>
  <si>
    <t>Phí hỗ trợ khai trương CH mới T12.2024 - CH 1149</t>
  </si>
  <si>
    <t>Phí hỗ trợ hủy hàng Q04.2024</t>
  </si>
  <si>
    <t>00000173</t>
  </si>
  <si>
    <t>00000174</t>
  </si>
  <si>
    <t>00000175</t>
  </si>
  <si>
    <t>00007138</t>
  </si>
  <si>
    <t>PG00007VK1</t>
  </si>
  <si>
    <t>00007139</t>
  </si>
  <si>
    <t>PG00007VK5</t>
  </si>
  <si>
    <t>00007140</t>
  </si>
  <si>
    <t>PG00007W5J</t>
  </si>
  <si>
    <t>00007141</t>
  </si>
  <si>
    <t>PG00007W5L</t>
  </si>
  <si>
    <t>00008961</t>
  </si>
  <si>
    <t>PG00007X9I</t>
  </si>
  <si>
    <t>00008962</t>
  </si>
  <si>
    <t>PG00007X9M</t>
  </si>
  <si>
    <t>00008963</t>
  </si>
  <si>
    <t>PG00007XTK</t>
  </si>
  <si>
    <t>Phí hỗ trợ khai trương CH mới T01.2025 - CH 1151+1152+1153+1154</t>
  </si>
  <si>
    <t>00010822</t>
  </si>
  <si>
    <t>PG00007YL0</t>
  </si>
  <si>
    <t>00010823</t>
  </si>
  <si>
    <t>PG00007YL3</t>
  </si>
  <si>
    <t>00010824</t>
  </si>
  <si>
    <t>PG00007Z5J</t>
  </si>
  <si>
    <t>00012684</t>
  </si>
  <si>
    <t>PG00007ZZ1</t>
  </si>
  <si>
    <t>00012685</t>
  </si>
  <si>
    <t>PG00007ZZ5</t>
  </si>
  <si>
    <t>00012688</t>
  </si>
  <si>
    <t>PG000080K7</t>
  </si>
  <si>
    <t>00012689</t>
  </si>
  <si>
    <t>PG000080K9</t>
  </si>
  <si>
    <t>00013912</t>
  </si>
  <si>
    <t>PG000081DH</t>
  </si>
  <si>
    <t>Phí hỗ trợ hệ thống phân phối tích hợp T02.2025</t>
  </si>
  <si>
    <t>00000406</t>
  </si>
  <si>
    <t>00000407</t>
  </si>
  <si>
    <t>00015590</t>
  </si>
  <si>
    <t>00000405</t>
  </si>
  <si>
    <t>00014503</t>
  </si>
  <si>
    <t>PG00008268</t>
  </si>
  <si>
    <t>00016020</t>
  </si>
  <si>
    <t>PG0000830Q</t>
  </si>
  <si>
    <t>00016021</t>
  </si>
  <si>
    <t>PG000083ZF</t>
  </si>
  <si>
    <t>00017473</t>
  </si>
  <si>
    <t>PG000084SP</t>
  </si>
  <si>
    <t>00017474</t>
  </si>
  <si>
    <t>PG000084SS</t>
  </si>
  <si>
    <t>00017475</t>
  </si>
  <si>
    <t>PG000085E3</t>
  </si>
  <si>
    <t>00017476</t>
  </si>
  <si>
    <t>PG000085E5</t>
  </si>
  <si>
    <t>00019051</t>
  </si>
  <si>
    <t>PG000086B3</t>
  </si>
  <si>
    <t>00019052</t>
  </si>
  <si>
    <t>PG000086B7</t>
  </si>
  <si>
    <t>00019053</t>
  </si>
  <si>
    <t>PG000086YA</t>
  </si>
  <si>
    <t>00019054</t>
  </si>
  <si>
    <t>PG000086YD</t>
  </si>
  <si>
    <t>00020543</t>
  </si>
  <si>
    <t>PG000087U2</t>
  </si>
  <si>
    <t>00020544</t>
  </si>
  <si>
    <t>PG000088MZ</t>
  </si>
  <si>
    <t>00020545</t>
  </si>
  <si>
    <t>PG000088N1</t>
  </si>
  <si>
    <t>Phí hỗ trợ hệ thống phân phối tích hợp T03.2025</t>
  </si>
  <si>
    <t>00000670</t>
  </si>
  <si>
    <t>00000671</t>
  </si>
  <si>
    <t>00022156</t>
  </si>
  <si>
    <t>PG000089ND</t>
  </si>
  <si>
    <t>00022157</t>
  </si>
  <si>
    <t>PG00008AHE</t>
  </si>
  <si>
    <t>00023745</t>
  </si>
  <si>
    <t>PG00008B10</t>
  </si>
  <si>
    <t>00023746</t>
  </si>
  <si>
    <t>PG00008BVM</t>
  </si>
  <si>
    <t>00023747</t>
  </si>
  <si>
    <t>PG00008BRD</t>
  </si>
  <si>
    <t>Phí hỗ trợ khai trương CH mới T03.2025 - CH 1B03+1150+1155+1156+1157+1159</t>
  </si>
  <si>
    <t>00025429</t>
  </si>
  <si>
    <t>PG00008CSC</t>
  </si>
  <si>
    <t>00025430</t>
  </si>
  <si>
    <t>PG00008DMB</t>
  </si>
  <si>
    <t>00025431</t>
  </si>
  <si>
    <t>PG00008DI5</t>
  </si>
  <si>
    <t>00000734</t>
  </si>
  <si>
    <t>Phí hỗ trợ Trưng Bày,Vận Chuyển Q01.2025</t>
  </si>
  <si>
    <t>00026813</t>
  </si>
  <si>
    <t>PG00008EI0</t>
  </si>
  <si>
    <t>00026815</t>
  </si>
  <si>
    <t>PG00008EEB</t>
  </si>
  <si>
    <t>00026817</t>
  </si>
  <si>
    <t>PG00008F5Q</t>
  </si>
  <si>
    <t>00026818</t>
  </si>
  <si>
    <t>PG00008F1O</t>
  </si>
  <si>
    <t>Phí hỗ trợ hệ thống phân phối tích hợp T04.2025</t>
  </si>
  <si>
    <t>Phí hỗ trợ hủy hàng Q01.2025</t>
  </si>
  <si>
    <t>00000906</t>
  </si>
  <si>
    <t>00000907</t>
  </si>
  <si>
    <t>00028362</t>
  </si>
  <si>
    <t>PG00008GCW</t>
  </si>
  <si>
    <t>00028363</t>
  </si>
  <si>
    <t>PG00008G8L</t>
  </si>
  <si>
    <t>00029990</t>
  </si>
  <si>
    <t>PG00008H8V</t>
  </si>
  <si>
    <t>00029992</t>
  </si>
  <si>
    <t>PG00008H4U</t>
  </si>
  <si>
    <t>00029993</t>
  </si>
  <si>
    <t>PG00008I33</t>
  </si>
  <si>
    <t>00029994</t>
  </si>
  <si>
    <t>PG00008HYW</t>
  </si>
  <si>
    <t>Phí hỗ trợ khai trương CH mới T04.2025 - CH 1158+1160+1161+1162+1163</t>
  </si>
  <si>
    <t>00031267</t>
  </si>
  <si>
    <t>PG00008J0O</t>
  </si>
  <si>
    <t>00031269</t>
  </si>
  <si>
    <t>PG00008IX0</t>
  </si>
  <si>
    <t>00031271</t>
  </si>
  <si>
    <t>PG00008JZV</t>
  </si>
  <si>
    <t>00031273</t>
  </si>
  <si>
    <t>PG00008JXH</t>
  </si>
  <si>
    <t>00032960</t>
  </si>
  <si>
    <t>PG00008L0M</t>
  </si>
  <si>
    <t>00032961</t>
  </si>
  <si>
    <t>PG00008LNB</t>
  </si>
  <si>
    <t>00032962</t>
  </si>
  <si>
    <t>PG00008LKX</t>
  </si>
  <si>
    <t>Phí hỗ trợ hệ thống phân phối tích hợp T05.2025</t>
  </si>
  <si>
    <t>00001132</t>
  </si>
  <si>
    <t>00001133</t>
  </si>
  <si>
    <t>00034495</t>
  </si>
  <si>
    <t>PG00008MLU</t>
  </si>
  <si>
    <t>00034496</t>
  </si>
  <si>
    <t>PG00008MHY</t>
  </si>
  <si>
    <t>00034497</t>
  </si>
  <si>
    <t>PG00008NCL</t>
  </si>
  <si>
    <t>00034498</t>
  </si>
  <si>
    <t>PG00008NA8</t>
  </si>
  <si>
    <t>00036138</t>
  </si>
  <si>
    <t>PG00008ODE</t>
  </si>
  <si>
    <t>00036139</t>
  </si>
  <si>
    <t>PG00008OBE</t>
  </si>
  <si>
    <t>00036140</t>
  </si>
  <si>
    <t>PG00008PDI</t>
  </si>
  <si>
    <t>00036141</t>
  </si>
  <si>
    <t>PG00008PB1</t>
  </si>
  <si>
    <t>Phí hỗ trợ khai trương CH mới T05.2025 - CH 1164+1166+1B04</t>
  </si>
  <si>
    <t>Phí hỗ trợ hệ thống phân phối tích hợp T06.2025</t>
  </si>
  <si>
    <t>00037082</t>
  </si>
  <si>
    <t>PG00008QVS</t>
  </si>
  <si>
    <t>0313330856-003</t>
  </si>
  <si>
    <t>00037168</t>
  </si>
  <si>
    <t>PG00008QH6</t>
  </si>
  <si>
    <t>00037169</t>
  </si>
  <si>
    <t>PG00008QEH</t>
  </si>
  <si>
    <t>00037170</t>
  </si>
  <si>
    <t>PG00008RI4</t>
  </si>
  <si>
    <t>00037171</t>
  </si>
  <si>
    <t>PG00008RF9</t>
  </si>
  <si>
    <t>00038965</t>
  </si>
  <si>
    <t>PG00008SMZ</t>
  </si>
  <si>
    <t>00038966</t>
  </si>
  <si>
    <t>PG00008SKK</t>
  </si>
  <si>
    <t>00038967</t>
  </si>
  <si>
    <t>PG00008TSH</t>
  </si>
  <si>
    <t>00038968</t>
  </si>
  <si>
    <t>PG00008TPI</t>
  </si>
  <si>
    <t>00040750</t>
  </si>
  <si>
    <t>PG00008V56</t>
  </si>
  <si>
    <t>00040756</t>
  </si>
  <si>
    <t>PG00008UY7</t>
  </si>
  <si>
    <t>00040760</t>
  </si>
  <si>
    <t>PG00008VZN</t>
  </si>
  <si>
    <t>00040761</t>
  </si>
  <si>
    <t>PG00008VWU</t>
  </si>
  <si>
    <t>PG00008XEA</t>
  </si>
  <si>
    <t>PG00008XX6</t>
  </si>
  <si>
    <t>PG00008X77</t>
  </si>
  <si>
    <t>PG00008X4L</t>
  </si>
  <si>
    <t>PG00008Y55</t>
  </si>
  <si>
    <t>PG00008YTW</t>
  </si>
  <si>
    <t>PG00008Z7W</t>
  </si>
  <si>
    <t>PG00008ZEZ</t>
  </si>
  <si>
    <t>PG00008ZC7</t>
  </si>
  <si>
    <t>PG000090C9</t>
  </si>
  <si>
    <t>PG00009090</t>
  </si>
  <si>
    <t>PG000091KA</t>
  </si>
  <si>
    <t>PG000092T8</t>
  </si>
  <si>
    <t>PG000092Q7</t>
  </si>
  <si>
    <t>PG000093W4</t>
  </si>
  <si>
    <t>PG00009449</t>
  </si>
  <si>
    <t>PG0000952C</t>
  </si>
  <si>
    <t>PG000094ZA</t>
  </si>
  <si>
    <t>PG000096C0</t>
  </si>
  <si>
    <t>PG00009692</t>
  </si>
  <si>
    <t>00001320</t>
  </si>
  <si>
    <t>Điều chỉnh giảm số lượng do khách hàng hoàn trả lại hàng</t>
  </si>
  <si>
    <t>00001321</t>
  </si>
  <si>
    <t>00001322</t>
  </si>
  <si>
    <t>00001323</t>
  </si>
  <si>
    <t>00049293</t>
  </si>
  <si>
    <t>PG000096JF</t>
  </si>
  <si>
    <t>00049405</t>
  </si>
  <si>
    <t>PG000097H7</t>
  </si>
  <si>
    <t>00049406</t>
  </si>
  <si>
    <t>PG000097DY</t>
  </si>
  <si>
    <t>00050931</t>
  </si>
  <si>
    <t>PG00009792</t>
  </si>
  <si>
    <t>00050932</t>
  </si>
  <si>
    <t>PG000097O4</t>
  </si>
  <si>
    <t>00051028</t>
  </si>
  <si>
    <t>PG000098U1</t>
  </si>
  <si>
    <t>00051029</t>
  </si>
  <si>
    <t>PG000098QU</t>
  </si>
  <si>
    <t>00051030</t>
  </si>
  <si>
    <t>PG000099T9</t>
  </si>
  <si>
    <t>00051031</t>
  </si>
  <si>
    <t>PG000099PX</t>
  </si>
  <si>
    <t>00052604</t>
  </si>
  <si>
    <t>PG00009B4A</t>
  </si>
  <si>
    <t>00052605</t>
  </si>
  <si>
    <t>PG00009B1G</t>
  </si>
  <si>
    <t>00052606</t>
  </si>
  <si>
    <t>PG00009CA9</t>
  </si>
  <si>
    <t>00052607</t>
  </si>
  <si>
    <t>PG00009C6R</t>
  </si>
  <si>
    <t>1668</t>
  </si>
  <si>
    <t>Phí hỗ trợ khai trương cửa hàng mới</t>
  </si>
  <si>
    <t>8 %</t>
  </si>
  <si>
    <t>1669</t>
  </si>
  <si>
    <t>Phí hỗ trợ sinh nhật</t>
  </si>
  <si>
    <t>2007</t>
  </si>
  <si>
    <t>Phí hỗ trợ hệ thống phân phối tích hợp</t>
  </si>
  <si>
    <t>00054459</t>
  </si>
  <si>
    <t>PG00009DKC</t>
  </si>
  <si>
    <t>00054460</t>
  </si>
  <si>
    <t>PG00009DHD</t>
  </si>
  <si>
    <t>00054461</t>
  </si>
  <si>
    <t>PG00009EPY</t>
  </si>
  <si>
    <t>00054462</t>
  </si>
  <si>
    <t>PG00009EMV</t>
  </si>
  <si>
    <t>00056369</t>
  </si>
  <si>
    <t>PG00009G1O</t>
  </si>
  <si>
    <t>00056370</t>
  </si>
  <si>
    <t>PG00009FYS</t>
  </si>
  <si>
    <t>Bảng kê hóa đơn T01.2025</t>
  </si>
  <si>
    <t>Bảng kê hóa đơn T02.2025</t>
  </si>
  <si>
    <t>Bảng kê hóa đơn T03.2025</t>
  </si>
  <si>
    <t>Bảng kê hóa đơn T04.2025</t>
  </si>
  <si>
    <t>Bảng kê hóa đơn T05.2025</t>
  </si>
  <si>
    <t>Bảng kê hóa đơn T06.2025</t>
  </si>
  <si>
    <t>Bảng kê hóa đơn T07.2025</t>
  </si>
  <si>
    <t>Bảng kê hóa đơn T08.2025</t>
  </si>
  <si>
    <t>Hàng trả T01.2025</t>
  </si>
  <si>
    <t>Hàng trả T02.2025</t>
  </si>
  <si>
    <t>Hàng trả T03.2025</t>
  </si>
  <si>
    <t>Hàng trả T04.2025</t>
  </si>
  <si>
    <t>Hàng trả T05.2025</t>
  </si>
  <si>
    <t>Hàng trả T06.2025</t>
  </si>
  <si>
    <t>Hàng trả T07.2025</t>
  </si>
  <si>
    <t>Hàng trả T08.2025</t>
  </si>
  <si>
    <t>Giảm trừ T01.2025</t>
  </si>
  <si>
    <t>Giảm trừ T02.2025</t>
  </si>
  <si>
    <t>Giảm trừ T03.2025</t>
  </si>
  <si>
    <t>Giảm trừ T04.2025</t>
  </si>
  <si>
    <t>Giảm trừ T05.2025</t>
  </si>
  <si>
    <t>Giảm trừ T06.2025</t>
  </si>
  <si>
    <t>Giảm trừ T07.2025</t>
  </si>
  <si>
    <t>Giảm trừ T08.2025</t>
  </si>
  <si>
    <t>Thanh toán T01.2025</t>
  </si>
  <si>
    <t>Thanh toán T02.2025</t>
  </si>
  <si>
    <t>Thanh toán T03.2025</t>
  </si>
  <si>
    <t>Thanh toán T04.2025</t>
  </si>
  <si>
    <t>Thanh toán T05.2025</t>
  </si>
  <si>
    <t>Thanh toán T06.2025</t>
  </si>
  <si>
    <t>Thanh toán T07.2025</t>
  </si>
  <si>
    <t>Thanh toán T08.2025</t>
  </si>
  <si>
    <t>Bảng kê hóa đơn T09.2025</t>
  </si>
  <si>
    <t>Hàng trả T09.2025</t>
  </si>
  <si>
    <t>Giảm trừ T09.2025</t>
  </si>
  <si>
    <t>Thanh toán T09.2025</t>
  </si>
  <si>
    <t>00001444</t>
  </si>
  <si>
    <t>00001445</t>
  </si>
  <si>
    <t>00001446</t>
  </si>
  <si>
    <t>00057973</t>
  </si>
  <si>
    <t>P0000609J9</t>
  </si>
  <si>
    <t>00058024</t>
  </si>
  <si>
    <t>PG00009H5U</t>
  </si>
  <si>
    <t>00058025</t>
  </si>
  <si>
    <t>PG00009H36</t>
  </si>
  <si>
    <t>00058028</t>
  </si>
  <si>
    <t>PG00009IYP</t>
  </si>
  <si>
    <t>00058029</t>
  </si>
  <si>
    <t>PG00009IVQ</t>
  </si>
  <si>
    <t>00059640</t>
  </si>
  <si>
    <t>PG00009IQR</t>
  </si>
  <si>
    <t>00059641</t>
  </si>
  <si>
    <t>PG00009JM1</t>
  </si>
  <si>
    <t>00059642</t>
  </si>
  <si>
    <t>PG00009K1C</t>
  </si>
  <si>
    <t>00059643</t>
  </si>
  <si>
    <t>PG00009KQ2</t>
  </si>
  <si>
    <t>00059735</t>
  </si>
  <si>
    <t>PG00009K9G</t>
  </si>
  <si>
    <t>00059736</t>
  </si>
  <si>
    <t>PG00009LFL</t>
  </si>
  <si>
    <t>00059737</t>
  </si>
  <si>
    <t>PG00009LCC</t>
  </si>
  <si>
    <t>00001547</t>
  </si>
  <si>
    <t>Điều chỉnh giảm số lượng về 0 do xuất sai đơn giá</t>
  </si>
  <si>
    <t>00061338</t>
  </si>
  <si>
    <t>00061427</t>
  </si>
  <si>
    <t>PG00009MRR</t>
  </si>
  <si>
    <t>00061428</t>
  </si>
  <si>
    <t>PG00009MO6</t>
  </si>
  <si>
    <t>00061429</t>
  </si>
  <si>
    <t>PG00009NS4</t>
  </si>
  <si>
    <t>00002403</t>
  </si>
  <si>
    <t>00063364</t>
  </si>
  <si>
    <t>PG00009P2Q</t>
  </si>
  <si>
    <t>00063365</t>
  </si>
  <si>
    <t>PG00009OZF</t>
  </si>
  <si>
    <t>00063366</t>
  </si>
  <si>
    <t>shophouse TM03, tầng 1, Tòa TTC Tower, 19 Duy Tân, Phường Dịch Vọng Hậu, Quận Cầu Giấy, Thành phố Hà Nội - PG00009PUE</t>
  </si>
  <si>
    <t>00063367</t>
  </si>
  <si>
    <t>PG00009Q2R</t>
  </si>
  <si>
    <t>00063368</t>
  </si>
  <si>
    <t>PG00009PZN</t>
  </si>
  <si>
    <t>00065680</t>
  </si>
  <si>
    <t>PG00009RE9</t>
  </si>
  <si>
    <t>00065681</t>
  </si>
  <si>
    <t>PG00009RB2</t>
  </si>
  <si>
    <t>00065688</t>
  </si>
  <si>
    <t>PG00009SE9</t>
  </si>
  <si>
    <t>00065689</t>
  </si>
  <si>
    <t>PG00009SAQ</t>
  </si>
  <si>
    <t>00001651</t>
  </si>
  <si>
    <t>00001652</t>
  </si>
  <si>
    <t>00001653</t>
  </si>
  <si>
    <t>00067170</t>
  </si>
  <si>
    <t>PG00009S5Q</t>
  </si>
  <si>
    <t>00067238</t>
  </si>
  <si>
    <t>PG00009TP8</t>
  </si>
  <si>
    <t>00067239</t>
  </si>
  <si>
    <t>PG00009UQH</t>
  </si>
  <si>
    <t>00069279</t>
  </si>
  <si>
    <t>PG00009W2M</t>
  </si>
  <si>
    <t>00069280</t>
  </si>
  <si>
    <t>PG00009VZI</t>
  </si>
  <si>
    <t>00069281</t>
  </si>
  <si>
    <t>PG00009X2X</t>
  </si>
  <si>
    <t>00069282</t>
  </si>
  <si>
    <t>PG00009WZK</t>
  </si>
  <si>
    <t>2961</t>
  </si>
  <si>
    <t>3538</t>
  </si>
  <si>
    <t>3537</t>
  </si>
  <si>
    <t>Phí hỗ trợ vận chuyển, trưng bày, hủy hàng Qúy 03.2025</t>
  </si>
  <si>
    <t>00071339</t>
  </si>
  <si>
    <t>PG00009YG0</t>
  </si>
  <si>
    <t>00071340</t>
  </si>
  <si>
    <t>PG00009YCP</t>
  </si>
  <si>
    <t>00071341</t>
  </si>
  <si>
    <t>PG00009ZHB</t>
  </si>
  <si>
    <t>00071342</t>
  </si>
  <si>
    <t>PG00009ZDV</t>
  </si>
  <si>
    <t>00072880</t>
  </si>
  <si>
    <t>PG0000A0VF</t>
  </si>
  <si>
    <t>00072881</t>
  </si>
  <si>
    <t>PG0000A0S0</t>
  </si>
  <si>
    <t>Bảng kê hóa đơn T10.2025</t>
  </si>
  <si>
    <t>Hàng trả T10.2025</t>
  </si>
  <si>
    <t>Giảm trừ T10.2025</t>
  </si>
  <si>
    <t>Thanh toán T10.2025</t>
  </si>
  <si>
    <t>THEO DÕI CÔNG NỢ / CTY SEVEN - 30/11/2025</t>
  </si>
  <si>
    <t>00073177</t>
  </si>
  <si>
    <t>PG0000A1W5</t>
  </si>
  <si>
    <t>00073178</t>
  </si>
  <si>
    <t>PG0000A1SW</t>
  </si>
  <si>
    <t>00001774</t>
  </si>
  <si>
    <t>00001775</t>
  </si>
  <si>
    <t>00001776</t>
  </si>
  <si>
    <t>00001777</t>
  </si>
  <si>
    <t>00074984</t>
  </si>
  <si>
    <t>P00006CKVP</t>
  </si>
  <si>
    <t>00074985</t>
  </si>
  <si>
    <t>P00006D1UI</t>
  </si>
  <si>
    <t>00075059</t>
  </si>
  <si>
    <t>PG0000A37L</t>
  </si>
  <si>
    <t>00075060</t>
  </si>
  <si>
    <t>PG0000A47X</t>
  </si>
  <si>
    <t>00075061</t>
  </si>
  <si>
    <t>PG0000A44N</t>
  </si>
  <si>
    <t>00076956</t>
  </si>
  <si>
    <t>PG0000A5L8</t>
  </si>
  <si>
    <t>00076959</t>
  </si>
  <si>
    <t>PG0000A5I0</t>
  </si>
  <si>
    <t>00076971</t>
  </si>
  <si>
    <t>PG0000A6MF</t>
  </si>
  <si>
    <t>00076972</t>
  </si>
  <si>
    <t>PG0000A6J4</t>
  </si>
  <si>
    <t>00078636</t>
  </si>
  <si>
    <t>PG0000A7ZI</t>
  </si>
  <si>
    <t>00078637</t>
  </si>
  <si>
    <t>PG0000A7WB</t>
  </si>
  <si>
    <t>00078638</t>
  </si>
  <si>
    <t>PG0000A8ZP</t>
  </si>
  <si>
    <t>00078639</t>
  </si>
  <si>
    <t>PG0000A8WC</t>
  </si>
  <si>
    <t>00079992</t>
  </si>
  <si>
    <t>PG0000AABW</t>
  </si>
  <si>
    <t>00079993</t>
  </si>
  <si>
    <t>PG0000AA8I</t>
  </si>
  <si>
    <t>Bảng kê hóa đơn T11.2025</t>
  </si>
  <si>
    <t>Hàng trả T11.2025</t>
  </si>
  <si>
    <t>Thanh toán T11.2025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</si>
</sst>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quotePrefix="1" applyFont="1" applyBorder="1" applyAlignment="1">
      <alignment horizontal="lef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8" fontId="11" fillId="4" borderId="6" xfId="0" applyNumberFormat="1" applyFont="1" applyFill="1" applyBorder="1" applyAlignment="1">
      <alignment horizontal="center" vertical="center"/>
    </xf>
    <xf numFmtId="9" fontId="12" fillId="0" borderId="7" xfId="0" applyNumberFormat="1" applyFont="1" applyBorder="1" applyAlignment="1">
      <alignment horizontal="right" vertical="center"/>
    </xf>
    <xf numFmtId="165" fontId="10" fillId="0" borderId="0" xfId="1" applyNumberFormat="1" applyFont="1"/>
    <xf numFmtId="14" fontId="0" fillId="0" borderId="0" xfId="0" applyNumberFormat="1"/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14" fontId="12" fillId="0" borderId="7" xfId="0" applyNumberFormat="1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0" fillId="0" borderId="0" xfId="0"/>
    <xf numFmtId="0" fontId="12" fillId="0" borderId="7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opLeftCell="A45" workbookViewId="0">
      <selection activeCell="F55" sqref="F55"/>
    </sheetView>
  </sheetViews>
  <sheetFormatPr defaultRowHeight="14.25" x14ac:dyDescent="0.2"/>
  <cols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9" t="s">
        <v>465</v>
      </c>
      <c r="B1" s="49"/>
      <c r="C1" s="49"/>
      <c r="D1" s="49"/>
      <c r="E1" s="49"/>
      <c r="F1" s="49"/>
    </row>
    <row r="2" spans="1:10" ht="31.5" x14ac:dyDescent="0.2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">
      <c r="A3" s="26"/>
      <c r="B3" s="27" t="s">
        <v>9</v>
      </c>
      <c r="C3" s="33">
        <v>21157923</v>
      </c>
      <c r="D3" s="27"/>
      <c r="E3" s="27"/>
      <c r="F3" s="27"/>
      <c r="G3" s="32"/>
      <c r="H3" s="32"/>
      <c r="I3" s="31"/>
      <c r="J3" s="31"/>
    </row>
    <row r="4" spans="1:10" ht="15.75" x14ac:dyDescent="0.25">
      <c r="A4" s="12"/>
      <c r="B4" s="8" t="s">
        <v>337</v>
      </c>
      <c r="C4" s="9">
        <v>20593545</v>
      </c>
      <c r="D4" s="9"/>
      <c r="E4" s="10"/>
      <c r="F4" s="10"/>
      <c r="G4" s="32"/>
      <c r="H4" s="32"/>
    </row>
    <row r="5" spans="1:10" ht="15.75" x14ac:dyDescent="0.25">
      <c r="A5" s="12"/>
      <c r="B5" s="8" t="s">
        <v>338</v>
      </c>
      <c r="C5" s="9">
        <v>25741692</v>
      </c>
      <c r="D5" s="9"/>
      <c r="E5" s="10"/>
      <c r="F5" s="10"/>
      <c r="G5" s="32"/>
      <c r="H5" s="32"/>
    </row>
    <row r="6" spans="1:10" ht="15.75" x14ac:dyDescent="0.25">
      <c r="A6" s="12"/>
      <c r="B6" s="8" t="s">
        <v>339</v>
      </c>
      <c r="C6" s="9">
        <v>17588373</v>
      </c>
      <c r="D6" s="9"/>
      <c r="E6" s="10"/>
      <c r="F6" s="10"/>
      <c r="G6" s="32"/>
      <c r="H6" s="32"/>
    </row>
    <row r="7" spans="1:10" ht="15.75" x14ac:dyDescent="0.25">
      <c r="A7" s="12"/>
      <c r="B7" s="8" t="s">
        <v>340</v>
      </c>
      <c r="C7" s="9">
        <v>23519590</v>
      </c>
      <c r="D7" s="9"/>
      <c r="E7" s="10"/>
      <c r="F7" s="10"/>
      <c r="G7" s="32"/>
      <c r="H7" s="32"/>
    </row>
    <row r="8" spans="1:10" ht="15.75" x14ac:dyDescent="0.25">
      <c r="A8" s="12"/>
      <c r="B8" s="8" t="s">
        <v>341</v>
      </c>
      <c r="C8" s="9">
        <v>18547058</v>
      </c>
      <c r="D8" s="9"/>
      <c r="E8" s="10"/>
      <c r="F8" s="10"/>
      <c r="G8" s="32"/>
      <c r="H8" s="32"/>
    </row>
    <row r="9" spans="1:10" ht="15.75" x14ac:dyDescent="0.25">
      <c r="A9" s="12"/>
      <c r="B9" s="8" t="s">
        <v>342</v>
      </c>
      <c r="C9" s="9">
        <v>26931885</v>
      </c>
      <c r="D9" s="9"/>
      <c r="E9" s="10"/>
      <c r="F9" s="10"/>
      <c r="G9" s="32"/>
      <c r="H9" s="32"/>
    </row>
    <row r="10" spans="1:10" ht="15.75" x14ac:dyDescent="0.25">
      <c r="A10" s="12"/>
      <c r="B10" s="8" t="s">
        <v>343</v>
      </c>
      <c r="C10" s="9">
        <v>29443442</v>
      </c>
      <c r="D10" s="9"/>
      <c r="E10" s="10"/>
      <c r="F10" s="10"/>
      <c r="G10" s="32"/>
      <c r="H10" s="32"/>
    </row>
    <row r="11" spans="1:10" ht="15.75" x14ac:dyDescent="0.25">
      <c r="A11" s="12"/>
      <c r="B11" s="8" t="s">
        <v>344</v>
      </c>
      <c r="C11" s="9">
        <v>25155879</v>
      </c>
      <c r="D11" s="9"/>
      <c r="E11" s="10"/>
      <c r="F11" s="10"/>
      <c r="G11" s="32"/>
      <c r="H11" s="32"/>
    </row>
    <row r="12" spans="1:10" ht="15.75" x14ac:dyDescent="0.25">
      <c r="A12" s="12"/>
      <c r="B12" s="8" t="s">
        <v>369</v>
      </c>
      <c r="C12" s="9">
        <v>25109373</v>
      </c>
      <c r="D12" s="9"/>
      <c r="E12" s="10"/>
      <c r="F12" s="10"/>
      <c r="G12" s="32"/>
      <c r="H12" s="32"/>
    </row>
    <row r="13" spans="1:10" ht="15.75" x14ac:dyDescent="0.25">
      <c r="A13" s="12"/>
      <c r="B13" s="8" t="s">
        <v>461</v>
      </c>
      <c r="C13" s="9">
        <v>23354318</v>
      </c>
      <c r="D13" s="9"/>
      <c r="E13" s="10"/>
      <c r="F13" s="10"/>
      <c r="G13" s="32"/>
      <c r="H13" s="32"/>
    </row>
    <row r="14" spans="1:10" s="59" customFormat="1" ht="15.75" x14ac:dyDescent="0.25">
      <c r="A14" s="12"/>
      <c r="B14" s="8" t="s">
        <v>504</v>
      </c>
      <c r="C14" s="9">
        <v>21170880</v>
      </c>
      <c r="D14" s="9"/>
      <c r="E14" s="10"/>
      <c r="F14" s="10"/>
      <c r="G14" s="32"/>
      <c r="H14" s="32"/>
    </row>
    <row r="15" spans="1:10" ht="15.75" x14ac:dyDescent="0.25">
      <c r="A15" s="12"/>
      <c r="B15" s="8"/>
      <c r="C15" s="9"/>
      <c r="D15" s="9"/>
      <c r="E15" s="10"/>
      <c r="F15" s="11"/>
      <c r="H15" s="31"/>
    </row>
    <row r="16" spans="1:10" ht="15.75" x14ac:dyDescent="0.25">
      <c r="A16" s="50" t="s">
        <v>6</v>
      </c>
      <c r="B16" s="51"/>
      <c r="C16" s="15">
        <f>SUM(C4:C15)</f>
        <v>257156035</v>
      </c>
      <c r="D16" s="15"/>
      <c r="E16" s="17"/>
      <c r="F16" s="15"/>
      <c r="H16" s="31"/>
    </row>
    <row r="17" spans="1:8" ht="15.75" x14ac:dyDescent="0.25">
      <c r="A17" s="12"/>
      <c r="B17" s="21" t="s">
        <v>345</v>
      </c>
      <c r="C17" s="9"/>
      <c r="D17" s="9">
        <v>2643673</v>
      </c>
      <c r="E17" s="10"/>
      <c r="F17" s="11"/>
      <c r="H17" s="31"/>
    </row>
    <row r="18" spans="1:8" ht="15.75" x14ac:dyDescent="0.25">
      <c r="A18" s="12"/>
      <c r="B18" s="21" t="s">
        <v>346</v>
      </c>
      <c r="C18" s="9"/>
      <c r="D18" s="9">
        <v>1765548</v>
      </c>
      <c r="E18" s="10"/>
      <c r="F18" s="11"/>
      <c r="H18" s="31"/>
    </row>
    <row r="19" spans="1:8" ht="15.75" x14ac:dyDescent="0.25">
      <c r="A19" s="12"/>
      <c r="B19" s="21" t="s">
        <v>347</v>
      </c>
      <c r="C19" s="9"/>
      <c r="D19" s="9">
        <v>2088682</v>
      </c>
      <c r="E19" s="10"/>
      <c r="F19" s="11"/>
      <c r="H19" s="31"/>
    </row>
    <row r="20" spans="1:8" ht="15.75" x14ac:dyDescent="0.25">
      <c r="A20" s="12"/>
      <c r="B20" s="21" t="s">
        <v>348</v>
      </c>
      <c r="C20" s="9"/>
      <c r="D20" s="9">
        <v>1228656</v>
      </c>
      <c r="E20" s="10"/>
      <c r="F20" s="11"/>
      <c r="H20" s="31"/>
    </row>
    <row r="21" spans="1:8" ht="15.75" x14ac:dyDescent="0.25">
      <c r="A21" s="12"/>
      <c r="B21" s="21" t="s">
        <v>349</v>
      </c>
      <c r="C21" s="9"/>
      <c r="D21" s="9">
        <v>1093777</v>
      </c>
      <c r="E21" s="10"/>
      <c r="F21" s="11"/>
      <c r="H21" s="31"/>
    </row>
    <row r="22" spans="1:8" ht="15.75" x14ac:dyDescent="0.25">
      <c r="A22" s="12"/>
      <c r="B22" s="21" t="s">
        <v>350</v>
      </c>
      <c r="C22" s="9"/>
      <c r="D22" s="9">
        <v>635355</v>
      </c>
      <c r="E22" s="10"/>
      <c r="F22" s="11"/>
      <c r="H22" s="31"/>
    </row>
    <row r="23" spans="1:8" ht="15.75" x14ac:dyDescent="0.25">
      <c r="A23" s="12"/>
      <c r="B23" s="21" t="s">
        <v>351</v>
      </c>
      <c r="C23" s="9"/>
      <c r="D23" s="9">
        <v>1600455</v>
      </c>
      <c r="E23" s="10"/>
      <c r="F23" s="11"/>
      <c r="H23" s="31"/>
    </row>
    <row r="24" spans="1:8" ht="15.75" x14ac:dyDescent="0.25">
      <c r="A24" s="12"/>
      <c r="B24" s="21" t="s">
        <v>352</v>
      </c>
      <c r="C24" s="9"/>
      <c r="D24" s="9">
        <v>2657465</v>
      </c>
      <c r="E24" s="10"/>
      <c r="F24" s="11"/>
      <c r="H24" s="31"/>
    </row>
    <row r="25" spans="1:8" ht="15.75" x14ac:dyDescent="0.25">
      <c r="A25" s="12"/>
      <c r="B25" s="21" t="s">
        <v>370</v>
      </c>
      <c r="C25" s="9"/>
      <c r="D25" s="9">
        <v>4680726</v>
      </c>
      <c r="E25" s="10"/>
      <c r="F25" s="11"/>
      <c r="H25" s="31"/>
    </row>
    <row r="26" spans="1:8" ht="15.75" x14ac:dyDescent="0.25">
      <c r="A26" s="12"/>
      <c r="B26" s="21" t="s">
        <v>462</v>
      </c>
      <c r="C26" s="9"/>
      <c r="D26" s="9">
        <f>3929330+4001711</f>
        <v>7931041</v>
      </c>
      <c r="E26" s="10"/>
      <c r="F26" s="11"/>
      <c r="H26" s="31"/>
    </row>
    <row r="27" spans="1:8" s="59" customFormat="1" ht="15.75" x14ac:dyDescent="0.25">
      <c r="A27" s="12"/>
      <c r="B27" s="21" t="s">
        <v>505</v>
      </c>
      <c r="C27" s="9"/>
      <c r="D27" s="9">
        <v>0</v>
      </c>
      <c r="E27" s="10"/>
      <c r="F27" s="11"/>
      <c r="H27" s="31"/>
    </row>
    <row r="28" spans="1:8" ht="15.75" x14ac:dyDescent="0.25">
      <c r="A28" s="12"/>
      <c r="B28" s="21"/>
      <c r="C28" s="9"/>
      <c r="D28" s="9"/>
      <c r="E28" s="10"/>
      <c r="F28" s="11"/>
    </row>
    <row r="29" spans="1:8" ht="15.75" x14ac:dyDescent="0.25">
      <c r="A29" s="50" t="s">
        <v>7</v>
      </c>
      <c r="B29" s="51"/>
      <c r="C29" s="15"/>
      <c r="D29" s="15">
        <f>SUM(D17:D28)</f>
        <v>26325378</v>
      </c>
      <c r="E29" s="17"/>
      <c r="F29" s="18"/>
      <c r="H29" s="31"/>
    </row>
    <row r="30" spans="1:8" ht="15.75" x14ac:dyDescent="0.25">
      <c r="A30" s="12"/>
      <c r="B30" s="21" t="s">
        <v>353</v>
      </c>
      <c r="C30" s="9"/>
      <c r="D30" s="9"/>
      <c r="E30" s="10">
        <v>1138088</v>
      </c>
      <c r="F30" s="11"/>
    </row>
    <row r="31" spans="1:8" ht="15.75" x14ac:dyDescent="0.25">
      <c r="A31" s="12"/>
      <c r="B31" s="21" t="s">
        <v>354</v>
      </c>
      <c r="C31" s="9"/>
      <c r="D31" s="9"/>
      <c r="E31" s="10">
        <v>820000</v>
      </c>
      <c r="F31" s="11"/>
    </row>
    <row r="32" spans="1:8" ht="15.75" x14ac:dyDescent="0.25">
      <c r="A32" s="12"/>
      <c r="B32" s="21" t="s">
        <v>355</v>
      </c>
      <c r="C32" s="9"/>
      <c r="D32" s="9"/>
      <c r="E32" s="10">
        <v>20000</v>
      </c>
      <c r="F32" s="11"/>
    </row>
    <row r="33" spans="1:8" ht="15.75" x14ac:dyDescent="0.25">
      <c r="A33" s="12"/>
      <c r="B33" s="21" t="s">
        <v>356</v>
      </c>
      <c r="C33" s="9"/>
      <c r="D33" s="9"/>
      <c r="E33" s="10">
        <v>2155179</v>
      </c>
      <c r="F33" s="11"/>
    </row>
    <row r="34" spans="1:8" ht="15.75" x14ac:dyDescent="0.25">
      <c r="A34" s="12"/>
      <c r="B34" s="21" t="s">
        <v>357</v>
      </c>
      <c r="C34" s="9"/>
      <c r="D34" s="9"/>
      <c r="E34" s="10">
        <v>1020000</v>
      </c>
      <c r="F34" s="11"/>
    </row>
    <row r="35" spans="1:8" ht="15.75" x14ac:dyDescent="0.25">
      <c r="A35" s="12"/>
      <c r="B35" s="21" t="s">
        <v>358</v>
      </c>
      <c r="C35" s="9"/>
      <c r="D35" s="9"/>
      <c r="E35" s="10">
        <v>620000</v>
      </c>
      <c r="F35" s="11"/>
    </row>
    <row r="36" spans="1:8" ht="15.75" x14ac:dyDescent="0.25">
      <c r="A36" s="12"/>
      <c r="B36" s="21" t="s">
        <v>359</v>
      </c>
      <c r="C36" s="9"/>
      <c r="D36" s="9"/>
      <c r="E36" s="10">
        <v>2762979</v>
      </c>
      <c r="F36" s="11"/>
    </row>
    <row r="37" spans="1:8" ht="15.75" x14ac:dyDescent="0.25">
      <c r="A37" s="12"/>
      <c r="B37" s="21" t="s">
        <v>360</v>
      </c>
      <c r="C37" s="9"/>
      <c r="D37" s="9"/>
      <c r="E37" s="10">
        <v>3693600</v>
      </c>
      <c r="F37" s="11"/>
    </row>
    <row r="38" spans="1:8" ht="15.75" x14ac:dyDescent="0.25">
      <c r="A38" s="12"/>
      <c r="B38" s="21" t="s">
        <v>371</v>
      </c>
      <c r="C38" s="9"/>
      <c r="D38" s="9"/>
      <c r="E38" s="10">
        <v>432000</v>
      </c>
      <c r="F38" s="11"/>
    </row>
    <row r="39" spans="1:8" ht="15.75" x14ac:dyDescent="0.25">
      <c r="A39" s="12"/>
      <c r="B39" s="21" t="s">
        <v>463</v>
      </c>
      <c r="C39" s="9"/>
      <c r="D39" s="9"/>
      <c r="E39" s="10">
        <v>1865232</v>
      </c>
      <c r="F39" s="11"/>
    </row>
    <row r="40" spans="1:8" ht="15.75" x14ac:dyDescent="0.25">
      <c r="A40" s="12"/>
      <c r="B40" s="21"/>
      <c r="C40" s="9"/>
      <c r="D40" s="9"/>
      <c r="E40" s="10"/>
      <c r="F40" s="11"/>
      <c r="H40" s="31"/>
    </row>
    <row r="41" spans="1:8" ht="15.75" x14ac:dyDescent="0.25">
      <c r="A41" s="50" t="s">
        <v>12</v>
      </c>
      <c r="B41" s="51"/>
      <c r="C41" s="15"/>
      <c r="D41" s="15"/>
      <c r="E41" s="15">
        <f>SUM(E30:E40)</f>
        <v>14527078</v>
      </c>
      <c r="F41" s="18"/>
    </row>
    <row r="42" spans="1:8" ht="15.75" x14ac:dyDescent="0.25">
      <c r="A42" s="12"/>
      <c r="B42" s="21" t="s">
        <v>361</v>
      </c>
      <c r="C42" s="9"/>
      <c r="D42" s="9"/>
      <c r="E42" s="10"/>
      <c r="F42" s="10">
        <v>18514249</v>
      </c>
      <c r="H42" s="22"/>
    </row>
    <row r="43" spans="1:8" ht="15.75" x14ac:dyDescent="0.25">
      <c r="A43" s="12"/>
      <c r="B43" s="21" t="s">
        <v>362</v>
      </c>
      <c r="C43" s="9"/>
      <c r="D43" s="9"/>
      <c r="E43" s="10"/>
      <c r="F43" s="10">
        <v>17689909</v>
      </c>
      <c r="H43" s="22"/>
    </row>
    <row r="44" spans="1:8" ht="15.75" x14ac:dyDescent="0.25">
      <c r="A44" s="12"/>
      <c r="B44" s="21" t="s">
        <v>363</v>
      </c>
      <c r="C44" s="9"/>
      <c r="D44" s="9"/>
      <c r="E44" s="10"/>
      <c r="F44" s="10">
        <v>22833010</v>
      </c>
      <c r="H44" s="22"/>
    </row>
    <row r="45" spans="1:8" ht="15.75" x14ac:dyDescent="0.25">
      <c r="A45" s="12"/>
      <c r="B45" s="21" t="s">
        <v>364</v>
      </c>
      <c r="C45" s="9"/>
      <c r="D45" s="9"/>
      <c r="E45" s="10"/>
      <c r="F45" s="10">
        <v>16339717</v>
      </c>
      <c r="H45" s="22"/>
    </row>
    <row r="46" spans="1:8" ht="15.75" x14ac:dyDescent="0.25">
      <c r="A46" s="12"/>
      <c r="B46" s="21" t="s">
        <v>365</v>
      </c>
      <c r="C46" s="9"/>
      <c r="D46" s="9"/>
      <c r="E46" s="10"/>
      <c r="F46" s="10">
        <v>20270634</v>
      </c>
      <c r="H46" s="22"/>
    </row>
    <row r="47" spans="1:8" ht="15.75" x14ac:dyDescent="0.25">
      <c r="A47" s="12"/>
      <c r="B47" s="21" t="s">
        <v>366</v>
      </c>
      <c r="C47" s="9"/>
      <c r="D47" s="9"/>
      <c r="E47" s="10"/>
      <c r="F47" s="10">
        <v>16891703</v>
      </c>
      <c r="H47" s="22"/>
    </row>
    <row r="48" spans="1:8" ht="15.75" x14ac:dyDescent="0.25">
      <c r="A48" s="12"/>
      <c r="B48" s="21" t="s">
        <v>367</v>
      </c>
      <c r="C48" s="9"/>
      <c r="D48" s="9"/>
      <c r="E48" s="10"/>
      <c r="F48" s="10">
        <v>23184509</v>
      </c>
      <c r="H48" s="22"/>
    </row>
    <row r="49" spans="1:9" ht="15.75" x14ac:dyDescent="0.25">
      <c r="A49" s="12"/>
      <c r="B49" s="21" t="s">
        <v>368</v>
      </c>
      <c r="C49" s="9"/>
      <c r="D49" s="9"/>
      <c r="E49" s="10"/>
      <c r="F49" s="10">
        <v>25549919</v>
      </c>
      <c r="H49" s="22"/>
    </row>
    <row r="50" spans="1:9" ht="15.75" x14ac:dyDescent="0.25">
      <c r="A50" s="12"/>
      <c r="B50" s="21" t="s">
        <v>372</v>
      </c>
      <c r="C50" s="9"/>
      <c r="D50" s="9"/>
      <c r="E50" s="10"/>
      <c r="F50" s="10">
        <v>15818545</v>
      </c>
      <c r="H50" s="22"/>
    </row>
    <row r="51" spans="1:9" ht="15.75" x14ac:dyDescent="0.25">
      <c r="A51" s="12"/>
      <c r="B51" s="21" t="s">
        <v>464</v>
      </c>
      <c r="C51" s="9"/>
      <c r="D51" s="9"/>
      <c r="E51" s="10"/>
      <c r="F51" s="10">
        <v>21711051</v>
      </c>
      <c r="H51" s="22"/>
    </row>
    <row r="52" spans="1:9" s="59" customFormat="1" ht="15.75" x14ac:dyDescent="0.25">
      <c r="A52" s="12"/>
      <c r="B52" s="21" t="s">
        <v>506</v>
      </c>
      <c r="C52" s="9"/>
      <c r="D52" s="9"/>
      <c r="E52" s="10"/>
      <c r="F52" s="10">
        <v>0</v>
      </c>
      <c r="H52" s="22"/>
    </row>
    <row r="53" spans="1:9" ht="15.75" x14ac:dyDescent="0.25">
      <c r="A53" s="12"/>
      <c r="B53" s="8"/>
      <c r="C53" s="9"/>
      <c r="D53" s="9"/>
      <c r="E53" s="10"/>
      <c r="F53" s="10"/>
      <c r="H53" s="22"/>
    </row>
    <row r="54" spans="1:9" ht="15.75" x14ac:dyDescent="0.25">
      <c r="A54" s="50" t="s">
        <v>8</v>
      </c>
      <c r="B54" s="51"/>
      <c r="C54" s="19"/>
      <c r="D54" s="16"/>
      <c r="E54" s="18"/>
      <c r="F54" s="20">
        <f>SUM(F42:F53)</f>
        <v>198803246</v>
      </c>
      <c r="H54" s="30"/>
      <c r="I54" s="31"/>
    </row>
    <row r="55" spans="1:9" ht="21.75" customHeight="1" x14ac:dyDescent="0.3">
      <c r="A55" s="52" t="s">
        <v>16</v>
      </c>
      <c r="B55" s="53"/>
      <c r="C55" s="53"/>
      <c r="D55" s="53"/>
      <c r="E55" s="54"/>
      <c r="F55" s="28">
        <f>C3+C16-D29-E41-F54</f>
        <v>38658256</v>
      </c>
      <c r="H55" s="30"/>
      <c r="I55" s="31"/>
    </row>
    <row r="56" spans="1:9" ht="15.75" x14ac:dyDescent="0.2">
      <c r="A56" s="2"/>
      <c r="B56" s="5"/>
      <c r="C56" s="24"/>
      <c r="D56" s="3"/>
      <c r="F56" s="30"/>
      <c r="H56" s="30"/>
      <c r="I56" s="31"/>
    </row>
    <row r="57" spans="1:9" ht="15.75" x14ac:dyDescent="0.2">
      <c r="A57" s="2"/>
      <c r="B57" s="5"/>
      <c r="C57" s="24"/>
      <c r="D57" s="3"/>
      <c r="F57" s="30"/>
      <c r="H57" s="30"/>
      <c r="I57" s="31"/>
    </row>
    <row r="58" spans="1:9" ht="15.75" x14ac:dyDescent="0.25">
      <c r="A58" s="2"/>
      <c r="B58" s="5"/>
      <c r="C58" s="24"/>
      <c r="D58" s="3"/>
      <c r="E58" s="1"/>
      <c r="F58" s="30"/>
      <c r="H58" s="30"/>
      <c r="I58" s="31"/>
    </row>
    <row r="59" spans="1:9" ht="15.75" x14ac:dyDescent="0.25">
      <c r="A59" s="6"/>
      <c r="C59" s="25"/>
      <c r="D59" s="4"/>
      <c r="E59" s="1"/>
      <c r="F59" s="30"/>
      <c r="H59" s="30"/>
      <c r="I59" s="31"/>
    </row>
    <row r="60" spans="1:9" ht="15.75" x14ac:dyDescent="0.25">
      <c r="E60" s="1"/>
      <c r="F60" s="30"/>
      <c r="H60" s="31"/>
      <c r="I60" s="31"/>
    </row>
    <row r="61" spans="1:9" x14ac:dyDescent="0.2">
      <c r="F61" s="30"/>
      <c r="H61" s="31"/>
      <c r="I61" s="31"/>
    </row>
    <row r="62" spans="1:9" x14ac:dyDescent="0.2">
      <c r="F62" s="30"/>
      <c r="H62" s="31"/>
      <c r="I62" s="31"/>
    </row>
  </sheetData>
  <mergeCells count="6">
    <mergeCell ref="A1:F1"/>
    <mergeCell ref="A16:B16"/>
    <mergeCell ref="A29:B29"/>
    <mergeCell ref="A54:B54"/>
    <mergeCell ref="A55:E55"/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workbookViewId="0">
      <pane ySplit="1" topLeftCell="A3" activePane="bottomLeft" state="frozen"/>
      <selection pane="bottomLeft" activeCell="A20" sqref="A20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45724</v>
      </c>
      <c r="B2" s="38" t="s">
        <v>126</v>
      </c>
      <c r="C2" s="38" t="s">
        <v>52</v>
      </c>
      <c r="D2" s="38" t="s">
        <v>53</v>
      </c>
      <c r="E2" s="39">
        <v>-242550</v>
      </c>
      <c r="F2" s="40" t="s">
        <v>54</v>
      </c>
      <c r="G2" s="39">
        <v>-19404</v>
      </c>
      <c r="H2" s="39">
        <v>-261954</v>
      </c>
      <c r="I2" s="38" t="s">
        <v>15</v>
      </c>
      <c r="J2" s="38" t="s">
        <v>57</v>
      </c>
    </row>
    <row r="3" spans="1:10" ht="14.25" customHeight="1" x14ac:dyDescent="0.2">
      <c r="A3" s="37">
        <v>45724</v>
      </c>
      <c r="B3" s="38" t="s">
        <v>127</v>
      </c>
      <c r="C3" s="38" t="s">
        <v>52</v>
      </c>
      <c r="D3" s="38" t="s">
        <v>53</v>
      </c>
      <c r="E3" s="39">
        <v>-242550</v>
      </c>
      <c r="F3" s="40" t="s">
        <v>54</v>
      </c>
      <c r="G3" s="39">
        <v>-19404</v>
      </c>
      <c r="H3" s="39">
        <v>-261954</v>
      </c>
      <c r="I3" s="38" t="s">
        <v>15</v>
      </c>
      <c r="J3" s="38" t="s">
        <v>57</v>
      </c>
    </row>
    <row r="4" spans="1:10" ht="14.25" customHeight="1" x14ac:dyDescent="0.2">
      <c r="A4" s="37">
        <v>45724</v>
      </c>
      <c r="B4" s="38" t="s">
        <v>128</v>
      </c>
      <c r="C4" s="38" t="s">
        <v>60</v>
      </c>
      <c r="D4" s="38" t="s">
        <v>53</v>
      </c>
      <c r="E4" s="39">
        <v>-1022273</v>
      </c>
      <c r="F4" s="40" t="s">
        <v>54</v>
      </c>
      <c r="G4" s="39">
        <v>-81782</v>
      </c>
      <c r="H4" s="39">
        <v>-1104055</v>
      </c>
      <c r="I4" s="38" t="s">
        <v>17</v>
      </c>
      <c r="J4" s="38" t="s">
        <v>55</v>
      </c>
    </row>
    <row r="5" spans="1:10" ht="14.25" customHeight="1" x14ac:dyDescent="0.2">
      <c r="A5" s="37">
        <v>45724</v>
      </c>
      <c r="B5" s="38" t="s">
        <v>129</v>
      </c>
      <c r="C5" s="38" t="s">
        <v>52</v>
      </c>
      <c r="D5" s="38" t="s">
        <v>53</v>
      </c>
      <c r="E5" s="39">
        <v>-426592</v>
      </c>
      <c r="F5" s="40" t="s">
        <v>54</v>
      </c>
      <c r="G5" s="39">
        <v>-34127</v>
      </c>
      <c r="H5" s="39">
        <v>-460719</v>
      </c>
      <c r="I5" s="38" t="s">
        <v>17</v>
      </c>
      <c r="J5" s="38" t="s">
        <v>55</v>
      </c>
    </row>
    <row r="6" spans="1:10" ht="14.25" customHeight="1" x14ac:dyDescent="0.2">
      <c r="A6" s="37">
        <v>45721</v>
      </c>
      <c r="B6" s="38" t="s">
        <v>130</v>
      </c>
      <c r="C6" s="38" t="s">
        <v>60</v>
      </c>
      <c r="D6" s="38" t="s">
        <v>131</v>
      </c>
      <c r="E6" s="39">
        <v>2033584</v>
      </c>
      <c r="F6" s="40" t="s">
        <v>54</v>
      </c>
      <c r="G6" s="39">
        <v>162687</v>
      </c>
      <c r="H6" s="39">
        <v>2196271</v>
      </c>
      <c r="I6" s="38" t="s">
        <v>17</v>
      </c>
      <c r="J6" s="38" t="s">
        <v>55</v>
      </c>
    </row>
    <row r="7" spans="1:10" ht="14.25" customHeight="1" x14ac:dyDescent="0.2">
      <c r="A7" s="37">
        <v>45728</v>
      </c>
      <c r="B7" s="38" t="s">
        <v>132</v>
      </c>
      <c r="C7" s="38" t="s">
        <v>60</v>
      </c>
      <c r="D7" s="38" t="s">
        <v>133</v>
      </c>
      <c r="E7" s="39">
        <v>1254238</v>
      </c>
      <c r="F7" s="40" t="s">
        <v>54</v>
      </c>
      <c r="G7" s="39">
        <v>100339</v>
      </c>
      <c r="H7" s="39">
        <v>1354577</v>
      </c>
      <c r="I7" s="38" t="s">
        <v>17</v>
      </c>
      <c r="J7" s="38" t="s">
        <v>55</v>
      </c>
    </row>
    <row r="8" spans="1:10" ht="14.25" customHeight="1" x14ac:dyDescent="0.2">
      <c r="A8" s="37">
        <v>45728</v>
      </c>
      <c r="B8" s="38" t="s">
        <v>134</v>
      </c>
      <c r="C8" s="38" t="s">
        <v>60</v>
      </c>
      <c r="D8" s="38" t="s">
        <v>135</v>
      </c>
      <c r="E8" s="39">
        <v>1959547</v>
      </c>
      <c r="F8" s="40" t="s">
        <v>54</v>
      </c>
      <c r="G8" s="39">
        <v>156764</v>
      </c>
      <c r="H8" s="39">
        <v>2116311</v>
      </c>
      <c r="I8" s="38" t="s">
        <v>17</v>
      </c>
      <c r="J8" s="38" t="s">
        <v>55</v>
      </c>
    </row>
    <row r="9" spans="1:10" ht="14.25" customHeight="1" x14ac:dyDescent="0.2">
      <c r="A9" s="37">
        <v>45735</v>
      </c>
      <c r="B9" s="38" t="s">
        <v>136</v>
      </c>
      <c r="C9" s="38" t="s">
        <v>60</v>
      </c>
      <c r="D9" s="38" t="s">
        <v>137</v>
      </c>
      <c r="E9" s="39">
        <v>2724437</v>
      </c>
      <c r="F9" s="40" t="s">
        <v>54</v>
      </c>
      <c r="G9" s="39">
        <v>217955</v>
      </c>
      <c r="H9" s="39">
        <v>2942392</v>
      </c>
      <c r="I9" s="38" t="s">
        <v>17</v>
      </c>
      <c r="J9" s="38" t="s">
        <v>55</v>
      </c>
    </row>
    <row r="10" spans="1:10" ht="14.25" customHeight="1" x14ac:dyDescent="0.2">
      <c r="A10" s="37">
        <v>45735</v>
      </c>
      <c r="B10" s="38" t="s">
        <v>138</v>
      </c>
      <c r="C10" s="38" t="s">
        <v>60</v>
      </c>
      <c r="D10" s="38" t="s">
        <v>139</v>
      </c>
      <c r="E10" s="39">
        <v>44680</v>
      </c>
      <c r="F10" s="40" t="s">
        <v>54</v>
      </c>
      <c r="G10" s="39">
        <v>3574</v>
      </c>
      <c r="H10" s="39">
        <v>48254</v>
      </c>
      <c r="I10" s="38" t="s">
        <v>15</v>
      </c>
      <c r="J10" s="38" t="s">
        <v>57</v>
      </c>
    </row>
    <row r="11" spans="1:10" ht="14.25" customHeight="1" x14ac:dyDescent="0.2">
      <c r="A11" s="37">
        <v>45735</v>
      </c>
      <c r="B11" s="38" t="s">
        <v>140</v>
      </c>
      <c r="C11" s="38" t="s">
        <v>60</v>
      </c>
      <c r="D11" s="38" t="s">
        <v>141</v>
      </c>
      <c r="E11" s="39">
        <v>1544658</v>
      </c>
      <c r="F11" s="40" t="s">
        <v>54</v>
      </c>
      <c r="G11" s="39">
        <v>123573</v>
      </c>
      <c r="H11" s="39">
        <v>1668231</v>
      </c>
      <c r="I11" s="38" t="s">
        <v>17</v>
      </c>
      <c r="J11" s="38" t="s">
        <v>55</v>
      </c>
    </row>
    <row r="12" spans="1:10" ht="14.25" customHeight="1" x14ac:dyDescent="0.2">
      <c r="A12" s="37">
        <v>45735</v>
      </c>
      <c r="B12" s="38" t="s">
        <v>142</v>
      </c>
      <c r="C12" s="38" t="s">
        <v>60</v>
      </c>
      <c r="D12" s="38" t="s">
        <v>143</v>
      </c>
      <c r="E12" s="39">
        <v>22340</v>
      </c>
      <c r="F12" s="40" t="s">
        <v>54</v>
      </c>
      <c r="G12" s="39">
        <v>1787</v>
      </c>
      <c r="H12" s="39">
        <v>24127</v>
      </c>
      <c r="I12" s="38" t="s">
        <v>15</v>
      </c>
      <c r="J12" s="38" t="s">
        <v>57</v>
      </c>
    </row>
    <row r="13" spans="1:10" ht="14.25" customHeight="1" x14ac:dyDescent="0.2">
      <c r="A13" s="37">
        <v>45742</v>
      </c>
      <c r="B13" s="38" t="s">
        <v>144</v>
      </c>
      <c r="C13" s="38" t="s">
        <v>60</v>
      </c>
      <c r="D13" s="38" t="s">
        <v>145</v>
      </c>
      <c r="E13" s="39">
        <v>986158</v>
      </c>
      <c r="F13" s="40" t="s">
        <v>54</v>
      </c>
      <c r="G13" s="39">
        <v>78893</v>
      </c>
      <c r="H13" s="39">
        <v>1065051</v>
      </c>
      <c r="I13" s="38" t="s">
        <v>17</v>
      </c>
      <c r="J13" s="38" t="s">
        <v>55</v>
      </c>
    </row>
    <row r="14" spans="1:10" ht="14.25" customHeight="1" x14ac:dyDescent="0.2">
      <c r="A14" s="37">
        <v>45742</v>
      </c>
      <c r="B14" s="38" t="s">
        <v>146</v>
      </c>
      <c r="C14" s="38" t="s">
        <v>60</v>
      </c>
      <c r="D14" s="38" t="s">
        <v>147</v>
      </c>
      <c r="E14" s="39">
        <v>67020</v>
      </c>
      <c r="F14" s="40" t="s">
        <v>54</v>
      </c>
      <c r="G14" s="39">
        <v>5362</v>
      </c>
      <c r="H14" s="39">
        <v>72382</v>
      </c>
      <c r="I14" s="38" t="s">
        <v>15</v>
      </c>
      <c r="J14" s="38" t="s">
        <v>57</v>
      </c>
    </row>
    <row r="15" spans="1:10" ht="14.25" customHeight="1" x14ac:dyDescent="0.2">
      <c r="A15" s="37">
        <v>45742</v>
      </c>
      <c r="B15" s="38" t="s">
        <v>148</v>
      </c>
      <c r="C15" s="38" t="s">
        <v>60</v>
      </c>
      <c r="D15" s="38" t="s">
        <v>149</v>
      </c>
      <c r="E15" s="39">
        <v>1244667</v>
      </c>
      <c r="F15" s="40" t="s">
        <v>54</v>
      </c>
      <c r="G15" s="39">
        <v>99573</v>
      </c>
      <c r="H15" s="39">
        <v>1344240</v>
      </c>
      <c r="I15" s="38" t="s">
        <v>17</v>
      </c>
      <c r="J15" s="38" t="s">
        <v>55</v>
      </c>
    </row>
    <row r="16" spans="1:10" ht="14.25" customHeight="1" x14ac:dyDescent="0.2">
      <c r="A16" s="37">
        <v>45742</v>
      </c>
      <c r="B16" s="38" t="s">
        <v>150</v>
      </c>
      <c r="C16" s="38" t="s">
        <v>60</v>
      </c>
      <c r="D16" s="38" t="s">
        <v>151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45747</v>
      </c>
      <c r="B17" s="38" t="s">
        <v>152</v>
      </c>
      <c r="C17" s="38" t="s">
        <v>60</v>
      </c>
      <c r="D17" s="38" t="s">
        <v>153</v>
      </c>
      <c r="E17" s="39">
        <v>2128696</v>
      </c>
      <c r="F17" s="40" t="s">
        <v>54</v>
      </c>
      <c r="G17" s="39">
        <v>170296</v>
      </c>
      <c r="H17" s="39">
        <v>2298992</v>
      </c>
      <c r="I17" s="38" t="s">
        <v>17</v>
      </c>
      <c r="J17" s="38" t="s">
        <v>55</v>
      </c>
    </row>
    <row r="18" spans="1:10" ht="14.25" customHeight="1" x14ac:dyDescent="0.2">
      <c r="A18" s="37">
        <v>45747</v>
      </c>
      <c r="B18" s="38" t="s">
        <v>154</v>
      </c>
      <c r="C18" s="38" t="s">
        <v>60</v>
      </c>
      <c r="D18" s="38" t="s">
        <v>155</v>
      </c>
      <c r="E18" s="39">
        <v>1669127</v>
      </c>
      <c r="F18" s="40" t="s">
        <v>54</v>
      </c>
      <c r="G18" s="39">
        <v>133530</v>
      </c>
      <c r="H18" s="39">
        <v>1802657</v>
      </c>
      <c r="I18" s="38" t="s">
        <v>17</v>
      </c>
      <c r="J18" s="38" t="s">
        <v>55</v>
      </c>
    </row>
    <row r="19" spans="1:10" ht="14.25" customHeight="1" x14ac:dyDescent="0.2">
      <c r="A19" s="37">
        <v>45747</v>
      </c>
      <c r="B19" s="38" t="s">
        <v>156</v>
      </c>
      <c r="C19" s="38" t="s">
        <v>60</v>
      </c>
      <c r="D19" s="38" t="s">
        <v>157</v>
      </c>
      <c r="E19" s="39">
        <v>303189</v>
      </c>
      <c r="F19" s="40" t="s">
        <v>54</v>
      </c>
      <c r="G19" s="39">
        <v>24255</v>
      </c>
      <c r="H19" s="39">
        <v>327444</v>
      </c>
      <c r="I19" s="38" t="s">
        <v>15</v>
      </c>
      <c r="J19" s="38" t="s">
        <v>57</v>
      </c>
    </row>
    <row r="20" spans="1:10" ht="14.25" customHeight="1" x14ac:dyDescent="0.2">
      <c r="A20" s="37">
        <v>45747</v>
      </c>
      <c r="B20"/>
      <c r="C20"/>
      <c r="D20" s="38" t="s">
        <v>158</v>
      </c>
      <c r="E20" s="39">
        <v>-20000</v>
      </c>
      <c r="F20" s="38" t="s">
        <v>88</v>
      </c>
      <c r="G20" s="39">
        <v>0</v>
      </c>
      <c r="H20" s="39">
        <v>-20000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15479691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2"/>
  <sheetViews>
    <sheetView workbookViewId="0">
      <pane ySplit="1" topLeftCell="A3" activePane="bottomLeft" state="frozen"/>
      <selection pane="bottomLeft" activeCell="H23" sqref="H23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45695</v>
      </c>
      <c r="B2" s="38" t="s">
        <v>91</v>
      </c>
      <c r="C2" s="38" t="s">
        <v>52</v>
      </c>
      <c r="D2" s="38" t="s">
        <v>53</v>
      </c>
      <c r="E2" s="39">
        <v>-202126</v>
      </c>
      <c r="F2" s="40" t="s">
        <v>54</v>
      </c>
      <c r="G2" s="39">
        <v>-16170</v>
      </c>
      <c r="H2" s="39">
        <v>-218296</v>
      </c>
      <c r="I2" s="38" t="s">
        <v>17</v>
      </c>
      <c r="J2" s="38" t="s">
        <v>55</v>
      </c>
    </row>
    <row r="3" spans="1:10" ht="14.25" customHeight="1" x14ac:dyDescent="0.2">
      <c r="A3" s="37">
        <v>45695</v>
      </c>
      <c r="B3" s="38" t="s">
        <v>92</v>
      </c>
      <c r="C3" s="38" t="s">
        <v>52</v>
      </c>
      <c r="D3" s="38" t="s">
        <v>53</v>
      </c>
      <c r="E3" s="39">
        <v>-101063</v>
      </c>
      <c r="F3" s="40" t="s">
        <v>54</v>
      </c>
      <c r="G3" s="39">
        <v>-8085</v>
      </c>
      <c r="H3" s="39">
        <v>-109148</v>
      </c>
      <c r="I3" s="38" t="s">
        <v>15</v>
      </c>
      <c r="J3" s="38" t="s">
        <v>57</v>
      </c>
    </row>
    <row r="4" spans="1:10" ht="14.25" customHeight="1" x14ac:dyDescent="0.2">
      <c r="A4" s="37">
        <v>45695</v>
      </c>
      <c r="B4" s="38" t="s">
        <v>93</v>
      </c>
      <c r="C4" s="38" t="s">
        <v>52</v>
      </c>
      <c r="D4" s="38" t="s">
        <v>53</v>
      </c>
      <c r="E4" s="39">
        <v>-1331578</v>
      </c>
      <c r="F4" s="40" t="s">
        <v>54</v>
      </c>
      <c r="G4" s="39">
        <v>-106526</v>
      </c>
      <c r="H4" s="39">
        <v>-1438104</v>
      </c>
      <c r="I4" s="38" t="s">
        <v>17</v>
      </c>
      <c r="J4" s="38" t="s">
        <v>55</v>
      </c>
    </row>
    <row r="5" spans="1:10" ht="14.25" customHeight="1" x14ac:dyDescent="0.2">
      <c r="A5" s="37">
        <v>45693</v>
      </c>
      <c r="B5" s="38" t="s">
        <v>94</v>
      </c>
      <c r="C5" s="38" t="s">
        <v>60</v>
      </c>
      <c r="D5" s="38" t="s">
        <v>95</v>
      </c>
      <c r="E5" s="39">
        <v>2865967</v>
      </c>
      <c r="F5" s="40" t="s">
        <v>54</v>
      </c>
      <c r="G5" s="39">
        <v>229277</v>
      </c>
      <c r="H5" s="39">
        <v>3095244</v>
      </c>
      <c r="I5" s="38" t="s">
        <v>17</v>
      </c>
      <c r="J5" s="38" t="s">
        <v>55</v>
      </c>
    </row>
    <row r="6" spans="1:10" ht="14.25" customHeight="1" x14ac:dyDescent="0.2">
      <c r="A6" s="37">
        <v>45693</v>
      </c>
      <c r="B6" s="38" t="s">
        <v>96</v>
      </c>
      <c r="C6" s="38" t="s">
        <v>60</v>
      </c>
      <c r="D6" s="38" t="s">
        <v>97</v>
      </c>
      <c r="E6" s="39">
        <v>37978</v>
      </c>
      <c r="F6" s="40" t="s">
        <v>54</v>
      </c>
      <c r="G6" s="39">
        <v>3038</v>
      </c>
      <c r="H6" s="39">
        <v>41016</v>
      </c>
      <c r="I6" s="38" t="s">
        <v>15</v>
      </c>
      <c r="J6" s="38" t="s">
        <v>57</v>
      </c>
    </row>
    <row r="7" spans="1:10" ht="14.25" customHeight="1" x14ac:dyDescent="0.2">
      <c r="A7" s="37">
        <v>45693</v>
      </c>
      <c r="B7" s="38" t="s">
        <v>98</v>
      </c>
      <c r="C7" s="38" t="s">
        <v>60</v>
      </c>
      <c r="D7" s="38" t="s">
        <v>99</v>
      </c>
      <c r="E7" s="39">
        <v>2917453</v>
      </c>
      <c r="F7" s="40" t="s">
        <v>54</v>
      </c>
      <c r="G7" s="39">
        <v>233396</v>
      </c>
      <c r="H7" s="39">
        <v>3150849</v>
      </c>
      <c r="I7" s="38" t="s">
        <v>17</v>
      </c>
      <c r="J7" s="38" t="s">
        <v>55</v>
      </c>
    </row>
    <row r="8" spans="1:10" ht="14.25" customHeight="1" x14ac:dyDescent="0.2">
      <c r="A8" s="37">
        <v>45693</v>
      </c>
      <c r="B8" s="38" t="s">
        <v>100</v>
      </c>
      <c r="C8" s="38" t="s">
        <v>60</v>
      </c>
      <c r="D8" s="38" t="s">
        <v>101</v>
      </c>
      <c r="E8" s="39">
        <v>242550</v>
      </c>
      <c r="F8" s="40" t="s">
        <v>54</v>
      </c>
      <c r="G8" s="39">
        <v>19404</v>
      </c>
      <c r="H8" s="39">
        <v>261954</v>
      </c>
      <c r="I8" s="38" t="s">
        <v>15</v>
      </c>
      <c r="J8" s="38" t="s">
        <v>57</v>
      </c>
    </row>
    <row r="9" spans="1:10" ht="14.25" customHeight="1" x14ac:dyDescent="0.2">
      <c r="A9" s="37">
        <v>45700</v>
      </c>
      <c r="B9" s="38" t="s">
        <v>102</v>
      </c>
      <c r="C9" s="38" t="s">
        <v>60</v>
      </c>
      <c r="D9" s="38" t="s">
        <v>103</v>
      </c>
      <c r="E9" s="39">
        <v>5204549</v>
      </c>
      <c r="F9" s="40" t="s">
        <v>54</v>
      </c>
      <c r="G9" s="39">
        <v>416364</v>
      </c>
      <c r="H9" s="39">
        <v>5620913</v>
      </c>
      <c r="I9" s="38" t="s">
        <v>17</v>
      </c>
      <c r="J9" s="38" t="s">
        <v>55</v>
      </c>
    </row>
    <row r="10" spans="1:10" ht="14.25" customHeight="1" x14ac:dyDescent="0.2">
      <c r="A10" s="37">
        <v>45700</v>
      </c>
      <c r="B10" s="38" t="s">
        <v>104</v>
      </c>
      <c r="C10" s="38" t="s">
        <v>60</v>
      </c>
      <c r="D10" s="38" t="s">
        <v>105</v>
      </c>
      <c r="E10" s="39">
        <v>280528</v>
      </c>
      <c r="F10" s="40" t="s">
        <v>54</v>
      </c>
      <c r="G10" s="39">
        <v>22442</v>
      </c>
      <c r="H10" s="39">
        <v>302970</v>
      </c>
      <c r="I10" s="38" t="s">
        <v>15</v>
      </c>
      <c r="J10" s="38" t="s">
        <v>57</v>
      </c>
    </row>
    <row r="11" spans="1:10" ht="14.25" customHeight="1" x14ac:dyDescent="0.2">
      <c r="A11" s="37">
        <v>45700</v>
      </c>
      <c r="B11" s="38" t="s">
        <v>106</v>
      </c>
      <c r="C11" s="38" t="s">
        <v>60</v>
      </c>
      <c r="D11" s="38" t="s">
        <v>107</v>
      </c>
      <c r="E11" s="39">
        <v>1293600</v>
      </c>
      <c r="F11" s="40" t="s">
        <v>54</v>
      </c>
      <c r="G11" s="39">
        <v>103488</v>
      </c>
      <c r="H11" s="39">
        <v>1397088</v>
      </c>
      <c r="I11" s="38" t="s">
        <v>17</v>
      </c>
      <c r="J11" s="38" t="s">
        <v>55</v>
      </c>
    </row>
    <row r="12" spans="1:10" ht="14.25" customHeight="1" x14ac:dyDescent="0.2">
      <c r="A12" s="37">
        <v>45701</v>
      </c>
      <c r="B12" s="38"/>
      <c r="C12" s="38"/>
      <c r="D12" s="38" t="s">
        <v>108</v>
      </c>
      <c r="E12" s="39">
        <v>-800000</v>
      </c>
      <c r="F12" s="40" t="s">
        <v>88</v>
      </c>
      <c r="G12" s="39">
        <v>0</v>
      </c>
      <c r="H12" s="39">
        <v>-800000</v>
      </c>
      <c r="I12" s="38" t="s">
        <v>17</v>
      </c>
      <c r="J12" s="38" t="s">
        <v>55</v>
      </c>
    </row>
    <row r="13" spans="1:10" ht="14.25" customHeight="1" x14ac:dyDescent="0.2">
      <c r="A13" s="37">
        <v>45707</v>
      </c>
      <c r="B13" s="38" t="s">
        <v>109</v>
      </c>
      <c r="C13" s="38" t="s">
        <v>60</v>
      </c>
      <c r="D13" s="38" t="s">
        <v>110</v>
      </c>
      <c r="E13" s="39">
        <v>2318419</v>
      </c>
      <c r="F13" s="40" t="s">
        <v>54</v>
      </c>
      <c r="G13" s="39">
        <v>185474</v>
      </c>
      <c r="H13" s="39">
        <v>2503893</v>
      </c>
      <c r="I13" s="38" t="s">
        <v>17</v>
      </c>
      <c r="J13" s="38" t="s">
        <v>55</v>
      </c>
    </row>
    <row r="14" spans="1:10" ht="14.25" customHeight="1" x14ac:dyDescent="0.2">
      <c r="A14" s="37">
        <v>45707</v>
      </c>
      <c r="B14" s="38" t="s">
        <v>111</v>
      </c>
      <c r="C14" s="38" t="s">
        <v>60</v>
      </c>
      <c r="D14" s="38" t="s">
        <v>112</v>
      </c>
      <c r="E14" s="39">
        <v>242550</v>
      </c>
      <c r="F14" s="40" t="s">
        <v>54</v>
      </c>
      <c r="G14" s="39">
        <v>19404</v>
      </c>
      <c r="H14" s="39">
        <v>261954</v>
      </c>
      <c r="I14" s="38" t="s">
        <v>15</v>
      </c>
      <c r="J14" s="38" t="s">
        <v>57</v>
      </c>
    </row>
    <row r="15" spans="1:10" ht="14.25" customHeight="1" x14ac:dyDescent="0.2">
      <c r="A15" s="37">
        <v>45707</v>
      </c>
      <c r="B15" s="38" t="s">
        <v>113</v>
      </c>
      <c r="C15" s="38" t="s">
        <v>60</v>
      </c>
      <c r="D15" s="38" t="s">
        <v>114</v>
      </c>
      <c r="E15" s="39">
        <v>2238156</v>
      </c>
      <c r="F15" s="40" t="s">
        <v>54</v>
      </c>
      <c r="G15" s="39">
        <v>179052</v>
      </c>
      <c r="H15" s="39">
        <v>2417208</v>
      </c>
      <c r="I15" s="38" t="s">
        <v>17</v>
      </c>
      <c r="J15" s="38" t="s">
        <v>55</v>
      </c>
    </row>
    <row r="16" spans="1:10" ht="14.25" customHeight="1" x14ac:dyDescent="0.2">
      <c r="A16" s="37">
        <v>45714</v>
      </c>
      <c r="B16" s="38" t="s">
        <v>115</v>
      </c>
      <c r="C16" s="38" t="s">
        <v>60</v>
      </c>
      <c r="D16" s="38" t="s">
        <v>116</v>
      </c>
      <c r="E16" s="39">
        <v>1687475</v>
      </c>
      <c r="F16" s="40" t="s">
        <v>54</v>
      </c>
      <c r="G16" s="39">
        <v>134998</v>
      </c>
      <c r="H16" s="39">
        <v>1822473</v>
      </c>
      <c r="I16" s="38" t="s">
        <v>17</v>
      </c>
      <c r="J16" s="38" t="s">
        <v>55</v>
      </c>
    </row>
    <row r="17" spans="1:10" ht="14.25" customHeight="1" x14ac:dyDescent="0.2">
      <c r="A17" s="37">
        <v>45714</v>
      </c>
      <c r="B17" s="38" t="s">
        <v>117</v>
      </c>
      <c r="C17" s="38" t="s">
        <v>60</v>
      </c>
      <c r="D17" s="38" t="s">
        <v>118</v>
      </c>
      <c r="E17" s="39">
        <v>261539</v>
      </c>
      <c r="F17" s="40" t="s">
        <v>54</v>
      </c>
      <c r="G17" s="39">
        <v>20923</v>
      </c>
      <c r="H17" s="39">
        <v>282462</v>
      </c>
      <c r="I17" s="38" t="s">
        <v>15</v>
      </c>
      <c r="J17" s="38" t="s">
        <v>57</v>
      </c>
    </row>
    <row r="18" spans="1:10" ht="14.25" customHeight="1" x14ac:dyDescent="0.2">
      <c r="A18" s="37">
        <v>45714</v>
      </c>
      <c r="B18" s="38" t="s">
        <v>119</v>
      </c>
      <c r="C18" s="38" t="s">
        <v>60</v>
      </c>
      <c r="D18" s="38" t="s">
        <v>120</v>
      </c>
      <c r="E18" s="39">
        <v>1972310</v>
      </c>
      <c r="F18" s="40" t="s">
        <v>54</v>
      </c>
      <c r="G18" s="39">
        <v>157785</v>
      </c>
      <c r="H18" s="39">
        <v>2130095</v>
      </c>
      <c r="I18" s="38" t="s">
        <v>17</v>
      </c>
      <c r="J18" s="38" t="s">
        <v>55</v>
      </c>
    </row>
    <row r="19" spans="1:10" ht="14.25" customHeight="1" x14ac:dyDescent="0.2">
      <c r="A19" s="37">
        <v>45714</v>
      </c>
      <c r="B19" s="38" t="s">
        <v>121</v>
      </c>
      <c r="C19" s="38" t="s">
        <v>60</v>
      </c>
      <c r="D19" s="38" t="s">
        <v>122</v>
      </c>
      <c r="E19" s="39">
        <v>261539</v>
      </c>
      <c r="F19" s="40" t="s">
        <v>54</v>
      </c>
      <c r="G19" s="39">
        <v>20923</v>
      </c>
      <c r="H19" s="39">
        <v>282462</v>
      </c>
      <c r="I19" s="38" t="s">
        <v>15</v>
      </c>
      <c r="J19" s="38" t="s">
        <v>57</v>
      </c>
    </row>
    <row r="20" spans="1:10" ht="14.25" customHeight="1" x14ac:dyDescent="0.2">
      <c r="A20" s="37">
        <v>45716</v>
      </c>
      <c r="B20" s="38" t="s">
        <v>123</v>
      </c>
      <c r="C20" s="38" t="s">
        <v>60</v>
      </c>
      <c r="D20" s="38" t="s">
        <v>124</v>
      </c>
      <c r="E20" s="39">
        <v>2010288</v>
      </c>
      <c r="F20" s="40" t="s">
        <v>54</v>
      </c>
      <c r="G20" s="39">
        <v>160823</v>
      </c>
      <c r="H20" s="39">
        <v>2171111</v>
      </c>
      <c r="I20" s="38" t="s">
        <v>17</v>
      </c>
      <c r="J20" s="38" t="s">
        <v>55</v>
      </c>
    </row>
    <row r="21" spans="1:10" ht="18.75" customHeight="1" x14ac:dyDescent="0.2">
      <c r="A21" s="37">
        <v>45716</v>
      </c>
      <c r="B21"/>
      <c r="C21"/>
      <c r="D21" s="38" t="s">
        <v>125</v>
      </c>
      <c r="E21" s="39">
        <v>-20000</v>
      </c>
      <c r="F21" s="40" t="s">
        <v>88</v>
      </c>
      <c r="G21" s="39">
        <v>0</v>
      </c>
      <c r="H21" s="39">
        <v>-20000</v>
      </c>
      <c r="I21" s="38" t="s">
        <v>17</v>
      </c>
      <c r="J21" s="38" t="s">
        <v>55</v>
      </c>
    </row>
    <row r="22" spans="1:10" ht="18.75" customHeight="1" x14ac:dyDescent="0.2">
      <c r="H22" s="39">
        <f>SUM(H2:H21)</f>
        <v>23156144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1"/>
  <sheetViews>
    <sheetView workbookViewId="0">
      <pane ySplit="1" topLeftCell="A2" activePane="bottomLeft" state="frozen"/>
      <selection pane="bottomLeft" activeCell="H22" sqref="H22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42" t="s">
        <v>10</v>
      </c>
      <c r="B1" s="43" t="s">
        <v>11</v>
      </c>
      <c r="C1" s="43" t="s">
        <v>44</v>
      </c>
      <c r="D1" s="43" t="s">
        <v>45</v>
      </c>
      <c r="E1" s="44" t="s">
        <v>46</v>
      </c>
      <c r="F1" s="43" t="s">
        <v>47</v>
      </c>
      <c r="G1" s="44" t="s">
        <v>0</v>
      </c>
      <c r="H1" s="44" t="s">
        <v>48</v>
      </c>
      <c r="I1" s="43" t="s">
        <v>49</v>
      </c>
      <c r="J1" s="43" t="s">
        <v>50</v>
      </c>
    </row>
    <row r="2" spans="1:10" ht="14.25" customHeight="1" x14ac:dyDescent="0.2">
      <c r="A2" s="37">
        <v>45664</v>
      </c>
      <c r="B2" s="38" t="s">
        <v>51</v>
      </c>
      <c r="C2" s="38" t="s">
        <v>52</v>
      </c>
      <c r="D2" s="38" t="s">
        <v>53</v>
      </c>
      <c r="E2" s="39">
        <v>-1740407</v>
      </c>
      <c r="F2" s="40" t="s">
        <v>54</v>
      </c>
      <c r="G2" s="39">
        <v>-139232</v>
      </c>
      <c r="H2" s="39">
        <v>-1879639</v>
      </c>
      <c r="I2" s="38" t="s">
        <v>17</v>
      </c>
      <c r="J2" s="38" t="s">
        <v>55</v>
      </c>
    </row>
    <row r="3" spans="1:10" ht="14.25" customHeight="1" x14ac:dyDescent="0.2">
      <c r="A3" s="37">
        <v>45664</v>
      </c>
      <c r="B3" s="38" t="s">
        <v>56</v>
      </c>
      <c r="C3" s="38" t="s">
        <v>52</v>
      </c>
      <c r="D3" s="38" t="s">
        <v>53</v>
      </c>
      <c r="E3" s="39">
        <v>-404251</v>
      </c>
      <c r="F3" s="40" t="s">
        <v>54</v>
      </c>
      <c r="G3" s="39">
        <v>-32340</v>
      </c>
      <c r="H3" s="39">
        <v>-436591</v>
      </c>
      <c r="I3" s="38" t="s">
        <v>15</v>
      </c>
      <c r="J3" s="38" t="s">
        <v>57</v>
      </c>
    </row>
    <row r="4" spans="1:10" ht="14.25" customHeight="1" x14ac:dyDescent="0.2">
      <c r="A4" s="37">
        <v>45664</v>
      </c>
      <c r="B4" s="38" t="s">
        <v>58</v>
      </c>
      <c r="C4" s="38" t="s">
        <v>52</v>
      </c>
      <c r="D4" s="38" t="s">
        <v>53</v>
      </c>
      <c r="E4" s="39">
        <v>-303188</v>
      </c>
      <c r="F4" s="40" t="s">
        <v>54</v>
      </c>
      <c r="G4" s="39">
        <v>-24255</v>
      </c>
      <c r="H4" s="39">
        <v>-327443</v>
      </c>
      <c r="I4" s="38" t="s">
        <v>15</v>
      </c>
      <c r="J4" s="38" t="s">
        <v>57</v>
      </c>
    </row>
    <row r="5" spans="1:10" ht="14.25" customHeight="1" x14ac:dyDescent="0.2">
      <c r="A5" s="37">
        <v>45665</v>
      </c>
      <c r="B5" s="38" t="s">
        <v>59</v>
      </c>
      <c r="C5" s="38" t="s">
        <v>60</v>
      </c>
      <c r="D5" s="38" t="s">
        <v>61</v>
      </c>
      <c r="E5" s="39">
        <v>1130726</v>
      </c>
      <c r="F5" s="40" t="s">
        <v>54</v>
      </c>
      <c r="G5" s="39">
        <v>90458</v>
      </c>
      <c r="H5" s="39">
        <v>1221184</v>
      </c>
      <c r="I5" s="38" t="s">
        <v>17</v>
      </c>
      <c r="J5" s="38" t="s">
        <v>55</v>
      </c>
    </row>
    <row r="6" spans="1:10" ht="14.25" customHeight="1" x14ac:dyDescent="0.2">
      <c r="A6" s="37">
        <v>45665</v>
      </c>
      <c r="B6" s="38" t="s">
        <v>62</v>
      </c>
      <c r="C6" s="38" t="s">
        <v>60</v>
      </c>
      <c r="D6" s="38" t="s">
        <v>63</v>
      </c>
      <c r="E6" s="39">
        <v>2351482</v>
      </c>
      <c r="F6" s="40" t="s">
        <v>54</v>
      </c>
      <c r="G6" s="39">
        <v>188119</v>
      </c>
      <c r="H6" s="39">
        <v>2539601</v>
      </c>
      <c r="I6" s="38" t="s">
        <v>17</v>
      </c>
      <c r="J6" s="38" t="s">
        <v>55</v>
      </c>
    </row>
    <row r="7" spans="1:10" ht="14.25" customHeight="1" x14ac:dyDescent="0.2">
      <c r="A7" s="37">
        <v>45665</v>
      </c>
      <c r="B7" s="38" t="s">
        <v>64</v>
      </c>
      <c r="C7" s="38" t="s">
        <v>60</v>
      </c>
      <c r="D7" s="38" t="s">
        <v>65</v>
      </c>
      <c r="E7" s="39">
        <v>423239</v>
      </c>
      <c r="F7" s="40" t="s">
        <v>54</v>
      </c>
      <c r="G7" s="39">
        <v>33859</v>
      </c>
      <c r="H7" s="39">
        <v>457098</v>
      </c>
      <c r="I7" s="38" t="s">
        <v>15</v>
      </c>
      <c r="J7" s="38" t="s">
        <v>57</v>
      </c>
    </row>
    <row r="8" spans="1:10" ht="14.25" customHeight="1" x14ac:dyDescent="0.2">
      <c r="A8" s="37">
        <v>45665</v>
      </c>
      <c r="B8" s="38" t="s">
        <v>66</v>
      </c>
      <c r="C8" s="38" t="s">
        <v>60</v>
      </c>
      <c r="D8" s="38" t="s">
        <v>67</v>
      </c>
      <c r="E8" s="39">
        <v>4004802</v>
      </c>
      <c r="F8" s="40" t="s">
        <v>54</v>
      </c>
      <c r="G8" s="39">
        <v>320384</v>
      </c>
      <c r="H8" s="39">
        <v>4325186</v>
      </c>
      <c r="I8" s="38" t="s">
        <v>17</v>
      </c>
      <c r="J8" s="38" t="s">
        <v>55</v>
      </c>
    </row>
    <row r="9" spans="1:10" ht="14.25" customHeight="1" x14ac:dyDescent="0.2">
      <c r="A9" s="37">
        <v>45665</v>
      </c>
      <c r="B9" s="38" t="s">
        <v>68</v>
      </c>
      <c r="C9" s="38" t="s">
        <v>60</v>
      </c>
      <c r="D9" s="38" t="s">
        <v>69</v>
      </c>
      <c r="E9" s="39">
        <v>261539</v>
      </c>
      <c r="F9" s="40" t="s">
        <v>54</v>
      </c>
      <c r="G9" s="39">
        <v>20923</v>
      </c>
      <c r="H9" s="39">
        <v>282462</v>
      </c>
      <c r="I9" s="38" t="s">
        <v>15</v>
      </c>
      <c r="J9" s="38" t="s">
        <v>57</v>
      </c>
    </row>
    <row r="10" spans="1:10" ht="14.25" customHeight="1" x14ac:dyDescent="0.2">
      <c r="A10" s="37">
        <v>45672</v>
      </c>
      <c r="B10" s="38" t="s">
        <v>70</v>
      </c>
      <c r="C10" s="38" t="s">
        <v>60</v>
      </c>
      <c r="D10" s="38" t="s">
        <v>71</v>
      </c>
      <c r="E10" s="39">
        <v>2483980</v>
      </c>
      <c r="F10" s="40" t="s">
        <v>54</v>
      </c>
      <c r="G10" s="39">
        <v>198718</v>
      </c>
      <c r="H10" s="39">
        <v>2682698</v>
      </c>
      <c r="I10" s="38" t="s">
        <v>17</v>
      </c>
      <c r="J10" s="38" t="s">
        <v>55</v>
      </c>
    </row>
    <row r="11" spans="1:10" ht="14.25" customHeight="1" x14ac:dyDescent="0.2">
      <c r="A11" s="37">
        <v>45672</v>
      </c>
      <c r="B11" s="38" t="s">
        <v>72</v>
      </c>
      <c r="C11" s="38" t="s">
        <v>60</v>
      </c>
      <c r="D11" s="38" t="s">
        <v>73</v>
      </c>
      <c r="E11" s="39">
        <v>242550</v>
      </c>
      <c r="F11" s="40" t="s">
        <v>54</v>
      </c>
      <c r="G11" s="39">
        <v>19404</v>
      </c>
      <c r="H11" s="39">
        <v>261954</v>
      </c>
      <c r="I11" s="38" t="s">
        <v>15</v>
      </c>
      <c r="J11" s="38" t="s">
        <v>57</v>
      </c>
    </row>
    <row r="12" spans="1:10" ht="14.25" customHeight="1" x14ac:dyDescent="0.2">
      <c r="A12" s="37">
        <v>45672</v>
      </c>
      <c r="B12" s="38" t="s">
        <v>74</v>
      </c>
      <c r="C12" s="38" t="s">
        <v>60</v>
      </c>
      <c r="D12" s="38" t="s">
        <v>75</v>
      </c>
      <c r="E12" s="39">
        <v>4119603</v>
      </c>
      <c r="F12" s="40" t="s">
        <v>54</v>
      </c>
      <c r="G12" s="39">
        <v>329568</v>
      </c>
      <c r="H12" s="39">
        <v>4449171</v>
      </c>
      <c r="I12" s="38" t="s">
        <v>17</v>
      </c>
      <c r="J12" s="38" t="s">
        <v>55</v>
      </c>
    </row>
    <row r="13" spans="1:10" ht="14.25" customHeight="1" x14ac:dyDescent="0.2">
      <c r="A13" s="37">
        <v>45672</v>
      </c>
      <c r="B13" s="38" t="s">
        <v>76</v>
      </c>
      <c r="C13" s="38" t="s">
        <v>60</v>
      </c>
      <c r="D13" s="38" t="s">
        <v>77</v>
      </c>
      <c r="E13" s="39">
        <v>261539</v>
      </c>
      <c r="F13" s="40" t="s">
        <v>54</v>
      </c>
      <c r="G13" s="39">
        <v>20923</v>
      </c>
      <c r="H13" s="39">
        <v>282462</v>
      </c>
      <c r="I13" s="38" t="s">
        <v>15</v>
      </c>
      <c r="J13" s="38" t="s">
        <v>57</v>
      </c>
    </row>
    <row r="14" spans="1:10" ht="14.25" customHeight="1" x14ac:dyDescent="0.2">
      <c r="A14" s="37">
        <v>45677</v>
      </c>
      <c r="B14" s="41" t="s">
        <v>78</v>
      </c>
      <c r="C14" s="38" t="s">
        <v>79</v>
      </c>
      <c r="D14" s="38" t="s">
        <v>80</v>
      </c>
      <c r="E14" s="39">
        <v>-581068</v>
      </c>
      <c r="F14" s="40" t="s">
        <v>54</v>
      </c>
      <c r="G14" s="39">
        <v>-46486</v>
      </c>
      <c r="H14" s="39">
        <v>-627554</v>
      </c>
      <c r="I14" s="38" t="s">
        <v>17</v>
      </c>
      <c r="J14" s="38" t="s">
        <v>55</v>
      </c>
    </row>
    <row r="15" spans="1:10" ht="14.25" customHeight="1" x14ac:dyDescent="0.2">
      <c r="A15" s="37">
        <v>45679</v>
      </c>
      <c r="B15" s="38" t="s">
        <v>81</v>
      </c>
      <c r="C15" s="38" t="s">
        <v>60</v>
      </c>
      <c r="D15" s="38" t="s">
        <v>82</v>
      </c>
      <c r="E15" s="39">
        <v>1331229</v>
      </c>
      <c r="F15" s="40" t="s">
        <v>54</v>
      </c>
      <c r="G15" s="39">
        <v>106498</v>
      </c>
      <c r="H15" s="39">
        <v>1437727</v>
      </c>
      <c r="I15" s="38" t="s">
        <v>17</v>
      </c>
      <c r="J15" s="38" t="s">
        <v>55</v>
      </c>
    </row>
    <row r="16" spans="1:10" ht="14.25" customHeight="1" x14ac:dyDescent="0.2">
      <c r="A16" s="37">
        <v>45679</v>
      </c>
      <c r="B16" s="38" t="s">
        <v>83</v>
      </c>
      <c r="C16" s="38" t="s">
        <v>60</v>
      </c>
      <c r="D16" s="38" t="s">
        <v>84</v>
      </c>
      <c r="E16" s="39">
        <v>2157893</v>
      </c>
      <c r="F16" s="40" t="s">
        <v>54</v>
      </c>
      <c r="G16" s="39">
        <v>172631</v>
      </c>
      <c r="H16" s="39">
        <v>2330524</v>
      </c>
      <c r="I16" s="38" t="s">
        <v>17</v>
      </c>
      <c r="J16" s="38" t="s">
        <v>55</v>
      </c>
    </row>
    <row r="17" spans="1:10" ht="14.25" customHeight="1" x14ac:dyDescent="0.2">
      <c r="A17" s="37">
        <v>45679</v>
      </c>
      <c r="B17" s="38" t="s">
        <v>85</v>
      </c>
      <c r="C17" s="38" t="s">
        <v>60</v>
      </c>
      <c r="D17" s="38" t="s">
        <v>86</v>
      </c>
      <c r="E17" s="39">
        <v>299517</v>
      </c>
      <c r="F17" s="40" t="s">
        <v>54</v>
      </c>
      <c r="G17" s="39">
        <v>23961</v>
      </c>
      <c r="H17" s="39">
        <v>323478</v>
      </c>
      <c r="I17" s="38" t="s">
        <v>15</v>
      </c>
      <c r="J17" s="38" t="s">
        <v>57</v>
      </c>
    </row>
    <row r="18" spans="1:10" ht="14.25" customHeight="1" x14ac:dyDescent="0.2">
      <c r="A18" s="37">
        <v>45682</v>
      </c>
      <c r="B18"/>
      <c r="C18"/>
      <c r="D18" s="38" t="s">
        <v>87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">
      <c r="A19" s="37">
        <v>45682</v>
      </c>
      <c r="B19"/>
      <c r="C19"/>
      <c r="D19" s="38" t="s">
        <v>89</v>
      </c>
      <c r="E19" s="39">
        <v>-200000</v>
      </c>
      <c r="F19" s="38" t="s">
        <v>88</v>
      </c>
      <c r="G19" s="39">
        <v>0</v>
      </c>
      <c r="H19" s="39">
        <v>-200000</v>
      </c>
      <c r="I19" s="38" t="s">
        <v>17</v>
      </c>
      <c r="J19" s="38" t="s">
        <v>55</v>
      </c>
    </row>
    <row r="20" spans="1:10" ht="14.25" customHeight="1" x14ac:dyDescent="0.2">
      <c r="A20" s="37">
        <v>45688</v>
      </c>
      <c r="B20"/>
      <c r="C20"/>
      <c r="D20" s="38" t="s">
        <v>90</v>
      </c>
      <c r="E20" s="39">
        <v>-290534</v>
      </c>
      <c r="F20" s="38" t="s">
        <v>88</v>
      </c>
      <c r="G20" s="39">
        <v>0</v>
      </c>
      <c r="H20" s="39">
        <v>-290534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16811784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266E-9689-4B41-A815-C2F0B8008621}">
  <sheetPr>
    <outlinePr summaryBelow="0"/>
  </sheetPr>
  <dimension ref="A1:J27"/>
  <sheetViews>
    <sheetView tabSelected="1" zoomScaleNormal="100" workbookViewId="0"/>
  </sheetViews>
  <sheetFormatPr defaultColWidth="9.125" defaultRowHeight="14.25" outlineLevelRow="1" x14ac:dyDescent="0.2"/>
  <cols>
    <col min="1" max="1" width="14.25" style="47" customWidth="1"/>
    <col min="2" max="3" width="11.375" customWidth="1"/>
    <col min="4" max="4" width="57.125" customWidth="1"/>
    <col min="5" max="5" width="17.125" style="48" customWidth="1"/>
    <col min="6" max="6" width="11.375" customWidth="1"/>
    <col min="7" max="8" width="15.75" style="48" customWidth="1"/>
    <col min="9" max="9" width="50" customWidth="1"/>
    <col min="10" max="10" width="21.375" customWidth="1"/>
  </cols>
  <sheetData>
    <row r="1" spans="1:10" ht="24.7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outlineLevel="1" x14ac:dyDescent="0.2">
      <c r="A2" s="56">
        <v>45966</v>
      </c>
      <c r="B2" s="58" t="s">
        <v>466</v>
      </c>
      <c r="C2" s="58" t="s">
        <v>60</v>
      </c>
      <c r="D2" s="58" t="s">
        <v>467</v>
      </c>
      <c r="E2" s="57">
        <v>928709</v>
      </c>
      <c r="F2" s="55" t="s">
        <v>54</v>
      </c>
      <c r="G2" s="57">
        <v>74297</v>
      </c>
      <c r="H2" s="39">
        <f>+E2+G2</f>
        <v>1003006</v>
      </c>
      <c r="I2" s="60" t="s">
        <v>17</v>
      </c>
      <c r="J2" s="60" t="s">
        <v>55</v>
      </c>
    </row>
    <row r="3" spans="1:10" outlineLevel="1" x14ac:dyDescent="0.2">
      <c r="A3" s="56">
        <v>45966</v>
      </c>
      <c r="B3" s="58" t="s">
        <v>468</v>
      </c>
      <c r="C3" s="58" t="s">
        <v>60</v>
      </c>
      <c r="D3" s="58" t="s">
        <v>469</v>
      </c>
      <c r="E3" s="57">
        <v>673398</v>
      </c>
      <c r="F3" s="55" t="s">
        <v>54</v>
      </c>
      <c r="G3" s="57">
        <v>53872</v>
      </c>
      <c r="H3" s="39">
        <f t="shared" ref="H3:H23" si="0">+E3+G3</f>
        <v>727270</v>
      </c>
      <c r="I3" s="60" t="s">
        <v>15</v>
      </c>
      <c r="J3" s="60" t="s">
        <v>57</v>
      </c>
    </row>
    <row r="4" spans="1:10" outlineLevel="1" x14ac:dyDescent="0.2">
      <c r="A4" s="56">
        <v>45967</v>
      </c>
      <c r="B4" s="58" t="s">
        <v>470</v>
      </c>
      <c r="C4" s="58" t="s">
        <v>52</v>
      </c>
      <c r="D4" s="58" t="s">
        <v>53</v>
      </c>
      <c r="E4" s="57">
        <v>-101063</v>
      </c>
      <c r="F4" s="55" t="s">
        <v>54</v>
      </c>
      <c r="G4" s="57">
        <v>-8085</v>
      </c>
      <c r="H4" s="39">
        <f t="shared" si="0"/>
        <v>-109148</v>
      </c>
      <c r="I4" s="60" t="s">
        <v>18</v>
      </c>
      <c r="J4" s="60" t="s">
        <v>242</v>
      </c>
    </row>
    <row r="5" spans="1:10" outlineLevel="1" x14ac:dyDescent="0.2">
      <c r="A5" s="56">
        <v>45967</v>
      </c>
      <c r="B5" s="58" t="s">
        <v>471</v>
      </c>
      <c r="C5" s="58" t="s">
        <v>52</v>
      </c>
      <c r="D5" s="58" t="s">
        <v>53</v>
      </c>
      <c r="E5" s="57">
        <v>-404252</v>
      </c>
      <c r="F5" s="55" t="s">
        <v>54</v>
      </c>
      <c r="G5" s="57">
        <v>-32340</v>
      </c>
      <c r="H5" s="39">
        <f t="shared" si="0"/>
        <v>-436592</v>
      </c>
      <c r="I5" s="60" t="s">
        <v>15</v>
      </c>
      <c r="J5" s="60" t="s">
        <v>57</v>
      </c>
    </row>
    <row r="6" spans="1:10" outlineLevel="1" x14ac:dyDescent="0.2">
      <c r="A6" s="56">
        <v>45967</v>
      </c>
      <c r="B6" s="58" t="s">
        <v>472</v>
      </c>
      <c r="C6" s="58" t="s">
        <v>52</v>
      </c>
      <c r="D6" s="58" t="s">
        <v>53</v>
      </c>
      <c r="E6" s="57">
        <v>-3098910</v>
      </c>
      <c r="F6" s="55" t="s">
        <v>54</v>
      </c>
      <c r="G6" s="57">
        <v>-247913</v>
      </c>
      <c r="H6" s="39">
        <f t="shared" si="0"/>
        <v>-3346823</v>
      </c>
      <c r="I6" s="60" t="s">
        <v>17</v>
      </c>
      <c r="J6" s="60" t="s">
        <v>55</v>
      </c>
    </row>
    <row r="7" spans="1:10" outlineLevel="1" x14ac:dyDescent="0.2">
      <c r="A7" s="56">
        <v>45967</v>
      </c>
      <c r="B7" s="58" t="s">
        <v>473</v>
      </c>
      <c r="C7" s="58" t="s">
        <v>52</v>
      </c>
      <c r="D7" s="58" t="s">
        <v>53</v>
      </c>
      <c r="E7" s="57">
        <v>-101063</v>
      </c>
      <c r="F7" s="55" t="s">
        <v>54</v>
      </c>
      <c r="G7" s="57">
        <v>-8085</v>
      </c>
      <c r="H7" s="39">
        <f t="shared" si="0"/>
        <v>-109148</v>
      </c>
      <c r="I7" s="60" t="s">
        <v>17</v>
      </c>
      <c r="J7" s="60" t="s">
        <v>55</v>
      </c>
    </row>
    <row r="8" spans="1:10" outlineLevel="1" x14ac:dyDescent="0.2">
      <c r="A8" s="56">
        <v>45972</v>
      </c>
      <c r="B8" s="58" t="s">
        <v>474</v>
      </c>
      <c r="C8" s="58" t="s">
        <v>60</v>
      </c>
      <c r="D8" s="58" t="s">
        <v>475</v>
      </c>
      <c r="E8" s="57">
        <v>430048</v>
      </c>
      <c r="F8" s="55" t="s">
        <v>54</v>
      </c>
      <c r="G8" s="57">
        <v>34404</v>
      </c>
      <c r="H8" s="39">
        <f t="shared" si="0"/>
        <v>464452</v>
      </c>
      <c r="I8" s="60" t="s">
        <v>18</v>
      </c>
      <c r="J8" s="60" t="s">
        <v>242</v>
      </c>
    </row>
    <row r="9" spans="1:10" outlineLevel="1" x14ac:dyDescent="0.2">
      <c r="A9" s="56">
        <v>45972</v>
      </c>
      <c r="B9" s="58" t="s">
        <v>476</v>
      </c>
      <c r="C9" s="58" t="s">
        <v>60</v>
      </c>
      <c r="D9" s="58" t="s">
        <v>477</v>
      </c>
      <c r="E9" s="57">
        <v>530580</v>
      </c>
      <c r="F9" s="55" t="s">
        <v>54</v>
      </c>
      <c r="G9" s="57">
        <v>42446</v>
      </c>
      <c r="H9" s="39">
        <f t="shared" si="0"/>
        <v>573026</v>
      </c>
      <c r="I9" s="60" t="s">
        <v>18</v>
      </c>
      <c r="J9" s="60" t="s">
        <v>242</v>
      </c>
    </row>
    <row r="10" spans="1:10" outlineLevel="1" x14ac:dyDescent="0.2">
      <c r="A10" s="56">
        <v>45973</v>
      </c>
      <c r="B10" s="58" t="s">
        <v>478</v>
      </c>
      <c r="C10" s="58" t="s">
        <v>60</v>
      </c>
      <c r="D10" s="58" t="s">
        <v>479</v>
      </c>
      <c r="E10" s="57">
        <v>2731080</v>
      </c>
      <c r="F10" s="55" t="s">
        <v>54</v>
      </c>
      <c r="G10" s="57">
        <v>218486</v>
      </c>
      <c r="H10" s="39">
        <f t="shared" si="0"/>
        <v>2949566</v>
      </c>
      <c r="I10" s="60" t="s">
        <v>17</v>
      </c>
      <c r="J10" s="60" t="s">
        <v>55</v>
      </c>
    </row>
    <row r="11" spans="1:10" outlineLevel="1" x14ac:dyDescent="0.2">
      <c r="A11" s="56">
        <v>45973</v>
      </c>
      <c r="B11" s="58" t="s">
        <v>480</v>
      </c>
      <c r="C11" s="58" t="s">
        <v>60</v>
      </c>
      <c r="D11" s="58" t="s">
        <v>481</v>
      </c>
      <c r="E11" s="57">
        <v>1217536</v>
      </c>
      <c r="F11" s="55" t="s">
        <v>54</v>
      </c>
      <c r="G11" s="57">
        <v>97403</v>
      </c>
      <c r="H11" s="39">
        <f t="shared" si="0"/>
        <v>1314939</v>
      </c>
      <c r="I11" s="60" t="s">
        <v>17</v>
      </c>
      <c r="J11" s="60" t="s">
        <v>55</v>
      </c>
    </row>
    <row r="12" spans="1:10" outlineLevel="1" x14ac:dyDescent="0.2">
      <c r="A12" s="56">
        <v>45973</v>
      </c>
      <c r="B12" s="58" t="s">
        <v>482</v>
      </c>
      <c r="C12" s="58" t="s">
        <v>60</v>
      </c>
      <c r="D12" s="58" t="s">
        <v>483</v>
      </c>
      <c r="E12" s="57">
        <v>111700</v>
      </c>
      <c r="F12" s="55" t="s">
        <v>54</v>
      </c>
      <c r="G12" s="57">
        <v>8936</v>
      </c>
      <c r="H12" s="39">
        <f t="shared" si="0"/>
        <v>120636</v>
      </c>
      <c r="I12" s="60" t="s">
        <v>15</v>
      </c>
      <c r="J12" s="60" t="s">
        <v>57</v>
      </c>
    </row>
    <row r="13" spans="1:10" outlineLevel="1" x14ac:dyDescent="0.2">
      <c r="A13" s="56">
        <v>45980</v>
      </c>
      <c r="B13" s="58" t="s">
        <v>484</v>
      </c>
      <c r="C13" s="58" t="s">
        <v>60</v>
      </c>
      <c r="D13" s="58" t="s">
        <v>485</v>
      </c>
      <c r="E13" s="57">
        <v>1826304</v>
      </c>
      <c r="F13" s="55" t="s">
        <v>54</v>
      </c>
      <c r="G13" s="57">
        <v>146104</v>
      </c>
      <c r="H13" s="39">
        <f t="shared" si="0"/>
        <v>1972408</v>
      </c>
      <c r="I13" s="60" t="s">
        <v>17</v>
      </c>
      <c r="J13" s="60" t="s">
        <v>55</v>
      </c>
    </row>
    <row r="14" spans="1:10" outlineLevel="1" x14ac:dyDescent="0.2">
      <c r="A14" s="56">
        <v>45980</v>
      </c>
      <c r="B14" s="58" t="s">
        <v>486</v>
      </c>
      <c r="C14" s="58" t="s">
        <v>60</v>
      </c>
      <c r="D14" s="58" t="s">
        <v>487</v>
      </c>
      <c r="E14" s="57">
        <v>67020</v>
      </c>
      <c r="F14" s="55" t="s">
        <v>54</v>
      </c>
      <c r="G14" s="57">
        <v>5362</v>
      </c>
      <c r="H14" s="39">
        <f t="shared" si="0"/>
        <v>72382</v>
      </c>
      <c r="I14" s="60" t="s">
        <v>15</v>
      </c>
      <c r="J14" s="60" t="s">
        <v>57</v>
      </c>
    </row>
    <row r="15" spans="1:10" outlineLevel="1" x14ac:dyDescent="0.2">
      <c r="A15" s="56">
        <v>45980</v>
      </c>
      <c r="B15" s="58" t="s">
        <v>488</v>
      </c>
      <c r="C15" s="58" t="s">
        <v>60</v>
      </c>
      <c r="D15" s="58" t="s">
        <v>489</v>
      </c>
      <c r="E15" s="57">
        <v>1586152</v>
      </c>
      <c r="F15" s="55" t="s">
        <v>54</v>
      </c>
      <c r="G15" s="57">
        <v>126892</v>
      </c>
      <c r="H15" s="39">
        <f t="shared" si="0"/>
        <v>1713044</v>
      </c>
      <c r="I15" s="60" t="s">
        <v>17</v>
      </c>
      <c r="J15" s="60" t="s">
        <v>55</v>
      </c>
    </row>
    <row r="16" spans="1:10" outlineLevel="1" x14ac:dyDescent="0.2">
      <c r="A16" s="56">
        <v>45980</v>
      </c>
      <c r="B16" s="58" t="s">
        <v>490</v>
      </c>
      <c r="C16" s="58" t="s">
        <v>60</v>
      </c>
      <c r="D16" s="58" t="s">
        <v>491</v>
      </c>
      <c r="E16" s="57">
        <v>363028</v>
      </c>
      <c r="F16" s="55" t="s">
        <v>54</v>
      </c>
      <c r="G16" s="57">
        <v>29042</v>
      </c>
      <c r="H16" s="39">
        <f t="shared" si="0"/>
        <v>392070</v>
      </c>
      <c r="I16" s="60" t="s">
        <v>15</v>
      </c>
      <c r="J16" s="60" t="s">
        <v>57</v>
      </c>
    </row>
    <row r="17" spans="1:10" outlineLevel="1" x14ac:dyDescent="0.2">
      <c r="A17" s="56">
        <v>45987</v>
      </c>
      <c r="B17" s="58" t="s">
        <v>492</v>
      </c>
      <c r="C17" s="58" t="s">
        <v>60</v>
      </c>
      <c r="D17" s="58" t="s">
        <v>493</v>
      </c>
      <c r="E17" s="57">
        <v>2881876</v>
      </c>
      <c r="F17" s="55" t="s">
        <v>54</v>
      </c>
      <c r="G17" s="57">
        <v>230550</v>
      </c>
      <c r="H17" s="39">
        <f t="shared" si="0"/>
        <v>3112426</v>
      </c>
      <c r="I17" s="60" t="s">
        <v>17</v>
      </c>
      <c r="J17" s="60" t="s">
        <v>55</v>
      </c>
    </row>
    <row r="18" spans="1:10" outlineLevel="1" x14ac:dyDescent="0.2">
      <c r="A18" s="56">
        <v>45987</v>
      </c>
      <c r="B18" s="58" t="s">
        <v>494</v>
      </c>
      <c r="C18" s="58" t="s">
        <v>60</v>
      </c>
      <c r="D18" s="58" t="s">
        <v>495</v>
      </c>
      <c r="E18" s="57">
        <v>318348</v>
      </c>
      <c r="F18" s="55" t="s">
        <v>54</v>
      </c>
      <c r="G18" s="57">
        <v>25468</v>
      </c>
      <c r="H18" s="39">
        <f t="shared" si="0"/>
        <v>343816</v>
      </c>
      <c r="I18" s="60" t="s">
        <v>15</v>
      </c>
      <c r="J18" s="60" t="s">
        <v>57</v>
      </c>
    </row>
    <row r="19" spans="1:10" outlineLevel="1" x14ac:dyDescent="0.2">
      <c r="A19" s="56">
        <v>45987</v>
      </c>
      <c r="B19" s="58" t="s">
        <v>496</v>
      </c>
      <c r="C19" s="58" t="s">
        <v>60</v>
      </c>
      <c r="D19" s="58" t="s">
        <v>497</v>
      </c>
      <c r="E19" s="57">
        <v>2345712</v>
      </c>
      <c r="F19" s="55" t="s">
        <v>54</v>
      </c>
      <c r="G19" s="57">
        <v>187657</v>
      </c>
      <c r="H19" s="39">
        <f t="shared" si="0"/>
        <v>2533369</v>
      </c>
      <c r="I19" s="60" t="s">
        <v>17</v>
      </c>
      <c r="J19" s="60" t="s">
        <v>55</v>
      </c>
    </row>
    <row r="20" spans="1:10" outlineLevel="1" x14ac:dyDescent="0.2">
      <c r="A20" s="56">
        <v>45987</v>
      </c>
      <c r="B20" s="58" t="s">
        <v>498</v>
      </c>
      <c r="C20" s="58" t="s">
        <v>60</v>
      </c>
      <c r="D20" s="58" t="s">
        <v>499</v>
      </c>
      <c r="E20" s="57">
        <v>67020</v>
      </c>
      <c r="F20" s="55" t="s">
        <v>54</v>
      </c>
      <c r="G20" s="57">
        <v>5362</v>
      </c>
      <c r="H20" s="39">
        <f t="shared" si="0"/>
        <v>72382</v>
      </c>
      <c r="I20" s="60" t="s">
        <v>15</v>
      </c>
      <c r="J20" s="60" t="s">
        <v>57</v>
      </c>
    </row>
    <row r="21" spans="1:10" outlineLevel="1" x14ac:dyDescent="0.2">
      <c r="A21" s="56">
        <v>45990</v>
      </c>
      <c r="B21" s="58" t="s">
        <v>500</v>
      </c>
      <c r="C21" s="58" t="s">
        <v>60</v>
      </c>
      <c r="D21" s="58" t="s">
        <v>501</v>
      </c>
      <c r="E21" s="57">
        <v>3412456</v>
      </c>
      <c r="F21" s="55" t="s">
        <v>54</v>
      </c>
      <c r="G21" s="57">
        <v>272996</v>
      </c>
      <c r="H21" s="39">
        <f t="shared" si="0"/>
        <v>3685452</v>
      </c>
      <c r="I21" s="60" t="s">
        <v>17</v>
      </c>
      <c r="J21" s="60" t="s">
        <v>55</v>
      </c>
    </row>
    <row r="22" spans="1:10" outlineLevel="1" x14ac:dyDescent="0.2">
      <c r="A22" s="56">
        <v>45990</v>
      </c>
      <c r="B22" s="58" t="s">
        <v>502</v>
      </c>
      <c r="C22" s="58" t="s">
        <v>60</v>
      </c>
      <c r="D22" s="58" t="s">
        <v>503</v>
      </c>
      <c r="E22" s="57">
        <v>111700</v>
      </c>
      <c r="F22" s="55" t="s">
        <v>54</v>
      </c>
      <c r="G22" s="57">
        <v>8936</v>
      </c>
      <c r="H22" s="39">
        <f t="shared" si="0"/>
        <v>120636</v>
      </c>
      <c r="I22" s="60" t="s">
        <v>15</v>
      </c>
      <c r="J22" s="60" t="s">
        <v>57</v>
      </c>
    </row>
    <row r="23" spans="1:10" outlineLevel="1" x14ac:dyDescent="0.2">
      <c r="A23" s="37"/>
      <c r="B23" s="38"/>
      <c r="C23" s="38"/>
      <c r="D23" s="38"/>
      <c r="E23" s="39"/>
      <c r="F23" s="40"/>
      <c r="G23" s="39"/>
      <c r="H23" s="39">
        <f>SUM(H2:H22)</f>
        <v>17169169</v>
      </c>
      <c r="I23" s="38"/>
      <c r="J23" s="38"/>
    </row>
    <row r="24" spans="1:10" x14ac:dyDescent="0.2">
      <c r="H24" s="39"/>
    </row>
    <row r="27" spans="1:10" x14ac:dyDescent="0.2">
      <c r="G27" s="48">
        <f>+SUBTOTAL(9,H:H)</f>
        <v>34338338</v>
      </c>
    </row>
  </sheetData>
  <autoFilter ref="A1:J23" xr:uid="{C12C266E-9689-4B41-A815-C2F0B800862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79EE-C36A-4211-A88F-E86798D9B2F9}">
  <sheetPr>
    <outlinePr summaryBelow="0"/>
  </sheetPr>
  <dimension ref="A1:J28"/>
  <sheetViews>
    <sheetView zoomScaleNormal="100" workbookViewId="0">
      <selection activeCell="H6" sqref="H6:H8"/>
    </sheetView>
  </sheetViews>
  <sheetFormatPr defaultColWidth="9.125" defaultRowHeight="14.25" outlineLevelRow="1" x14ac:dyDescent="0.2"/>
  <cols>
    <col min="1" max="1" width="14.25" style="47" customWidth="1"/>
    <col min="2" max="3" width="11.375" customWidth="1"/>
    <col min="4" max="4" width="57.125" customWidth="1"/>
    <col min="5" max="5" width="17.125" style="48" customWidth="1"/>
    <col min="6" max="6" width="11.375" customWidth="1"/>
    <col min="7" max="8" width="15.75" style="48" customWidth="1"/>
    <col min="9" max="9" width="50" customWidth="1"/>
    <col min="10" max="10" width="21.375" customWidth="1"/>
  </cols>
  <sheetData>
    <row r="1" spans="1:10" ht="24.7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outlineLevel="1" x14ac:dyDescent="0.2">
      <c r="A2" s="37">
        <v>45938</v>
      </c>
      <c r="B2" s="38" t="s">
        <v>420</v>
      </c>
      <c r="C2" s="38" t="s">
        <v>60</v>
      </c>
      <c r="D2" s="38" t="s">
        <v>421</v>
      </c>
      <c r="E2" s="39">
        <v>2584812</v>
      </c>
      <c r="F2" s="40" t="s">
        <v>54</v>
      </c>
      <c r="G2" s="39">
        <v>206785</v>
      </c>
      <c r="H2" s="39">
        <f>+E2+G2</f>
        <v>2791597</v>
      </c>
      <c r="I2" s="38" t="s">
        <v>17</v>
      </c>
      <c r="J2" s="38" t="s">
        <v>55</v>
      </c>
    </row>
    <row r="3" spans="1:10" outlineLevel="1" x14ac:dyDescent="0.2">
      <c r="A3" s="37">
        <v>45938</v>
      </c>
      <c r="B3" s="38" t="s">
        <v>422</v>
      </c>
      <c r="C3" s="38" t="s">
        <v>60</v>
      </c>
      <c r="D3" s="38" t="s">
        <v>423</v>
      </c>
      <c r="E3" s="39">
        <v>113934</v>
      </c>
      <c r="F3" s="40" t="s">
        <v>54</v>
      </c>
      <c r="G3" s="39">
        <v>9115</v>
      </c>
      <c r="H3" s="39">
        <f t="shared" ref="H3:H24" si="0">+E3+G3</f>
        <v>123049</v>
      </c>
      <c r="I3" s="38" t="s">
        <v>15</v>
      </c>
      <c r="J3" s="38" t="s">
        <v>57</v>
      </c>
    </row>
    <row r="4" spans="1:10" outlineLevel="1" x14ac:dyDescent="0.2">
      <c r="A4" s="37">
        <v>45938</v>
      </c>
      <c r="B4" s="38" t="s">
        <v>424</v>
      </c>
      <c r="C4" s="38" t="s">
        <v>60</v>
      </c>
      <c r="D4" s="38" t="s">
        <v>425</v>
      </c>
      <c r="E4" s="39">
        <v>1858382</v>
      </c>
      <c r="F4" s="40" t="s">
        <v>54</v>
      </c>
      <c r="G4" s="39">
        <v>148671</v>
      </c>
      <c r="H4" s="39">
        <f t="shared" si="0"/>
        <v>2007053</v>
      </c>
      <c r="I4" s="38" t="s">
        <v>17</v>
      </c>
      <c r="J4" s="38" t="s">
        <v>55</v>
      </c>
    </row>
    <row r="5" spans="1:10" outlineLevel="1" x14ac:dyDescent="0.2">
      <c r="A5" s="37">
        <v>45938</v>
      </c>
      <c r="B5" s="38" t="s">
        <v>426</v>
      </c>
      <c r="C5" s="38" t="s">
        <v>60</v>
      </c>
      <c r="D5" s="38" t="s">
        <v>427</v>
      </c>
      <c r="E5" s="39">
        <v>960416</v>
      </c>
      <c r="F5" s="40" t="s">
        <v>54</v>
      </c>
      <c r="G5" s="39">
        <v>76833</v>
      </c>
      <c r="H5" s="39">
        <f t="shared" si="0"/>
        <v>1037249</v>
      </c>
      <c r="I5" s="38" t="s">
        <v>15</v>
      </c>
      <c r="J5" s="38" t="s">
        <v>57</v>
      </c>
    </row>
    <row r="6" spans="1:10" outlineLevel="1" x14ac:dyDescent="0.2">
      <c r="A6" s="37">
        <v>45940</v>
      </c>
      <c r="B6" s="38" t="s">
        <v>428</v>
      </c>
      <c r="C6" s="38" t="s">
        <v>52</v>
      </c>
      <c r="D6" s="38" t="s">
        <v>53</v>
      </c>
      <c r="E6" s="39">
        <v>-1515945</v>
      </c>
      <c r="F6" s="40" t="s">
        <v>54</v>
      </c>
      <c r="G6" s="39">
        <v>-121276</v>
      </c>
      <c r="H6" s="39">
        <f t="shared" si="0"/>
        <v>-1637221</v>
      </c>
      <c r="I6" s="38" t="s">
        <v>17</v>
      </c>
      <c r="J6" s="38" t="s">
        <v>55</v>
      </c>
    </row>
    <row r="7" spans="1:10" outlineLevel="1" x14ac:dyDescent="0.2">
      <c r="A7" s="37">
        <v>45940</v>
      </c>
      <c r="B7" s="38" t="s">
        <v>429</v>
      </c>
      <c r="C7" s="38" t="s">
        <v>52</v>
      </c>
      <c r="D7" s="38" t="s">
        <v>53</v>
      </c>
      <c r="E7" s="39">
        <v>-2021260</v>
      </c>
      <c r="F7" s="40" t="s">
        <v>54</v>
      </c>
      <c r="G7" s="39">
        <v>-161701</v>
      </c>
      <c r="H7" s="39">
        <f t="shared" si="0"/>
        <v>-2182961</v>
      </c>
      <c r="I7" s="38" t="s">
        <v>17</v>
      </c>
      <c r="J7" s="38" t="s">
        <v>55</v>
      </c>
    </row>
    <row r="8" spans="1:10" outlineLevel="1" x14ac:dyDescent="0.2">
      <c r="A8" s="37">
        <v>45940</v>
      </c>
      <c r="B8" s="38" t="s">
        <v>430</v>
      </c>
      <c r="C8" s="38" t="s">
        <v>52</v>
      </c>
      <c r="D8" s="38" t="s">
        <v>53</v>
      </c>
      <c r="E8" s="39">
        <v>-101063</v>
      </c>
      <c r="F8" s="40" t="s">
        <v>54</v>
      </c>
      <c r="G8" s="39">
        <v>-8085</v>
      </c>
      <c r="H8" s="39">
        <f t="shared" si="0"/>
        <v>-109148</v>
      </c>
      <c r="I8" s="38" t="s">
        <v>15</v>
      </c>
      <c r="J8" s="38" t="s">
        <v>57</v>
      </c>
    </row>
    <row r="9" spans="1:10" outlineLevel="1" x14ac:dyDescent="0.2">
      <c r="A9" s="37">
        <v>45944</v>
      </c>
      <c r="B9" s="38" t="s">
        <v>431</v>
      </c>
      <c r="C9" s="38" t="s">
        <v>60</v>
      </c>
      <c r="D9" s="38" t="s">
        <v>432</v>
      </c>
      <c r="E9" s="39">
        <v>1352432</v>
      </c>
      <c r="F9" s="40" t="s">
        <v>54</v>
      </c>
      <c r="G9" s="39">
        <v>108195</v>
      </c>
      <c r="H9" s="39">
        <f t="shared" si="0"/>
        <v>1460627</v>
      </c>
      <c r="I9" s="38" t="s">
        <v>18</v>
      </c>
      <c r="J9" s="38" t="s">
        <v>242</v>
      </c>
    </row>
    <row r="10" spans="1:10" outlineLevel="1" x14ac:dyDescent="0.2">
      <c r="A10" s="37">
        <v>45945</v>
      </c>
      <c r="B10" s="38" t="s">
        <v>433</v>
      </c>
      <c r="C10" s="38" t="s">
        <v>60</v>
      </c>
      <c r="D10" s="38" t="s">
        <v>434</v>
      </c>
      <c r="E10" s="39">
        <v>1997423</v>
      </c>
      <c r="F10" s="40" t="s">
        <v>54</v>
      </c>
      <c r="G10" s="39">
        <v>159794</v>
      </c>
      <c r="H10" s="39">
        <f t="shared" si="0"/>
        <v>2157217</v>
      </c>
      <c r="I10" s="38" t="s">
        <v>17</v>
      </c>
      <c r="J10" s="38" t="s">
        <v>55</v>
      </c>
    </row>
    <row r="11" spans="1:10" outlineLevel="1" x14ac:dyDescent="0.2">
      <c r="A11" s="37">
        <v>45945</v>
      </c>
      <c r="B11" s="38" t="s">
        <v>435</v>
      </c>
      <c r="C11" s="38" t="s">
        <v>60</v>
      </c>
      <c r="D11" s="38" t="s">
        <v>436</v>
      </c>
      <c r="E11" s="39">
        <v>1631784</v>
      </c>
      <c r="F11" s="40" t="s">
        <v>54</v>
      </c>
      <c r="G11" s="39">
        <v>130543</v>
      </c>
      <c r="H11" s="39">
        <f t="shared" si="0"/>
        <v>1762327</v>
      </c>
      <c r="I11" s="38" t="s">
        <v>17</v>
      </c>
      <c r="J11" s="38" t="s">
        <v>55</v>
      </c>
    </row>
    <row r="12" spans="1:10" outlineLevel="1" x14ac:dyDescent="0.2">
      <c r="A12" s="37">
        <v>45952</v>
      </c>
      <c r="B12" s="38" t="s">
        <v>437</v>
      </c>
      <c r="C12" s="38" t="s">
        <v>60</v>
      </c>
      <c r="D12" s="38" t="s">
        <v>438</v>
      </c>
      <c r="E12" s="39">
        <v>1062749</v>
      </c>
      <c r="F12" s="40" t="s">
        <v>54</v>
      </c>
      <c r="G12" s="39">
        <v>85020</v>
      </c>
      <c r="H12" s="39">
        <f t="shared" si="0"/>
        <v>1147769</v>
      </c>
      <c r="I12" s="38" t="s">
        <v>17</v>
      </c>
      <c r="J12" s="38" t="s">
        <v>55</v>
      </c>
    </row>
    <row r="13" spans="1:10" outlineLevel="1" x14ac:dyDescent="0.2">
      <c r="A13" s="37">
        <v>45952</v>
      </c>
      <c r="B13" s="38" t="s">
        <v>439</v>
      </c>
      <c r="C13" s="38" t="s">
        <v>60</v>
      </c>
      <c r="D13" s="38" t="s">
        <v>440</v>
      </c>
      <c r="E13" s="39">
        <v>75956</v>
      </c>
      <c r="F13" s="40" t="s">
        <v>54</v>
      </c>
      <c r="G13" s="39">
        <v>6076</v>
      </c>
      <c r="H13" s="39">
        <f t="shared" si="0"/>
        <v>82032</v>
      </c>
      <c r="I13" s="38" t="s">
        <v>15</v>
      </c>
      <c r="J13" s="38" t="s">
        <v>57</v>
      </c>
    </row>
    <row r="14" spans="1:10" outlineLevel="1" x14ac:dyDescent="0.2">
      <c r="A14" s="37">
        <v>45952</v>
      </c>
      <c r="B14" s="38" t="s">
        <v>441</v>
      </c>
      <c r="C14" s="38" t="s">
        <v>60</v>
      </c>
      <c r="D14" s="38" t="s">
        <v>442</v>
      </c>
      <c r="E14" s="39">
        <v>1043760</v>
      </c>
      <c r="F14" s="40" t="s">
        <v>54</v>
      </c>
      <c r="G14" s="39">
        <v>83501</v>
      </c>
      <c r="H14" s="39">
        <f t="shared" si="0"/>
        <v>1127261</v>
      </c>
      <c r="I14" s="38" t="s">
        <v>17</v>
      </c>
      <c r="J14" s="38" t="s">
        <v>55</v>
      </c>
    </row>
    <row r="15" spans="1:10" outlineLevel="1" x14ac:dyDescent="0.2">
      <c r="A15" s="37">
        <v>45952</v>
      </c>
      <c r="B15" s="38" t="s">
        <v>443</v>
      </c>
      <c r="C15" s="38" t="s">
        <v>60</v>
      </c>
      <c r="D15" s="38" t="s">
        <v>444</v>
      </c>
      <c r="E15" s="39">
        <v>341167</v>
      </c>
      <c r="F15" s="40" t="s">
        <v>54</v>
      </c>
      <c r="G15" s="39">
        <v>27293</v>
      </c>
      <c r="H15" s="39">
        <f t="shared" si="0"/>
        <v>368460</v>
      </c>
      <c r="I15" s="38" t="s">
        <v>15</v>
      </c>
      <c r="J15" s="38" t="s">
        <v>57</v>
      </c>
    </row>
    <row r="16" spans="1:10" outlineLevel="1" x14ac:dyDescent="0.2">
      <c r="A16" s="37">
        <v>45955</v>
      </c>
      <c r="B16" s="38" t="s">
        <v>445</v>
      </c>
      <c r="C16" s="38" t="s">
        <v>79</v>
      </c>
      <c r="D16" s="38" t="s">
        <v>324</v>
      </c>
      <c r="E16" s="39">
        <v>-20000</v>
      </c>
      <c r="F16" s="40" t="s">
        <v>320</v>
      </c>
      <c r="G16" s="39">
        <v>-1600</v>
      </c>
      <c r="H16" s="39">
        <f t="shared" si="0"/>
        <v>-21600</v>
      </c>
      <c r="I16" s="38" t="s">
        <v>17</v>
      </c>
      <c r="J16" s="38" t="s">
        <v>55</v>
      </c>
    </row>
    <row r="17" spans="1:10" outlineLevel="1" x14ac:dyDescent="0.2">
      <c r="A17" s="37">
        <v>45955</v>
      </c>
      <c r="B17" s="38" t="s">
        <v>446</v>
      </c>
      <c r="C17" s="38" t="s">
        <v>79</v>
      </c>
      <c r="D17" s="38" t="s">
        <v>319</v>
      </c>
      <c r="E17" s="39">
        <v>-600000</v>
      </c>
      <c r="F17" s="40" t="s">
        <v>320</v>
      </c>
      <c r="G17" s="39">
        <v>-48000</v>
      </c>
      <c r="H17" s="39">
        <f t="shared" si="0"/>
        <v>-648000</v>
      </c>
      <c r="I17" s="38" t="s">
        <v>17</v>
      </c>
      <c r="J17" s="38" t="s">
        <v>55</v>
      </c>
    </row>
    <row r="18" spans="1:10" outlineLevel="1" x14ac:dyDescent="0.2">
      <c r="A18" s="37">
        <v>45960</v>
      </c>
      <c r="B18" s="38" t="s">
        <v>447</v>
      </c>
      <c r="C18" s="38" t="s">
        <v>79</v>
      </c>
      <c r="D18" s="38" t="s">
        <v>448</v>
      </c>
      <c r="E18" s="39">
        <v>-1107066</v>
      </c>
      <c r="F18" s="40" t="s">
        <v>320</v>
      </c>
      <c r="G18" s="39">
        <v>-88566</v>
      </c>
      <c r="H18" s="39">
        <f t="shared" si="0"/>
        <v>-1195632</v>
      </c>
      <c r="I18" s="38" t="s">
        <v>17</v>
      </c>
      <c r="J18" s="38" t="s">
        <v>55</v>
      </c>
    </row>
    <row r="19" spans="1:10" outlineLevel="1" x14ac:dyDescent="0.2">
      <c r="A19" s="37">
        <v>45959</v>
      </c>
      <c r="B19" s="38" t="s">
        <v>449</v>
      </c>
      <c r="C19" s="38" t="s">
        <v>60</v>
      </c>
      <c r="D19" s="38" t="s">
        <v>450</v>
      </c>
      <c r="E19" s="39">
        <v>2571941</v>
      </c>
      <c r="F19" s="40" t="s">
        <v>54</v>
      </c>
      <c r="G19" s="39">
        <v>205755</v>
      </c>
      <c r="H19" s="39">
        <f t="shared" si="0"/>
        <v>2777696</v>
      </c>
      <c r="I19" s="38" t="s">
        <v>17</v>
      </c>
      <c r="J19" s="38" t="s">
        <v>55</v>
      </c>
    </row>
    <row r="20" spans="1:10" outlineLevel="1" x14ac:dyDescent="0.2">
      <c r="A20" s="37">
        <v>45959</v>
      </c>
      <c r="B20" s="38" t="s">
        <v>451</v>
      </c>
      <c r="C20" s="38" t="s">
        <v>60</v>
      </c>
      <c r="D20" s="38" t="s">
        <v>452</v>
      </c>
      <c r="E20" s="39">
        <v>379145</v>
      </c>
      <c r="F20" s="40" t="s">
        <v>54</v>
      </c>
      <c r="G20" s="39">
        <v>30332</v>
      </c>
      <c r="H20" s="39">
        <f t="shared" si="0"/>
        <v>409477</v>
      </c>
      <c r="I20" s="38" t="s">
        <v>15</v>
      </c>
      <c r="J20" s="38" t="s">
        <v>57</v>
      </c>
    </row>
    <row r="21" spans="1:10" outlineLevel="1" x14ac:dyDescent="0.2">
      <c r="A21" s="37">
        <v>45959</v>
      </c>
      <c r="B21" s="38" t="s">
        <v>453</v>
      </c>
      <c r="C21" s="38" t="s">
        <v>60</v>
      </c>
      <c r="D21" s="38" t="s">
        <v>454</v>
      </c>
      <c r="E21" s="39">
        <v>2995817</v>
      </c>
      <c r="F21" s="40" t="s">
        <v>54</v>
      </c>
      <c r="G21" s="39">
        <v>239665</v>
      </c>
      <c r="H21" s="39">
        <f t="shared" si="0"/>
        <v>3235482</v>
      </c>
      <c r="I21" s="38" t="s">
        <v>17</v>
      </c>
      <c r="J21" s="38" t="s">
        <v>55</v>
      </c>
    </row>
    <row r="22" spans="1:10" outlineLevel="1" x14ac:dyDescent="0.2">
      <c r="A22" s="37">
        <v>45959</v>
      </c>
      <c r="B22" s="38" t="s">
        <v>455</v>
      </c>
      <c r="C22" s="38" t="s">
        <v>60</v>
      </c>
      <c r="D22" s="38" t="s">
        <v>456</v>
      </c>
      <c r="E22" s="39">
        <v>436112</v>
      </c>
      <c r="F22" s="40" t="s">
        <v>54</v>
      </c>
      <c r="G22" s="39">
        <v>34889</v>
      </c>
      <c r="H22" s="39">
        <f t="shared" si="0"/>
        <v>471001</v>
      </c>
      <c r="I22" s="38" t="s">
        <v>15</v>
      </c>
      <c r="J22" s="38" t="s">
        <v>57</v>
      </c>
    </row>
    <row r="23" spans="1:10" outlineLevel="1" x14ac:dyDescent="0.2">
      <c r="A23" s="37">
        <v>45961</v>
      </c>
      <c r="B23" s="38" t="s">
        <v>457</v>
      </c>
      <c r="C23" s="38" t="s">
        <v>60</v>
      </c>
      <c r="D23" s="38" t="s">
        <v>458</v>
      </c>
      <c r="E23" s="39">
        <v>2085615</v>
      </c>
      <c r="F23" s="40" t="s">
        <v>54</v>
      </c>
      <c r="G23" s="39">
        <v>166849</v>
      </c>
      <c r="H23" s="39">
        <f t="shared" si="0"/>
        <v>2252464</v>
      </c>
      <c r="I23" s="38" t="s">
        <v>17</v>
      </c>
      <c r="J23" s="38" t="s">
        <v>55</v>
      </c>
    </row>
    <row r="24" spans="1:10" outlineLevel="1" x14ac:dyDescent="0.2">
      <c r="A24" s="37">
        <v>45961</v>
      </c>
      <c r="B24" s="38" t="s">
        <v>459</v>
      </c>
      <c r="C24" s="38" t="s">
        <v>60</v>
      </c>
      <c r="D24" s="38" t="s">
        <v>460</v>
      </c>
      <c r="E24" s="39">
        <v>132923</v>
      </c>
      <c r="F24" s="40" t="s">
        <v>54</v>
      </c>
      <c r="G24" s="39">
        <v>10634</v>
      </c>
      <c r="H24" s="39">
        <f t="shared" si="0"/>
        <v>143557</v>
      </c>
      <c r="I24" s="38" t="s">
        <v>15</v>
      </c>
      <c r="J24" s="38" t="s">
        <v>57</v>
      </c>
    </row>
    <row r="25" spans="1:10" x14ac:dyDescent="0.2">
      <c r="H25" s="39"/>
    </row>
    <row r="28" spans="1:10" x14ac:dyDescent="0.2">
      <c r="G28" s="48">
        <f>+SUBTOTAL(9,H:H)</f>
        <v>17559756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workbookViewId="0">
      <pane ySplit="1" topLeftCell="A19" activePane="bottomLeft" state="frozen"/>
      <selection pane="bottomLeft" activeCell="H22" sqref="H22"/>
    </sheetView>
  </sheetViews>
  <sheetFormatPr defaultColWidth="9.125" defaultRowHeight="18.75" customHeight="1" x14ac:dyDescent="0.2"/>
  <cols>
    <col min="1" max="1" width="14.25" style="29" customWidth="1"/>
    <col min="2" max="2" width="10.75" style="29" customWidth="1"/>
    <col min="3" max="3" width="11.25" style="29" customWidth="1"/>
    <col min="4" max="4" width="46.375" style="29" customWidth="1"/>
    <col min="5" max="5" width="25.125" style="29" bestFit="1" customWidth="1"/>
    <col min="6" max="6" width="12.2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30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6.5" customHeight="1" x14ac:dyDescent="0.2">
      <c r="A2" s="37">
        <v>45906</v>
      </c>
      <c r="B2" s="38" t="s">
        <v>373</v>
      </c>
      <c r="C2" s="38" t="s">
        <v>52</v>
      </c>
      <c r="D2" s="38" t="s">
        <v>53</v>
      </c>
      <c r="E2" s="39">
        <v>-101063</v>
      </c>
      <c r="F2" s="40" t="s">
        <v>54</v>
      </c>
      <c r="G2" s="39">
        <v>-8085</v>
      </c>
      <c r="H2" s="39">
        <f>+E2+G2</f>
        <v>-109148</v>
      </c>
      <c r="I2" s="38" t="s">
        <v>18</v>
      </c>
      <c r="J2" s="38" t="s">
        <v>242</v>
      </c>
    </row>
    <row r="3" spans="1:10" ht="16.5" customHeight="1" x14ac:dyDescent="0.2">
      <c r="A3" s="37">
        <v>45906</v>
      </c>
      <c r="B3" s="38" t="s">
        <v>374</v>
      </c>
      <c r="C3" s="38" t="s">
        <v>52</v>
      </c>
      <c r="D3" s="38" t="s">
        <v>53</v>
      </c>
      <c r="E3" s="39">
        <v>-3121250</v>
      </c>
      <c r="F3" s="40" t="s">
        <v>54</v>
      </c>
      <c r="G3" s="39">
        <v>-249700</v>
      </c>
      <c r="H3" s="39">
        <f t="shared" ref="H3:H27" si="0">+E3+G3</f>
        <v>-3370950</v>
      </c>
      <c r="I3" s="38" t="s">
        <v>17</v>
      </c>
      <c r="J3" s="38" t="s">
        <v>55</v>
      </c>
    </row>
    <row r="4" spans="1:10" ht="16.5" customHeight="1" x14ac:dyDescent="0.2">
      <c r="A4" s="37">
        <v>45906</v>
      </c>
      <c r="B4" s="38" t="s">
        <v>375</v>
      </c>
      <c r="C4" s="38" t="s">
        <v>52</v>
      </c>
      <c r="D4" s="38" t="s">
        <v>53</v>
      </c>
      <c r="E4" s="39">
        <v>-1111693</v>
      </c>
      <c r="F4" s="40" t="s">
        <v>54</v>
      </c>
      <c r="G4" s="39">
        <v>-88935</v>
      </c>
      <c r="H4" s="39">
        <f t="shared" si="0"/>
        <v>-1200628</v>
      </c>
      <c r="I4" s="38" t="s">
        <v>17</v>
      </c>
      <c r="J4" s="38" t="s">
        <v>55</v>
      </c>
    </row>
    <row r="5" spans="1:10" ht="16.5" customHeight="1" x14ac:dyDescent="0.2">
      <c r="A5" s="37">
        <v>45909</v>
      </c>
      <c r="B5" s="38" t="s">
        <v>376</v>
      </c>
      <c r="C5" s="38" t="s">
        <v>60</v>
      </c>
      <c r="D5" s="38" t="s">
        <v>377</v>
      </c>
      <c r="E5" s="39">
        <v>471272</v>
      </c>
      <c r="F5" s="40" t="s">
        <v>54</v>
      </c>
      <c r="G5" s="39">
        <v>37702</v>
      </c>
      <c r="H5" s="39">
        <f t="shared" si="0"/>
        <v>508974</v>
      </c>
      <c r="I5" s="38" t="s">
        <v>18</v>
      </c>
      <c r="J5" s="38" t="s">
        <v>242</v>
      </c>
    </row>
    <row r="6" spans="1:10" ht="16.5" customHeight="1" x14ac:dyDescent="0.2">
      <c r="A6" s="37">
        <v>45910</v>
      </c>
      <c r="B6" s="38" t="s">
        <v>378</v>
      </c>
      <c r="C6" s="38" t="s">
        <v>60</v>
      </c>
      <c r="D6" s="38" t="s">
        <v>379</v>
      </c>
      <c r="E6" s="39">
        <v>4047827</v>
      </c>
      <c r="F6" s="40" t="s">
        <v>54</v>
      </c>
      <c r="G6" s="39">
        <v>323826</v>
      </c>
      <c r="H6" s="39">
        <f t="shared" si="0"/>
        <v>4371653</v>
      </c>
      <c r="I6" s="38" t="s">
        <v>17</v>
      </c>
      <c r="J6" s="38" t="s">
        <v>55</v>
      </c>
    </row>
    <row r="7" spans="1:10" ht="16.5" customHeight="1" x14ac:dyDescent="0.2">
      <c r="A7" s="37">
        <v>45910</v>
      </c>
      <c r="B7" s="38" t="s">
        <v>380</v>
      </c>
      <c r="C7" s="38" t="s">
        <v>60</v>
      </c>
      <c r="D7" s="38" t="s">
        <v>381</v>
      </c>
      <c r="E7" s="39">
        <v>22340</v>
      </c>
      <c r="F7" s="40" t="s">
        <v>54</v>
      </c>
      <c r="G7" s="39">
        <v>1787</v>
      </c>
      <c r="H7" s="39">
        <f t="shared" si="0"/>
        <v>24127</v>
      </c>
      <c r="I7" s="38" t="s">
        <v>15</v>
      </c>
      <c r="J7" s="38" t="s">
        <v>57</v>
      </c>
    </row>
    <row r="8" spans="1:10" ht="16.5" customHeight="1" x14ac:dyDescent="0.2">
      <c r="A8" s="37">
        <v>45910</v>
      </c>
      <c r="B8" s="38" t="s">
        <v>382</v>
      </c>
      <c r="C8" s="38" t="s">
        <v>60</v>
      </c>
      <c r="D8" s="38" t="s">
        <v>383</v>
      </c>
      <c r="E8" s="39">
        <v>3791450</v>
      </c>
      <c r="F8" s="40" t="s">
        <v>54</v>
      </c>
      <c r="G8" s="39">
        <v>303316</v>
      </c>
      <c r="H8" s="39">
        <f t="shared" si="0"/>
        <v>4094766</v>
      </c>
      <c r="I8" s="38" t="s">
        <v>17</v>
      </c>
      <c r="J8" s="38" t="s">
        <v>55</v>
      </c>
    </row>
    <row r="9" spans="1:10" ht="16.5" customHeight="1" x14ac:dyDescent="0.2">
      <c r="A9" s="37">
        <v>45910</v>
      </c>
      <c r="B9" s="38" t="s">
        <v>384</v>
      </c>
      <c r="C9" s="38" t="s">
        <v>60</v>
      </c>
      <c r="D9" s="38" t="s">
        <v>385</v>
      </c>
      <c r="E9" s="39">
        <v>44680</v>
      </c>
      <c r="F9" s="40" t="s">
        <v>54</v>
      </c>
      <c r="G9" s="39">
        <v>3574</v>
      </c>
      <c r="H9" s="39">
        <f t="shared" si="0"/>
        <v>48254</v>
      </c>
      <c r="I9" s="38" t="s">
        <v>15</v>
      </c>
      <c r="J9" s="38" t="s">
        <v>57</v>
      </c>
    </row>
    <row r="10" spans="1:10" ht="16.5" customHeight="1" x14ac:dyDescent="0.2">
      <c r="A10" s="37">
        <v>45916</v>
      </c>
      <c r="B10" s="38" t="s">
        <v>386</v>
      </c>
      <c r="C10" s="38" t="s">
        <v>60</v>
      </c>
      <c r="D10" s="38" t="s">
        <v>387</v>
      </c>
      <c r="E10" s="39">
        <v>942544</v>
      </c>
      <c r="F10" s="40" t="s">
        <v>54</v>
      </c>
      <c r="G10" s="39">
        <v>75404</v>
      </c>
      <c r="H10" s="39">
        <f t="shared" si="0"/>
        <v>1017948</v>
      </c>
      <c r="I10" s="38" t="s">
        <v>18</v>
      </c>
      <c r="J10" s="38" t="s">
        <v>242</v>
      </c>
    </row>
    <row r="11" spans="1:10" ht="16.5" customHeight="1" x14ac:dyDescent="0.2">
      <c r="A11" s="37">
        <v>45916</v>
      </c>
      <c r="B11" s="38" t="s">
        <v>388</v>
      </c>
      <c r="C11" s="38" t="s">
        <v>60</v>
      </c>
      <c r="D11" s="38" t="s">
        <v>389</v>
      </c>
      <c r="E11" s="39">
        <v>1031904</v>
      </c>
      <c r="F11" s="40" t="s">
        <v>54</v>
      </c>
      <c r="G11" s="39">
        <v>82552</v>
      </c>
      <c r="H11" s="39">
        <f t="shared" si="0"/>
        <v>1114456</v>
      </c>
      <c r="I11" s="38" t="s">
        <v>18</v>
      </c>
      <c r="J11" s="38" t="s">
        <v>242</v>
      </c>
    </row>
    <row r="12" spans="1:10" ht="16.5" customHeight="1" x14ac:dyDescent="0.2">
      <c r="A12" s="37">
        <v>45916</v>
      </c>
      <c r="B12" s="38" t="s">
        <v>390</v>
      </c>
      <c r="C12" s="38" t="s">
        <v>60</v>
      </c>
      <c r="D12" s="38" t="s">
        <v>391</v>
      </c>
      <c r="E12" s="39">
        <v>370209</v>
      </c>
      <c r="F12" s="40" t="s">
        <v>54</v>
      </c>
      <c r="G12" s="39">
        <v>29617</v>
      </c>
      <c r="H12" s="39">
        <f t="shared" si="0"/>
        <v>399826</v>
      </c>
      <c r="I12" s="38" t="s">
        <v>18</v>
      </c>
      <c r="J12" s="38" t="s">
        <v>242</v>
      </c>
    </row>
    <row r="13" spans="1:10" ht="16.5" customHeight="1" x14ac:dyDescent="0.2">
      <c r="A13" s="37">
        <v>45916</v>
      </c>
      <c r="B13" s="38" t="s">
        <v>392</v>
      </c>
      <c r="C13" s="38" t="s">
        <v>60</v>
      </c>
      <c r="D13" s="38" t="s">
        <v>393</v>
      </c>
      <c r="E13" s="39">
        <v>505315</v>
      </c>
      <c r="F13" s="40" t="s">
        <v>54</v>
      </c>
      <c r="G13" s="39">
        <v>40425</v>
      </c>
      <c r="H13" s="39">
        <f t="shared" si="0"/>
        <v>545740</v>
      </c>
      <c r="I13" s="38" t="s">
        <v>18</v>
      </c>
      <c r="J13" s="38" t="s">
        <v>242</v>
      </c>
    </row>
    <row r="14" spans="1:10" ht="16.5" customHeight="1" x14ac:dyDescent="0.2">
      <c r="A14" s="37">
        <v>45917</v>
      </c>
      <c r="B14" s="38" t="s">
        <v>394</v>
      </c>
      <c r="C14" s="38" t="s">
        <v>60</v>
      </c>
      <c r="D14" s="38" t="s">
        <v>395</v>
      </c>
      <c r="E14" s="39">
        <v>3137194</v>
      </c>
      <c r="F14" s="40" t="s">
        <v>54</v>
      </c>
      <c r="G14" s="39">
        <v>250976</v>
      </c>
      <c r="H14" s="39">
        <f t="shared" si="0"/>
        <v>3388170</v>
      </c>
      <c r="I14" s="38" t="s">
        <v>17</v>
      </c>
      <c r="J14" s="38" t="s">
        <v>55</v>
      </c>
    </row>
    <row r="15" spans="1:10" ht="16.5" customHeight="1" x14ac:dyDescent="0.2">
      <c r="A15" s="37">
        <v>45917</v>
      </c>
      <c r="B15" s="38" t="s">
        <v>396</v>
      </c>
      <c r="C15" s="38" t="s">
        <v>60</v>
      </c>
      <c r="D15" s="38" t="s">
        <v>397</v>
      </c>
      <c r="E15" s="39">
        <v>1972316</v>
      </c>
      <c r="F15" s="40" t="s">
        <v>54</v>
      </c>
      <c r="G15" s="39">
        <v>157785</v>
      </c>
      <c r="H15" s="39">
        <f t="shared" si="0"/>
        <v>2130101</v>
      </c>
      <c r="I15" s="38" t="s">
        <v>17</v>
      </c>
      <c r="J15" s="38" t="s">
        <v>55</v>
      </c>
    </row>
    <row r="16" spans="1:10" ht="16.5" customHeight="1" x14ac:dyDescent="0.2">
      <c r="A16" s="37">
        <v>45917</v>
      </c>
      <c r="B16" s="38" t="s">
        <v>398</v>
      </c>
      <c r="C16" s="38" t="s">
        <v>60</v>
      </c>
      <c r="D16" s="38" t="s">
        <v>399</v>
      </c>
      <c r="E16" s="39">
        <v>303189</v>
      </c>
      <c r="F16" s="40" t="s">
        <v>54</v>
      </c>
      <c r="G16" s="39">
        <v>24255</v>
      </c>
      <c r="H16" s="39">
        <f t="shared" si="0"/>
        <v>327444</v>
      </c>
      <c r="I16" s="38" t="s">
        <v>15</v>
      </c>
      <c r="J16" s="38" t="s">
        <v>57</v>
      </c>
    </row>
    <row r="17" spans="1:10" ht="16.5" customHeight="1" x14ac:dyDescent="0.2">
      <c r="A17" s="37">
        <v>45924</v>
      </c>
      <c r="B17" s="38" t="s">
        <v>400</v>
      </c>
      <c r="C17" s="38" t="s">
        <v>52</v>
      </c>
      <c r="D17" s="38" t="s">
        <v>401</v>
      </c>
      <c r="E17" s="39">
        <v>-891674</v>
      </c>
      <c r="F17" s="40" t="s">
        <v>54</v>
      </c>
      <c r="G17" s="39">
        <v>-71334</v>
      </c>
      <c r="H17" s="39">
        <f t="shared" si="0"/>
        <v>-963008</v>
      </c>
      <c r="I17" s="38" t="s">
        <v>17</v>
      </c>
      <c r="J17" s="38" t="s">
        <v>55</v>
      </c>
    </row>
    <row r="18" spans="1:10" ht="16.5" customHeight="1" x14ac:dyDescent="0.2">
      <c r="A18" s="37">
        <v>45924</v>
      </c>
      <c r="B18" s="38" t="s">
        <v>402</v>
      </c>
      <c r="C18" s="38" t="s">
        <v>60</v>
      </c>
      <c r="D18" s="38" t="s">
        <v>334</v>
      </c>
      <c r="E18" s="39">
        <v>861689</v>
      </c>
      <c r="F18" s="40" t="s">
        <v>54</v>
      </c>
      <c r="G18" s="39">
        <v>68935</v>
      </c>
      <c r="H18" s="39">
        <f t="shared" si="0"/>
        <v>930624</v>
      </c>
      <c r="I18" s="38" t="s">
        <v>17</v>
      </c>
      <c r="J18" s="38" t="s">
        <v>55</v>
      </c>
    </row>
    <row r="19" spans="1:10" ht="16.5" customHeight="1" x14ac:dyDescent="0.2">
      <c r="A19" s="37">
        <v>45924</v>
      </c>
      <c r="B19" s="38" t="s">
        <v>403</v>
      </c>
      <c r="C19" s="38" t="s">
        <v>60</v>
      </c>
      <c r="D19" s="38" t="s">
        <v>404</v>
      </c>
      <c r="E19" s="39">
        <v>1650138</v>
      </c>
      <c r="F19" s="40" t="s">
        <v>54</v>
      </c>
      <c r="G19" s="39">
        <v>132011</v>
      </c>
      <c r="H19" s="39">
        <f t="shared" si="0"/>
        <v>1782149</v>
      </c>
      <c r="I19" s="38" t="s">
        <v>17</v>
      </c>
      <c r="J19" s="38" t="s">
        <v>55</v>
      </c>
    </row>
    <row r="20" spans="1:10" ht="16.5" customHeight="1" x14ac:dyDescent="0.2">
      <c r="A20" s="37">
        <v>45924</v>
      </c>
      <c r="B20" s="38" t="s">
        <v>405</v>
      </c>
      <c r="C20" s="38" t="s">
        <v>60</v>
      </c>
      <c r="D20" s="38" t="s">
        <v>406</v>
      </c>
      <c r="E20" s="39">
        <v>37978</v>
      </c>
      <c r="F20" s="40" t="s">
        <v>54</v>
      </c>
      <c r="G20" s="39">
        <v>3038</v>
      </c>
      <c r="H20" s="39">
        <f t="shared" si="0"/>
        <v>41016</v>
      </c>
      <c r="I20" s="38" t="s">
        <v>15</v>
      </c>
      <c r="J20" s="38" t="s">
        <v>57</v>
      </c>
    </row>
    <row r="21" spans="1:10" ht="16.5" customHeight="1" x14ac:dyDescent="0.2">
      <c r="A21" s="37">
        <v>45924</v>
      </c>
      <c r="B21" s="38" t="s">
        <v>407</v>
      </c>
      <c r="C21" s="38" t="s">
        <v>60</v>
      </c>
      <c r="D21" s="38" t="s">
        <v>408</v>
      </c>
      <c r="E21" s="39">
        <v>1365938</v>
      </c>
      <c r="F21" s="40" t="s">
        <v>54</v>
      </c>
      <c r="G21" s="39">
        <v>109275</v>
      </c>
      <c r="H21" s="39">
        <f t="shared" si="0"/>
        <v>1475213</v>
      </c>
      <c r="I21" s="38" t="s">
        <v>17</v>
      </c>
      <c r="J21" s="38" t="s">
        <v>55</v>
      </c>
    </row>
    <row r="22" spans="1:10" ht="16.5" customHeight="1" x14ac:dyDescent="0.2">
      <c r="A22" s="37">
        <v>45929</v>
      </c>
      <c r="B22" s="41" t="s">
        <v>409</v>
      </c>
      <c r="C22" s="38" t="s">
        <v>79</v>
      </c>
      <c r="D22" s="38" t="s">
        <v>319</v>
      </c>
      <c r="E22" s="39">
        <v>-400000</v>
      </c>
      <c r="F22" s="40" t="s">
        <v>54</v>
      </c>
      <c r="G22" s="39">
        <v>-32000</v>
      </c>
      <c r="H22" s="39">
        <f t="shared" si="0"/>
        <v>-432000</v>
      </c>
      <c r="I22" s="38" t="s">
        <v>17</v>
      </c>
      <c r="J22" s="38" t="s">
        <v>55</v>
      </c>
    </row>
    <row r="23" spans="1:10" ht="16.5" customHeight="1" x14ac:dyDescent="0.2">
      <c r="A23" s="37">
        <v>45930</v>
      </c>
      <c r="B23" s="38" t="s">
        <v>410</v>
      </c>
      <c r="C23" s="38" t="s">
        <v>60</v>
      </c>
      <c r="D23" s="38" t="s">
        <v>411</v>
      </c>
      <c r="E23" s="39">
        <v>1991305</v>
      </c>
      <c r="F23" s="40" t="s">
        <v>54</v>
      </c>
      <c r="G23" s="39">
        <v>159304</v>
      </c>
      <c r="H23" s="39">
        <f t="shared" si="0"/>
        <v>2150609</v>
      </c>
      <c r="I23" s="38" t="s">
        <v>17</v>
      </c>
      <c r="J23" s="38" t="s">
        <v>55</v>
      </c>
    </row>
    <row r="24" spans="1:10" ht="16.5" customHeight="1" x14ac:dyDescent="0.2">
      <c r="A24" s="37">
        <v>45930</v>
      </c>
      <c r="B24" s="38" t="s">
        <v>412</v>
      </c>
      <c r="C24" s="38" t="s">
        <v>60</v>
      </c>
      <c r="D24" s="38" t="s">
        <v>413</v>
      </c>
      <c r="E24" s="39">
        <v>56967</v>
      </c>
      <c r="F24" s="40" t="s">
        <v>54</v>
      </c>
      <c r="G24" s="39">
        <v>4557</v>
      </c>
      <c r="H24" s="39">
        <f t="shared" si="0"/>
        <v>61524</v>
      </c>
      <c r="I24" s="38" t="s">
        <v>15</v>
      </c>
      <c r="J24" s="38" t="s">
        <v>57</v>
      </c>
    </row>
    <row r="25" spans="1:10" ht="16.5" customHeight="1" x14ac:dyDescent="0.2">
      <c r="A25" s="37">
        <v>45930</v>
      </c>
      <c r="B25" s="38" t="s">
        <v>414</v>
      </c>
      <c r="C25" s="38" t="s">
        <v>60</v>
      </c>
      <c r="D25" s="38" t="s">
        <v>415</v>
      </c>
      <c r="E25" s="39">
        <v>265846</v>
      </c>
      <c r="F25" s="40" t="s">
        <v>54</v>
      </c>
      <c r="G25" s="39">
        <v>21268</v>
      </c>
      <c r="H25" s="39">
        <f t="shared" si="0"/>
        <v>287114</v>
      </c>
      <c r="I25" s="38" t="s">
        <v>18</v>
      </c>
      <c r="J25" s="38" t="s">
        <v>242</v>
      </c>
    </row>
    <row r="26" spans="1:10" ht="16.5" customHeight="1" x14ac:dyDescent="0.2">
      <c r="A26" s="37">
        <v>45930</v>
      </c>
      <c r="B26" s="38" t="s">
        <v>416</v>
      </c>
      <c r="C26" s="38" t="s">
        <v>60</v>
      </c>
      <c r="D26" s="38" t="s">
        <v>417</v>
      </c>
      <c r="E26" s="39">
        <v>1176048</v>
      </c>
      <c r="F26" s="40" t="s">
        <v>54</v>
      </c>
      <c r="G26" s="39">
        <v>94084</v>
      </c>
      <c r="H26" s="39">
        <f t="shared" si="0"/>
        <v>1270132</v>
      </c>
      <c r="I26" s="38" t="s">
        <v>17</v>
      </c>
      <c r="J26" s="38" t="s">
        <v>55</v>
      </c>
    </row>
    <row r="27" spans="1:10" ht="16.5" customHeight="1" x14ac:dyDescent="0.2">
      <c r="A27" s="37">
        <v>45930</v>
      </c>
      <c r="B27" s="38" t="s">
        <v>418</v>
      </c>
      <c r="C27" s="38" t="s">
        <v>60</v>
      </c>
      <c r="D27" s="38" t="s">
        <v>419</v>
      </c>
      <c r="E27" s="39">
        <v>94945</v>
      </c>
      <c r="F27" s="40" t="s">
        <v>54</v>
      </c>
      <c r="G27" s="39">
        <v>7596</v>
      </c>
      <c r="H27" s="39">
        <f t="shared" si="0"/>
        <v>102541</v>
      </c>
      <c r="I27" s="38" t="s">
        <v>15</v>
      </c>
      <c r="J27" s="38" t="s">
        <v>57</v>
      </c>
    </row>
    <row r="28" spans="1:10" ht="18.75" customHeight="1" x14ac:dyDescent="0.2">
      <c r="H28" s="39"/>
    </row>
    <row r="29" spans="1:10" ht="18.75" customHeight="1" x14ac:dyDescent="0.2">
      <c r="F29" s="46">
        <f>+SUBTOTAL(9,H:H)</f>
        <v>19996647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45876</v>
      </c>
      <c r="B2" s="38" t="s">
        <v>287</v>
      </c>
      <c r="C2" s="38" t="s">
        <v>52</v>
      </c>
      <c r="D2" s="38" t="s">
        <v>288</v>
      </c>
      <c r="E2" s="39">
        <v>-101063</v>
      </c>
      <c r="F2" s="40" t="s">
        <v>54</v>
      </c>
      <c r="G2" s="39">
        <v>-8085</v>
      </c>
      <c r="H2" s="39">
        <v>-109148</v>
      </c>
      <c r="I2" s="38" t="s">
        <v>18</v>
      </c>
      <c r="J2" s="38" t="s">
        <v>242</v>
      </c>
    </row>
    <row r="3" spans="1:10" ht="14.25" customHeight="1" x14ac:dyDescent="0.2">
      <c r="A3" s="37">
        <v>45876</v>
      </c>
      <c r="B3" s="38" t="s">
        <v>289</v>
      </c>
      <c r="C3" s="38" t="s">
        <v>52</v>
      </c>
      <c r="D3" s="38" t="s">
        <v>288</v>
      </c>
      <c r="E3" s="39">
        <v>-80850</v>
      </c>
      <c r="F3" s="40" t="s">
        <v>54</v>
      </c>
      <c r="G3" s="39">
        <v>-6468</v>
      </c>
      <c r="H3" s="39">
        <v>-87318</v>
      </c>
      <c r="I3" s="38" t="s">
        <v>15</v>
      </c>
      <c r="J3" s="38" t="s">
        <v>57</v>
      </c>
    </row>
    <row r="4" spans="1:10" ht="14.25" customHeight="1" x14ac:dyDescent="0.2">
      <c r="A4" s="37">
        <v>45876</v>
      </c>
      <c r="B4" s="38" t="s">
        <v>290</v>
      </c>
      <c r="C4" s="38" t="s">
        <v>52</v>
      </c>
      <c r="D4" s="38" t="s">
        <v>288</v>
      </c>
      <c r="E4" s="39">
        <v>-303189</v>
      </c>
      <c r="F4" s="40" t="s">
        <v>54</v>
      </c>
      <c r="G4" s="39">
        <v>-24255</v>
      </c>
      <c r="H4" s="39">
        <v>-327444</v>
      </c>
      <c r="I4" s="38" t="s">
        <v>15</v>
      </c>
      <c r="J4" s="38" t="s">
        <v>57</v>
      </c>
    </row>
    <row r="5" spans="1:10" ht="14.25" customHeight="1" x14ac:dyDescent="0.2">
      <c r="A5" s="37">
        <v>45876</v>
      </c>
      <c r="B5" s="38" t="s">
        <v>291</v>
      </c>
      <c r="C5" s="38" t="s">
        <v>52</v>
      </c>
      <c r="D5" s="38" t="s">
        <v>288</v>
      </c>
      <c r="E5" s="39">
        <v>-1975514</v>
      </c>
      <c r="F5" s="40" t="s">
        <v>54</v>
      </c>
      <c r="G5" s="39">
        <v>-158041</v>
      </c>
      <c r="H5" s="39">
        <v>-2133555</v>
      </c>
      <c r="I5" s="38" t="s">
        <v>17</v>
      </c>
      <c r="J5" s="38" t="s">
        <v>55</v>
      </c>
    </row>
    <row r="6" spans="1:10" ht="14.25" customHeight="1" x14ac:dyDescent="0.2">
      <c r="A6" s="37">
        <v>45874</v>
      </c>
      <c r="B6" s="38" t="s">
        <v>292</v>
      </c>
      <c r="C6" s="38" t="s">
        <v>60</v>
      </c>
      <c r="D6" s="38" t="s">
        <v>293</v>
      </c>
      <c r="E6" s="39">
        <v>617015</v>
      </c>
      <c r="F6" s="40" t="s">
        <v>54</v>
      </c>
      <c r="G6" s="39">
        <v>49361</v>
      </c>
      <c r="H6" s="39">
        <v>666376</v>
      </c>
      <c r="I6" s="38" t="s">
        <v>18</v>
      </c>
      <c r="J6" s="38" t="s">
        <v>242</v>
      </c>
    </row>
    <row r="7" spans="1:10" ht="14.25" customHeight="1" x14ac:dyDescent="0.2">
      <c r="A7" s="37">
        <v>45875</v>
      </c>
      <c r="B7" s="38" t="s">
        <v>294</v>
      </c>
      <c r="C7" s="38" t="s">
        <v>60</v>
      </c>
      <c r="D7" s="38" t="s">
        <v>295</v>
      </c>
      <c r="E7" s="39">
        <v>3387198</v>
      </c>
      <c r="F7" s="40" t="s">
        <v>54</v>
      </c>
      <c r="G7" s="39">
        <v>270976</v>
      </c>
      <c r="H7" s="39">
        <v>3658174</v>
      </c>
      <c r="I7" s="38" t="s">
        <v>17</v>
      </c>
      <c r="J7" s="38" t="s">
        <v>55</v>
      </c>
    </row>
    <row r="8" spans="1:10" ht="14.25" customHeight="1" x14ac:dyDescent="0.2">
      <c r="A8" s="37">
        <v>45875</v>
      </c>
      <c r="B8" s="38" t="s">
        <v>296</v>
      </c>
      <c r="C8" s="38" t="s">
        <v>60</v>
      </c>
      <c r="D8" s="38" t="s">
        <v>297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45881</v>
      </c>
      <c r="B9" s="38" t="s">
        <v>298</v>
      </c>
      <c r="C9" s="38" t="s">
        <v>60</v>
      </c>
      <c r="D9" s="38" t="s">
        <v>299</v>
      </c>
      <c r="E9" s="39">
        <v>808504</v>
      </c>
      <c r="F9" s="40" t="s">
        <v>54</v>
      </c>
      <c r="G9" s="39">
        <v>64680</v>
      </c>
      <c r="H9" s="39">
        <v>873184</v>
      </c>
      <c r="I9" s="38" t="s">
        <v>18</v>
      </c>
      <c r="J9" s="38" t="s">
        <v>242</v>
      </c>
    </row>
    <row r="10" spans="1:10" ht="14.25" customHeight="1" x14ac:dyDescent="0.2">
      <c r="A10" s="37">
        <v>45881</v>
      </c>
      <c r="B10" s="38" t="s">
        <v>300</v>
      </c>
      <c r="C10" s="38" t="s">
        <v>60</v>
      </c>
      <c r="D10" s="38" t="s">
        <v>301</v>
      </c>
      <c r="E10" s="39">
        <v>829778</v>
      </c>
      <c r="F10" s="40" t="s">
        <v>54</v>
      </c>
      <c r="G10" s="39">
        <v>66382</v>
      </c>
      <c r="H10" s="39">
        <v>896160</v>
      </c>
      <c r="I10" s="38" t="s">
        <v>18</v>
      </c>
      <c r="J10" s="38" t="s">
        <v>242</v>
      </c>
    </row>
    <row r="11" spans="1:10" ht="14.25" customHeight="1" x14ac:dyDescent="0.2">
      <c r="A11" s="37">
        <v>45882</v>
      </c>
      <c r="B11" s="38" t="s">
        <v>302</v>
      </c>
      <c r="C11" s="38" t="s">
        <v>60</v>
      </c>
      <c r="D11" s="38" t="s">
        <v>303</v>
      </c>
      <c r="E11" s="39">
        <v>1902098</v>
      </c>
      <c r="F11" s="40" t="s">
        <v>54</v>
      </c>
      <c r="G11" s="39">
        <v>152168</v>
      </c>
      <c r="H11" s="39">
        <v>2054266</v>
      </c>
      <c r="I11" s="38" t="s">
        <v>17</v>
      </c>
      <c r="J11" s="38" t="s">
        <v>55</v>
      </c>
    </row>
    <row r="12" spans="1:10" ht="14.25" customHeight="1" x14ac:dyDescent="0.2">
      <c r="A12" s="37">
        <v>45882</v>
      </c>
      <c r="B12" s="38" t="s">
        <v>304</v>
      </c>
      <c r="C12" s="38" t="s">
        <v>60</v>
      </c>
      <c r="D12" s="38" t="s">
        <v>305</v>
      </c>
      <c r="E12" s="39">
        <v>762758</v>
      </c>
      <c r="F12" s="40" t="s">
        <v>54</v>
      </c>
      <c r="G12" s="39">
        <v>61021</v>
      </c>
      <c r="H12" s="39">
        <v>823779</v>
      </c>
      <c r="I12" s="38" t="s">
        <v>15</v>
      </c>
      <c r="J12" s="38" t="s">
        <v>57</v>
      </c>
    </row>
    <row r="13" spans="1:10" ht="14.25" customHeight="1" x14ac:dyDescent="0.2">
      <c r="A13" s="37">
        <v>45882</v>
      </c>
      <c r="B13" s="38" t="s">
        <v>306</v>
      </c>
      <c r="C13" s="38" t="s">
        <v>60</v>
      </c>
      <c r="D13" s="38" t="s">
        <v>307</v>
      </c>
      <c r="E13" s="39">
        <v>3555281</v>
      </c>
      <c r="F13" s="40" t="s">
        <v>54</v>
      </c>
      <c r="G13" s="39">
        <v>284422</v>
      </c>
      <c r="H13" s="39">
        <v>3839703</v>
      </c>
      <c r="I13" s="38" t="s">
        <v>17</v>
      </c>
      <c r="J13" s="38" t="s">
        <v>55</v>
      </c>
    </row>
    <row r="14" spans="1:10" ht="14.25" customHeight="1" x14ac:dyDescent="0.2">
      <c r="A14" s="37">
        <v>45882</v>
      </c>
      <c r="B14" s="38" t="s">
        <v>308</v>
      </c>
      <c r="C14" s="38" t="s">
        <v>60</v>
      </c>
      <c r="D14" s="38" t="s">
        <v>309</v>
      </c>
      <c r="E14" s="39">
        <v>303189</v>
      </c>
      <c r="F14" s="40" t="s">
        <v>54</v>
      </c>
      <c r="G14" s="39">
        <v>24255</v>
      </c>
      <c r="H14" s="39">
        <v>327444</v>
      </c>
      <c r="I14" s="38" t="s">
        <v>15</v>
      </c>
      <c r="J14" s="38" t="s">
        <v>57</v>
      </c>
    </row>
    <row r="15" spans="1:10" ht="14.25" customHeight="1" x14ac:dyDescent="0.2">
      <c r="A15" s="37">
        <v>45889</v>
      </c>
      <c r="B15" s="38" t="s">
        <v>310</v>
      </c>
      <c r="C15" s="38" t="s">
        <v>60</v>
      </c>
      <c r="D15" s="38" t="s">
        <v>311</v>
      </c>
      <c r="E15" s="39">
        <v>1637216</v>
      </c>
      <c r="F15" s="40" t="s">
        <v>54</v>
      </c>
      <c r="G15" s="39">
        <v>130977</v>
      </c>
      <c r="H15" s="39">
        <v>1768193</v>
      </c>
      <c r="I15" s="38" t="s">
        <v>17</v>
      </c>
      <c r="J15" s="38" t="s">
        <v>55</v>
      </c>
    </row>
    <row r="16" spans="1:10" ht="14.25" customHeight="1" x14ac:dyDescent="0.2">
      <c r="A16" s="37">
        <v>45889</v>
      </c>
      <c r="B16" s="38" t="s">
        <v>312</v>
      </c>
      <c r="C16" s="38" t="s">
        <v>60</v>
      </c>
      <c r="D16" s="38" t="s">
        <v>313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45889</v>
      </c>
      <c r="B17" s="38" t="s">
        <v>314</v>
      </c>
      <c r="C17" s="38" t="s">
        <v>60</v>
      </c>
      <c r="D17" s="38" t="s">
        <v>315</v>
      </c>
      <c r="E17" s="39">
        <v>1940405</v>
      </c>
      <c r="F17" s="40" t="s">
        <v>54</v>
      </c>
      <c r="G17" s="39">
        <v>155232</v>
      </c>
      <c r="H17" s="39">
        <v>2095637</v>
      </c>
      <c r="I17" s="38" t="s">
        <v>17</v>
      </c>
      <c r="J17" s="38" t="s">
        <v>55</v>
      </c>
    </row>
    <row r="18" spans="1:10" ht="14.25" customHeight="1" x14ac:dyDescent="0.2">
      <c r="A18" s="37">
        <v>45889</v>
      </c>
      <c r="B18" s="38" t="s">
        <v>316</v>
      </c>
      <c r="C18" s="38" t="s">
        <v>60</v>
      </c>
      <c r="D18" s="38" t="s">
        <v>317</v>
      </c>
      <c r="E18" s="39">
        <v>303189</v>
      </c>
      <c r="F18" s="40" t="s">
        <v>54</v>
      </c>
      <c r="G18" s="39">
        <v>24255</v>
      </c>
      <c r="H18" s="39">
        <v>327444</v>
      </c>
      <c r="I18" s="38" t="s">
        <v>15</v>
      </c>
      <c r="J18" s="38" t="s">
        <v>57</v>
      </c>
    </row>
    <row r="19" spans="1:10" ht="18.75" customHeight="1" x14ac:dyDescent="0.2">
      <c r="A19" s="37">
        <v>45894</v>
      </c>
      <c r="B19" s="38" t="s">
        <v>318</v>
      </c>
      <c r="C19" s="38" t="s">
        <v>79</v>
      </c>
      <c r="D19" s="38" t="s">
        <v>319</v>
      </c>
      <c r="E19" s="39">
        <v>-400000</v>
      </c>
      <c r="F19" s="38" t="s">
        <v>320</v>
      </c>
      <c r="G19" s="39">
        <v>-32000</v>
      </c>
      <c r="H19" s="39">
        <v>-432000</v>
      </c>
      <c r="I19" s="38" t="s">
        <v>17</v>
      </c>
      <c r="J19" s="38" t="s">
        <v>55</v>
      </c>
    </row>
    <row r="20" spans="1:10" ht="18.75" customHeight="1" x14ac:dyDescent="0.2">
      <c r="A20" s="37">
        <v>45894</v>
      </c>
      <c r="B20" s="38" t="s">
        <v>321</v>
      </c>
      <c r="C20" s="38" t="s">
        <v>79</v>
      </c>
      <c r="D20" s="38" t="s">
        <v>322</v>
      </c>
      <c r="E20" s="39">
        <v>-3000000</v>
      </c>
      <c r="F20" s="38" t="s">
        <v>320</v>
      </c>
      <c r="G20" s="39">
        <v>-240000</v>
      </c>
      <c r="H20" s="39">
        <v>-3240000</v>
      </c>
      <c r="I20" s="38" t="s">
        <v>17</v>
      </c>
      <c r="J20" s="38" t="s">
        <v>55</v>
      </c>
    </row>
    <row r="21" spans="1:10" ht="18.75" customHeight="1" x14ac:dyDescent="0.2">
      <c r="A21" s="37">
        <v>45894</v>
      </c>
      <c r="B21" s="38" t="s">
        <v>323</v>
      </c>
      <c r="C21" s="38" t="s">
        <v>79</v>
      </c>
      <c r="D21" s="38" t="s">
        <v>324</v>
      </c>
      <c r="E21" s="39">
        <v>-20000</v>
      </c>
      <c r="F21" s="38" t="s">
        <v>320</v>
      </c>
      <c r="G21" s="39">
        <v>-1600</v>
      </c>
      <c r="H21" s="39">
        <v>-21600</v>
      </c>
      <c r="I21" s="38" t="s">
        <v>17</v>
      </c>
      <c r="J21" s="38" t="s">
        <v>55</v>
      </c>
    </row>
    <row r="22" spans="1:10" ht="18.75" customHeight="1" x14ac:dyDescent="0.2">
      <c r="A22" s="37">
        <v>45896</v>
      </c>
      <c r="B22" s="38" t="s">
        <v>325</v>
      </c>
      <c r="C22" s="38" t="s">
        <v>60</v>
      </c>
      <c r="D22" s="38" t="s">
        <v>326</v>
      </c>
      <c r="E22" s="39">
        <v>1790398</v>
      </c>
      <c r="F22" s="40" t="s">
        <v>54</v>
      </c>
      <c r="G22" s="39">
        <v>143232</v>
      </c>
      <c r="H22" s="39">
        <v>1933630</v>
      </c>
      <c r="I22" s="38" t="s">
        <v>17</v>
      </c>
      <c r="J22" s="38" t="s">
        <v>55</v>
      </c>
    </row>
    <row r="23" spans="1:10" ht="18.75" customHeight="1" x14ac:dyDescent="0.2">
      <c r="A23" s="37">
        <v>45896</v>
      </c>
      <c r="B23" s="38" t="s">
        <v>327</v>
      </c>
      <c r="C23" s="38" t="s">
        <v>60</v>
      </c>
      <c r="D23" s="38" t="s">
        <v>328</v>
      </c>
      <c r="E23" s="39">
        <v>67020</v>
      </c>
      <c r="F23" s="40" t="s">
        <v>54</v>
      </c>
      <c r="G23" s="39">
        <v>5362</v>
      </c>
      <c r="H23" s="39">
        <v>72382</v>
      </c>
      <c r="I23" s="38" t="s">
        <v>15</v>
      </c>
      <c r="J23" s="38" t="s">
        <v>57</v>
      </c>
    </row>
    <row r="24" spans="1:10" ht="18.75" customHeight="1" x14ac:dyDescent="0.2">
      <c r="A24" s="37">
        <v>45896</v>
      </c>
      <c r="B24" s="38" t="s">
        <v>329</v>
      </c>
      <c r="C24" s="38" t="s">
        <v>60</v>
      </c>
      <c r="D24" s="38" t="s">
        <v>330</v>
      </c>
      <c r="E24" s="39">
        <v>3239323</v>
      </c>
      <c r="F24" s="40" t="s">
        <v>54</v>
      </c>
      <c r="G24" s="39">
        <v>259146</v>
      </c>
      <c r="H24" s="39">
        <v>3498469</v>
      </c>
      <c r="I24" s="38" t="s">
        <v>17</v>
      </c>
      <c r="J24" s="38" t="s">
        <v>55</v>
      </c>
    </row>
    <row r="25" spans="1:10" ht="18.75" customHeight="1" x14ac:dyDescent="0.2">
      <c r="A25" s="37">
        <v>45896</v>
      </c>
      <c r="B25" s="38" t="s">
        <v>331</v>
      </c>
      <c r="C25" s="38" t="s">
        <v>60</v>
      </c>
      <c r="D25" s="38" t="s">
        <v>332</v>
      </c>
      <c r="E25" s="39">
        <v>325529</v>
      </c>
      <c r="F25" s="40" t="s">
        <v>54</v>
      </c>
      <c r="G25" s="39">
        <v>26042</v>
      </c>
      <c r="H25" s="39">
        <v>351571</v>
      </c>
      <c r="I25" s="38" t="s">
        <v>15</v>
      </c>
      <c r="J25" s="38" t="s">
        <v>57</v>
      </c>
    </row>
    <row r="26" spans="1:10" ht="18.75" customHeight="1" x14ac:dyDescent="0.2">
      <c r="A26" s="37">
        <v>45899</v>
      </c>
      <c r="B26" s="38" t="s">
        <v>333</v>
      </c>
      <c r="C26" s="38" t="s">
        <v>60</v>
      </c>
      <c r="D26" s="38" t="s">
        <v>334</v>
      </c>
      <c r="E26" s="39">
        <v>891674</v>
      </c>
      <c r="F26" s="40" t="s">
        <v>54</v>
      </c>
      <c r="G26" s="39">
        <v>71334</v>
      </c>
      <c r="H26" s="39">
        <v>963008</v>
      </c>
      <c r="I26" s="38" t="s">
        <v>17</v>
      </c>
      <c r="J26" s="38" t="s">
        <v>55</v>
      </c>
    </row>
    <row r="27" spans="1:10" ht="18.75" customHeight="1" x14ac:dyDescent="0.2">
      <c r="A27" s="37">
        <v>45899</v>
      </c>
      <c r="B27" s="38" t="s">
        <v>335</v>
      </c>
      <c r="C27" s="38" t="s">
        <v>60</v>
      </c>
      <c r="D27" s="38" t="s">
        <v>336</v>
      </c>
      <c r="E27" s="39">
        <v>325529</v>
      </c>
      <c r="F27" s="40" t="s">
        <v>54</v>
      </c>
      <c r="G27" s="39">
        <v>26042</v>
      </c>
      <c r="H27" s="39">
        <v>351571</v>
      </c>
      <c r="I27" s="38" t="s">
        <v>15</v>
      </c>
      <c r="J27" s="38" t="s">
        <v>57</v>
      </c>
    </row>
    <row r="28" spans="1:10" ht="18.75" customHeight="1" x14ac:dyDescent="0.2">
      <c r="H28" s="39">
        <f>SUM(H2:H27)</f>
        <v>18804814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5"/>
  <sheetViews>
    <sheetView workbookViewId="0">
      <pane ySplit="1" topLeftCell="A6" activePane="bottomLeft" state="frozen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45845</v>
      </c>
      <c r="B2" s="38" t="s">
        <v>39</v>
      </c>
      <c r="C2" s="38" t="s">
        <v>52</v>
      </c>
      <c r="D2" s="38" t="s">
        <v>14</v>
      </c>
      <c r="E2" s="39">
        <v>-1481902</v>
      </c>
      <c r="F2" s="40" t="s">
        <v>54</v>
      </c>
      <c r="G2" s="39">
        <v>-118553</v>
      </c>
      <c r="H2" s="39">
        <v>-1600455</v>
      </c>
      <c r="I2" s="38" t="s">
        <v>17</v>
      </c>
      <c r="J2" s="38" t="s">
        <v>55</v>
      </c>
    </row>
    <row r="3" spans="1:10" ht="14.25" customHeight="1" x14ac:dyDescent="0.2">
      <c r="A3" s="37">
        <v>45846</v>
      </c>
      <c r="B3" s="38" t="s">
        <v>19</v>
      </c>
      <c r="C3" s="38" t="s">
        <v>60</v>
      </c>
      <c r="D3" s="38" t="s">
        <v>267</v>
      </c>
      <c r="E3" s="39">
        <v>370209</v>
      </c>
      <c r="F3" s="40" t="s">
        <v>54</v>
      </c>
      <c r="G3" s="39">
        <v>29617</v>
      </c>
      <c r="H3" s="39">
        <v>399826</v>
      </c>
      <c r="I3" s="38" t="s">
        <v>18</v>
      </c>
      <c r="J3" s="38" t="s">
        <v>242</v>
      </c>
    </row>
    <row r="4" spans="1:10" ht="14.25" customHeight="1" x14ac:dyDescent="0.2">
      <c r="A4" s="37">
        <v>45846</v>
      </c>
      <c r="B4" s="38" t="s">
        <v>20</v>
      </c>
      <c r="C4" s="38" t="s">
        <v>60</v>
      </c>
      <c r="D4" s="38" t="s">
        <v>268</v>
      </c>
      <c r="E4" s="39">
        <v>505315</v>
      </c>
      <c r="F4" s="40" t="s">
        <v>54</v>
      </c>
      <c r="G4" s="39">
        <v>40425</v>
      </c>
      <c r="H4" s="39">
        <v>545740</v>
      </c>
      <c r="I4" s="38" t="s">
        <v>18</v>
      </c>
      <c r="J4" s="38" t="s">
        <v>242</v>
      </c>
    </row>
    <row r="5" spans="1:10" ht="14.25" customHeight="1" x14ac:dyDescent="0.2">
      <c r="A5" s="37">
        <v>45847</v>
      </c>
      <c r="B5" s="38" t="s">
        <v>21</v>
      </c>
      <c r="C5" s="38" t="s">
        <v>60</v>
      </c>
      <c r="D5" s="38" t="s">
        <v>269</v>
      </c>
      <c r="E5" s="39">
        <v>3947830</v>
      </c>
      <c r="F5" s="40" t="s">
        <v>54</v>
      </c>
      <c r="G5" s="39">
        <v>315826</v>
      </c>
      <c r="H5" s="39">
        <v>4263656</v>
      </c>
      <c r="I5" s="38" t="s">
        <v>17</v>
      </c>
      <c r="J5" s="38" t="s">
        <v>55</v>
      </c>
    </row>
    <row r="6" spans="1:10" ht="14.25" customHeight="1" x14ac:dyDescent="0.2">
      <c r="A6" s="37">
        <v>45847</v>
      </c>
      <c r="B6" s="38" t="s">
        <v>22</v>
      </c>
      <c r="C6" s="38" t="s">
        <v>60</v>
      </c>
      <c r="D6" s="38" t="s">
        <v>270</v>
      </c>
      <c r="E6" s="39">
        <v>22340</v>
      </c>
      <c r="F6" s="40" t="s">
        <v>54</v>
      </c>
      <c r="G6" s="39">
        <v>1787</v>
      </c>
      <c r="H6" s="39">
        <v>24127</v>
      </c>
      <c r="I6" s="38" t="s">
        <v>15</v>
      </c>
      <c r="J6" s="38" t="s">
        <v>57</v>
      </c>
    </row>
    <row r="7" spans="1:10" ht="14.25" customHeight="1" x14ac:dyDescent="0.2">
      <c r="A7" s="37">
        <v>45847</v>
      </c>
      <c r="B7" s="38" t="s">
        <v>23</v>
      </c>
      <c r="C7" s="38" t="s">
        <v>60</v>
      </c>
      <c r="D7" s="38" t="s">
        <v>271</v>
      </c>
      <c r="E7" s="39">
        <v>2253165</v>
      </c>
      <c r="F7" s="40" t="s">
        <v>54</v>
      </c>
      <c r="G7" s="39">
        <v>180253</v>
      </c>
      <c r="H7" s="39">
        <v>2433418</v>
      </c>
      <c r="I7" s="38" t="s">
        <v>17</v>
      </c>
      <c r="J7" s="38" t="s">
        <v>55</v>
      </c>
    </row>
    <row r="8" spans="1:10" ht="14.25" customHeight="1" x14ac:dyDescent="0.2">
      <c r="A8" s="37">
        <v>45853</v>
      </c>
      <c r="B8" s="38" t="s">
        <v>24</v>
      </c>
      <c r="C8" s="38" t="s">
        <v>60</v>
      </c>
      <c r="D8" s="38" t="s">
        <v>272</v>
      </c>
      <c r="E8" s="39">
        <v>312760</v>
      </c>
      <c r="F8" s="40" t="s">
        <v>54</v>
      </c>
      <c r="G8" s="39">
        <v>25021</v>
      </c>
      <c r="H8" s="39">
        <v>337781</v>
      </c>
      <c r="I8" s="38" t="s">
        <v>18</v>
      </c>
      <c r="J8" s="38" t="s">
        <v>242</v>
      </c>
    </row>
    <row r="9" spans="1:10" ht="14.25" customHeight="1" x14ac:dyDescent="0.2">
      <c r="A9" s="37">
        <v>45853</v>
      </c>
      <c r="B9" s="38" t="s">
        <v>25</v>
      </c>
      <c r="C9" s="38" t="s">
        <v>60</v>
      </c>
      <c r="D9" s="38" t="s">
        <v>273</v>
      </c>
      <c r="E9" s="39">
        <v>829778</v>
      </c>
      <c r="F9" s="40" t="s">
        <v>54</v>
      </c>
      <c r="G9" s="39">
        <v>66382</v>
      </c>
      <c r="H9" s="39">
        <v>896160</v>
      </c>
      <c r="I9" s="38" t="s">
        <v>18</v>
      </c>
      <c r="J9" s="38" t="s">
        <v>242</v>
      </c>
    </row>
    <row r="10" spans="1:10" ht="14.25" customHeight="1" x14ac:dyDescent="0.2">
      <c r="A10" s="37">
        <v>45854</v>
      </c>
      <c r="B10" s="38" t="s">
        <v>26</v>
      </c>
      <c r="C10" s="38" t="s">
        <v>60</v>
      </c>
      <c r="D10" s="38" t="s">
        <v>274</v>
      </c>
      <c r="E10" s="39">
        <v>2153168</v>
      </c>
      <c r="F10" s="40" t="s">
        <v>54</v>
      </c>
      <c r="G10" s="39">
        <v>172253</v>
      </c>
      <c r="H10" s="39">
        <v>2325421</v>
      </c>
      <c r="I10" s="38" t="s">
        <v>17</v>
      </c>
      <c r="J10" s="38" t="s">
        <v>55</v>
      </c>
    </row>
    <row r="11" spans="1:10" ht="14.25" customHeight="1" x14ac:dyDescent="0.2">
      <c r="A11" s="37">
        <v>45854</v>
      </c>
      <c r="B11" s="38" t="s">
        <v>27</v>
      </c>
      <c r="C11" s="38" t="s">
        <v>60</v>
      </c>
      <c r="D11" s="38" t="s">
        <v>275</v>
      </c>
      <c r="E11" s="39">
        <v>347869</v>
      </c>
      <c r="F11" s="40" t="s">
        <v>54</v>
      </c>
      <c r="G11" s="39">
        <v>27830</v>
      </c>
      <c r="H11" s="39">
        <v>375699</v>
      </c>
      <c r="I11" s="38" t="s">
        <v>15</v>
      </c>
      <c r="J11" s="38" t="s">
        <v>57</v>
      </c>
    </row>
    <row r="12" spans="1:10" ht="14.25" customHeight="1" x14ac:dyDescent="0.2">
      <c r="A12" s="37">
        <v>45854</v>
      </c>
      <c r="B12" s="38" t="s">
        <v>28</v>
      </c>
      <c r="C12" s="38" t="s">
        <v>60</v>
      </c>
      <c r="D12" s="38" t="s">
        <v>276</v>
      </c>
      <c r="E12" s="39">
        <v>2591463</v>
      </c>
      <c r="F12" s="40" t="s">
        <v>54</v>
      </c>
      <c r="G12" s="39">
        <v>207317</v>
      </c>
      <c r="H12" s="39">
        <v>2798780</v>
      </c>
      <c r="I12" s="38" t="s">
        <v>17</v>
      </c>
      <c r="J12" s="38" t="s">
        <v>55</v>
      </c>
    </row>
    <row r="13" spans="1:10" ht="14.25" customHeight="1" x14ac:dyDescent="0.2">
      <c r="A13" s="37">
        <v>45854</v>
      </c>
      <c r="B13" s="38" t="s">
        <v>29</v>
      </c>
      <c r="C13" s="38" t="s">
        <v>60</v>
      </c>
      <c r="D13" s="38" t="s">
        <v>277</v>
      </c>
      <c r="E13" s="39">
        <v>303189</v>
      </c>
      <c r="F13" s="40" t="s">
        <v>54</v>
      </c>
      <c r="G13" s="39">
        <v>24255</v>
      </c>
      <c r="H13" s="39">
        <v>327444</v>
      </c>
      <c r="I13" s="38" t="s">
        <v>15</v>
      </c>
      <c r="J13" s="38" t="s">
        <v>57</v>
      </c>
    </row>
    <row r="14" spans="1:10" ht="14.25" customHeight="1" x14ac:dyDescent="0.2">
      <c r="A14" s="37">
        <v>45861</v>
      </c>
      <c r="B14" s="38" t="s">
        <v>30</v>
      </c>
      <c r="C14" s="38" t="s">
        <v>60</v>
      </c>
      <c r="D14" s="38" t="s">
        <v>278</v>
      </c>
      <c r="E14" s="39">
        <v>2632945</v>
      </c>
      <c r="F14" s="40" t="s">
        <v>54</v>
      </c>
      <c r="G14" s="39">
        <v>210636</v>
      </c>
      <c r="H14" s="39">
        <v>2843581</v>
      </c>
      <c r="I14" s="38" t="s">
        <v>17</v>
      </c>
      <c r="J14" s="38" t="s">
        <v>55</v>
      </c>
    </row>
    <row r="15" spans="1:10" ht="14.25" customHeight="1" x14ac:dyDescent="0.2">
      <c r="A15" s="37">
        <v>45861</v>
      </c>
      <c r="B15" s="38" t="s">
        <v>31</v>
      </c>
      <c r="C15" s="38" t="s">
        <v>60</v>
      </c>
      <c r="D15" s="38" t="s">
        <v>279</v>
      </c>
      <c r="E15" s="39">
        <v>1557427</v>
      </c>
      <c r="F15" s="40" t="s">
        <v>54</v>
      </c>
      <c r="G15" s="39">
        <v>124594</v>
      </c>
      <c r="H15" s="39">
        <v>1682021</v>
      </c>
      <c r="I15" s="38" t="s">
        <v>17</v>
      </c>
      <c r="J15" s="38" t="s">
        <v>55</v>
      </c>
    </row>
    <row r="16" spans="1:10" ht="14.25" customHeight="1" x14ac:dyDescent="0.2">
      <c r="A16" s="37">
        <v>45861</v>
      </c>
      <c r="B16" s="38" t="s">
        <v>32</v>
      </c>
      <c r="C16" s="38" t="s">
        <v>60</v>
      </c>
      <c r="D16" s="38" t="s">
        <v>280</v>
      </c>
      <c r="E16" s="39">
        <v>875524</v>
      </c>
      <c r="F16" s="40" t="s">
        <v>54</v>
      </c>
      <c r="G16" s="39">
        <v>70042</v>
      </c>
      <c r="H16" s="39">
        <v>945566</v>
      </c>
      <c r="I16" s="38" t="s">
        <v>15</v>
      </c>
      <c r="J16" s="38" t="s">
        <v>57</v>
      </c>
    </row>
    <row r="17" spans="1:10" ht="14.25" customHeight="1" x14ac:dyDescent="0.2">
      <c r="A17" s="37">
        <v>45867</v>
      </c>
      <c r="B17" s="38" t="s">
        <v>33</v>
      </c>
      <c r="C17" s="38" t="s">
        <v>60</v>
      </c>
      <c r="D17" s="38" t="s">
        <v>281</v>
      </c>
      <c r="E17" s="39">
        <v>446800</v>
      </c>
      <c r="F17" s="40" t="s">
        <v>54</v>
      </c>
      <c r="G17" s="39">
        <v>35744</v>
      </c>
      <c r="H17" s="39">
        <v>482544</v>
      </c>
      <c r="I17" s="38" t="s">
        <v>18</v>
      </c>
      <c r="J17" s="38" t="s">
        <v>242</v>
      </c>
    </row>
    <row r="18" spans="1:10" ht="14.25" customHeight="1" x14ac:dyDescent="0.2">
      <c r="A18" s="37">
        <v>45868</v>
      </c>
      <c r="B18" s="38" t="s">
        <v>40</v>
      </c>
      <c r="C18" s="38" t="s">
        <v>79</v>
      </c>
      <c r="D18" s="38" t="s">
        <v>42</v>
      </c>
      <c r="E18" s="39">
        <v>-958314</v>
      </c>
      <c r="F18" s="45">
        <v>0.08</v>
      </c>
      <c r="G18" s="39">
        <v>-76665</v>
      </c>
      <c r="H18" s="39">
        <v>-1034979</v>
      </c>
      <c r="I18" s="38" t="s">
        <v>17</v>
      </c>
      <c r="J18" s="38" t="s">
        <v>55</v>
      </c>
    </row>
    <row r="19" spans="1:10" ht="18.75" customHeight="1" x14ac:dyDescent="0.2">
      <c r="A19" s="37">
        <v>45868</v>
      </c>
      <c r="B19" s="38" t="s">
        <v>41</v>
      </c>
      <c r="C19" s="38" t="s">
        <v>79</v>
      </c>
      <c r="D19" s="38" t="s">
        <v>43</v>
      </c>
      <c r="E19" s="39">
        <v>-1600000</v>
      </c>
      <c r="F19" s="45">
        <v>0.08</v>
      </c>
      <c r="G19" s="39">
        <v>-128000</v>
      </c>
      <c r="H19" s="39">
        <v>-1728000</v>
      </c>
      <c r="I19" s="38" t="s">
        <v>17</v>
      </c>
      <c r="J19" s="38" t="s">
        <v>55</v>
      </c>
    </row>
    <row r="20" spans="1:10" ht="18.75" customHeight="1" x14ac:dyDescent="0.2">
      <c r="A20" s="37">
        <v>45868</v>
      </c>
      <c r="B20" s="38" t="s">
        <v>34</v>
      </c>
      <c r="C20" s="38" t="s">
        <v>60</v>
      </c>
      <c r="D20" s="38" t="s">
        <v>282</v>
      </c>
      <c r="E20" s="39">
        <v>2048907</v>
      </c>
      <c r="F20" s="40" t="s">
        <v>54</v>
      </c>
      <c r="G20" s="39">
        <v>163913</v>
      </c>
      <c r="H20" s="39">
        <v>2212820</v>
      </c>
      <c r="I20" s="38" t="s">
        <v>17</v>
      </c>
      <c r="J20" s="38" t="s">
        <v>55</v>
      </c>
    </row>
    <row r="21" spans="1:10" ht="18.75" customHeight="1" x14ac:dyDescent="0.2">
      <c r="A21" s="37">
        <v>45868</v>
      </c>
      <c r="B21" s="38" t="s">
        <v>35</v>
      </c>
      <c r="C21" s="38" t="s">
        <v>60</v>
      </c>
      <c r="D21" s="38" t="s">
        <v>283</v>
      </c>
      <c r="E21" s="39">
        <v>3328683</v>
      </c>
      <c r="F21" s="40" t="s">
        <v>54</v>
      </c>
      <c r="G21" s="39">
        <v>266295</v>
      </c>
      <c r="H21" s="39">
        <v>3594978</v>
      </c>
      <c r="I21" s="38" t="s">
        <v>17</v>
      </c>
      <c r="J21" s="38" t="s">
        <v>55</v>
      </c>
    </row>
    <row r="22" spans="1:10" ht="18.75" customHeight="1" x14ac:dyDescent="0.2">
      <c r="A22" s="37">
        <v>45868</v>
      </c>
      <c r="B22" s="38" t="s">
        <v>36</v>
      </c>
      <c r="C22" s="38" t="s">
        <v>60</v>
      </c>
      <c r="D22" s="38" t="s">
        <v>284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45869</v>
      </c>
      <c r="B23" s="38" t="s">
        <v>37</v>
      </c>
      <c r="C23" s="38" t="s">
        <v>60</v>
      </c>
      <c r="D23" s="38" t="s">
        <v>285</v>
      </c>
      <c r="E23" s="39">
        <v>2364865</v>
      </c>
      <c r="F23" s="40" t="s">
        <v>54</v>
      </c>
      <c r="G23" s="39">
        <v>189189</v>
      </c>
      <c r="H23" s="39">
        <v>2554054</v>
      </c>
      <c r="I23" s="38" t="s">
        <v>17</v>
      </c>
      <c r="J23" s="38" t="s">
        <v>55</v>
      </c>
    </row>
    <row r="24" spans="1:10" ht="18.75" customHeight="1" x14ac:dyDescent="0.2">
      <c r="A24" s="37">
        <v>45869</v>
      </c>
      <c r="B24" s="38" t="s">
        <v>38</v>
      </c>
      <c r="C24" s="38" t="s">
        <v>60</v>
      </c>
      <c r="D24" s="38" t="s">
        <v>286</v>
      </c>
      <c r="E24" s="39">
        <v>22340</v>
      </c>
      <c r="F24" s="40" t="s">
        <v>54</v>
      </c>
      <c r="G24" s="39">
        <v>1787</v>
      </c>
      <c r="H24" s="39">
        <v>24127</v>
      </c>
      <c r="I24" s="38" t="s">
        <v>15</v>
      </c>
      <c r="J24" s="38" t="s">
        <v>57</v>
      </c>
    </row>
    <row r="25" spans="1:10" ht="18.75" customHeight="1" x14ac:dyDescent="0.2">
      <c r="H25" s="39">
        <f>SUM(H2:H24)</f>
        <v>25080008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workbookViewId="0">
      <pane ySplit="1" topLeftCell="A10" activePane="bottomLeft" state="frozen"/>
      <selection pane="bottomLeft" activeCell="H28" sqref="H28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45817</v>
      </c>
      <c r="B2" s="38" t="s">
        <v>220</v>
      </c>
      <c r="C2" s="38" t="s">
        <v>52</v>
      </c>
      <c r="D2" s="38" t="s">
        <v>53</v>
      </c>
      <c r="E2" s="39">
        <v>-161700</v>
      </c>
      <c r="F2" s="40" t="s">
        <v>54</v>
      </c>
      <c r="G2" s="39">
        <v>-12936</v>
      </c>
      <c r="H2" s="39">
        <v>-174636</v>
      </c>
      <c r="I2" s="38" t="s">
        <v>17</v>
      </c>
      <c r="J2" s="38" t="s">
        <v>55</v>
      </c>
    </row>
    <row r="3" spans="1:10" ht="14.25" customHeight="1" x14ac:dyDescent="0.2">
      <c r="A3" s="37">
        <v>45817</v>
      </c>
      <c r="B3" s="38" t="s">
        <v>221</v>
      </c>
      <c r="C3" s="38" t="s">
        <v>52</v>
      </c>
      <c r="D3" s="38" t="s">
        <v>53</v>
      </c>
      <c r="E3" s="39">
        <v>-426592</v>
      </c>
      <c r="F3" s="40" t="s">
        <v>54</v>
      </c>
      <c r="G3" s="39">
        <v>-34127</v>
      </c>
      <c r="H3" s="39">
        <v>-460719</v>
      </c>
      <c r="I3" s="38" t="s">
        <v>17</v>
      </c>
      <c r="J3" s="38" t="s">
        <v>55</v>
      </c>
    </row>
    <row r="4" spans="1:10" ht="14.25" customHeight="1" x14ac:dyDescent="0.2">
      <c r="A4" s="37">
        <v>45812</v>
      </c>
      <c r="B4" s="38" t="s">
        <v>222</v>
      </c>
      <c r="C4" s="38" t="s">
        <v>60</v>
      </c>
      <c r="D4" s="38" t="s">
        <v>223</v>
      </c>
      <c r="E4" s="39">
        <v>1624447</v>
      </c>
      <c r="F4" s="40" t="s">
        <v>54</v>
      </c>
      <c r="G4" s="39">
        <v>129956</v>
      </c>
      <c r="H4" s="39">
        <v>1754403</v>
      </c>
      <c r="I4" s="38" t="s">
        <v>17</v>
      </c>
      <c r="J4" s="38" t="s">
        <v>55</v>
      </c>
    </row>
    <row r="5" spans="1:10" ht="14.25" customHeight="1" x14ac:dyDescent="0.2">
      <c r="A5" s="37">
        <v>45812</v>
      </c>
      <c r="B5" s="38" t="s">
        <v>224</v>
      </c>
      <c r="C5" s="38" t="s">
        <v>60</v>
      </c>
      <c r="D5" s="38" t="s">
        <v>225</v>
      </c>
      <c r="E5" s="39">
        <v>606378</v>
      </c>
      <c r="F5" s="40" t="s">
        <v>54</v>
      </c>
      <c r="G5" s="39">
        <v>48510</v>
      </c>
      <c r="H5" s="39">
        <v>654888</v>
      </c>
      <c r="I5" s="38" t="s">
        <v>15</v>
      </c>
      <c r="J5" s="38" t="s">
        <v>57</v>
      </c>
    </row>
    <row r="6" spans="1:10" ht="14.25" customHeight="1" x14ac:dyDescent="0.2">
      <c r="A6" s="37">
        <v>45812</v>
      </c>
      <c r="B6" s="38" t="s">
        <v>226</v>
      </c>
      <c r="C6" s="38" t="s">
        <v>60</v>
      </c>
      <c r="D6" s="38" t="s">
        <v>227</v>
      </c>
      <c r="E6" s="39">
        <v>3118052</v>
      </c>
      <c r="F6" s="40" t="s">
        <v>54</v>
      </c>
      <c r="G6" s="39">
        <v>249444</v>
      </c>
      <c r="H6" s="39">
        <v>3367496</v>
      </c>
      <c r="I6" s="38" t="s">
        <v>17</v>
      </c>
      <c r="J6" s="38" t="s">
        <v>55</v>
      </c>
    </row>
    <row r="7" spans="1:10" ht="14.25" customHeight="1" x14ac:dyDescent="0.2">
      <c r="A7" s="37">
        <v>45812</v>
      </c>
      <c r="B7" s="38" t="s">
        <v>228</v>
      </c>
      <c r="C7" s="38" t="s">
        <v>60</v>
      </c>
      <c r="D7" s="38" t="s">
        <v>229</v>
      </c>
      <c r="E7" s="39">
        <v>370209</v>
      </c>
      <c r="F7" s="40" t="s">
        <v>54</v>
      </c>
      <c r="G7" s="39">
        <v>29617</v>
      </c>
      <c r="H7" s="39">
        <v>399826</v>
      </c>
      <c r="I7" s="38" t="s">
        <v>15</v>
      </c>
      <c r="J7" s="38" t="s">
        <v>57</v>
      </c>
    </row>
    <row r="8" spans="1:10" ht="14.25" customHeight="1" x14ac:dyDescent="0.2">
      <c r="A8" s="37">
        <v>45819</v>
      </c>
      <c r="B8" s="38" t="s">
        <v>230</v>
      </c>
      <c r="C8" s="38" t="s">
        <v>60</v>
      </c>
      <c r="D8" s="38" t="s">
        <v>231</v>
      </c>
      <c r="E8" s="39">
        <v>1736147</v>
      </c>
      <c r="F8" s="40" t="s">
        <v>54</v>
      </c>
      <c r="G8" s="39">
        <v>138892</v>
      </c>
      <c r="H8" s="39">
        <v>1875039</v>
      </c>
      <c r="I8" s="38" t="s">
        <v>17</v>
      </c>
      <c r="J8" s="38" t="s">
        <v>55</v>
      </c>
    </row>
    <row r="9" spans="1:10" ht="14.25" customHeight="1" x14ac:dyDescent="0.2">
      <c r="A9" s="37">
        <v>45819</v>
      </c>
      <c r="B9" s="38" t="s">
        <v>232</v>
      </c>
      <c r="C9" s="38" t="s">
        <v>60</v>
      </c>
      <c r="D9" s="38" t="s">
        <v>233</v>
      </c>
      <c r="E9" s="39">
        <v>22340</v>
      </c>
      <c r="F9" s="40" t="s">
        <v>54</v>
      </c>
      <c r="G9" s="39">
        <v>1787</v>
      </c>
      <c r="H9" s="39">
        <v>24127</v>
      </c>
      <c r="I9" s="38" t="s">
        <v>15</v>
      </c>
      <c r="J9" s="38" t="s">
        <v>57</v>
      </c>
    </row>
    <row r="10" spans="1:10" ht="14.25" customHeight="1" x14ac:dyDescent="0.2">
      <c r="A10" s="37">
        <v>45819</v>
      </c>
      <c r="B10" s="38" t="s">
        <v>234</v>
      </c>
      <c r="C10" s="38" t="s">
        <v>60</v>
      </c>
      <c r="D10" s="38" t="s">
        <v>235</v>
      </c>
      <c r="E10" s="39">
        <v>915940</v>
      </c>
      <c r="F10" s="40" t="s">
        <v>54</v>
      </c>
      <c r="G10" s="39">
        <v>73275</v>
      </c>
      <c r="H10" s="39">
        <v>989215</v>
      </c>
      <c r="I10" s="38" t="s">
        <v>17</v>
      </c>
      <c r="J10" s="38" t="s">
        <v>55</v>
      </c>
    </row>
    <row r="11" spans="1:10" ht="14.25" customHeight="1" x14ac:dyDescent="0.2">
      <c r="A11" s="37">
        <v>45819</v>
      </c>
      <c r="B11" s="38" t="s">
        <v>236</v>
      </c>
      <c r="C11" s="38" t="s">
        <v>60</v>
      </c>
      <c r="D11" s="38" t="s">
        <v>237</v>
      </c>
      <c r="E11" s="39">
        <v>22340</v>
      </c>
      <c r="F11" s="40" t="s">
        <v>54</v>
      </c>
      <c r="G11" s="39">
        <v>1787</v>
      </c>
      <c r="H11" s="39">
        <v>24127</v>
      </c>
      <c r="I11" s="38" t="s">
        <v>15</v>
      </c>
      <c r="J11" s="38" t="s">
        <v>57</v>
      </c>
    </row>
    <row r="12" spans="1:10" ht="14.25" customHeight="1" x14ac:dyDescent="0.2">
      <c r="A12" s="37">
        <v>45824</v>
      </c>
      <c r="B12" s="38"/>
      <c r="C12" s="38"/>
      <c r="D12" s="38" t="s">
        <v>238</v>
      </c>
      <c r="E12" s="39">
        <v>-600000</v>
      </c>
      <c r="F12" s="38" t="s">
        <v>88</v>
      </c>
      <c r="G12" s="39">
        <v>0</v>
      </c>
      <c r="H12" s="39">
        <v>-600000</v>
      </c>
      <c r="I12" s="38" t="s">
        <v>17</v>
      </c>
      <c r="J12" s="38" t="s">
        <v>55</v>
      </c>
    </row>
    <row r="13" spans="1:10" ht="14.25" customHeight="1" x14ac:dyDescent="0.2">
      <c r="A13" s="37">
        <v>45838</v>
      </c>
      <c r="B13" s="38"/>
      <c r="C13" s="38"/>
      <c r="D13" s="38" t="s">
        <v>239</v>
      </c>
      <c r="E13" s="39">
        <v>-20000</v>
      </c>
      <c r="F13" s="38" t="s">
        <v>88</v>
      </c>
      <c r="G13" s="39">
        <v>0</v>
      </c>
      <c r="H13" s="39">
        <v>-20000</v>
      </c>
      <c r="I13" s="38" t="s">
        <v>17</v>
      </c>
      <c r="J13" s="38" t="s">
        <v>55</v>
      </c>
    </row>
    <row r="14" spans="1:10" ht="14.25" customHeight="1" x14ac:dyDescent="0.2">
      <c r="A14" s="37">
        <v>45825</v>
      </c>
      <c r="B14" s="38" t="s">
        <v>240</v>
      </c>
      <c r="C14" s="38" t="s">
        <v>60</v>
      </c>
      <c r="D14" s="38" t="s">
        <v>241</v>
      </c>
      <c r="E14" s="39">
        <v>392549</v>
      </c>
      <c r="F14" s="40" t="s">
        <v>54</v>
      </c>
      <c r="G14" s="39">
        <v>31404</v>
      </c>
      <c r="H14" s="39">
        <v>423953</v>
      </c>
      <c r="I14" s="38" t="s">
        <v>18</v>
      </c>
      <c r="J14" s="38" t="s">
        <v>242</v>
      </c>
    </row>
    <row r="15" spans="1:10" ht="14.25" customHeight="1" x14ac:dyDescent="0.2">
      <c r="A15" s="37">
        <v>45826</v>
      </c>
      <c r="B15" s="38" t="s">
        <v>243</v>
      </c>
      <c r="C15" s="38" t="s">
        <v>60</v>
      </c>
      <c r="D15" s="38" t="s">
        <v>244</v>
      </c>
      <c r="E15" s="39">
        <v>960620</v>
      </c>
      <c r="F15" s="40" t="s">
        <v>54</v>
      </c>
      <c r="G15" s="39">
        <v>76850</v>
      </c>
      <c r="H15" s="39">
        <v>1037470</v>
      </c>
      <c r="I15" s="38" t="s">
        <v>17</v>
      </c>
      <c r="J15" s="38" t="s">
        <v>55</v>
      </c>
    </row>
    <row r="16" spans="1:10" ht="14.25" customHeight="1" x14ac:dyDescent="0.2">
      <c r="A16" s="37">
        <v>45826</v>
      </c>
      <c r="B16" s="38" t="s">
        <v>245</v>
      </c>
      <c r="C16" s="38" t="s">
        <v>60</v>
      </c>
      <c r="D16" s="38" t="s">
        <v>246</v>
      </c>
      <c r="E16" s="39">
        <v>22340</v>
      </c>
      <c r="F16" s="40" t="s">
        <v>54</v>
      </c>
      <c r="G16" s="39">
        <v>1787</v>
      </c>
      <c r="H16" s="39">
        <v>24127</v>
      </c>
      <c r="I16" s="38" t="s">
        <v>15</v>
      </c>
      <c r="J16" s="38" t="s">
        <v>57</v>
      </c>
    </row>
    <row r="17" spans="1:10" ht="14.25" customHeight="1" x14ac:dyDescent="0.2">
      <c r="A17" s="37">
        <v>45826</v>
      </c>
      <c r="B17" s="38" t="s">
        <v>247</v>
      </c>
      <c r="C17" s="38" t="s">
        <v>60</v>
      </c>
      <c r="D17" s="38" t="s">
        <v>248</v>
      </c>
      <c r="E17" s="39">
        <v>3342518</v>
      </c>
      <c r="F17" s="40" t="s">
        <v>54</v>
      </c>
      <c r="G17" s="39">
        <v>267401</v>
      </c>
      <c r="H17" s="39">
        <v>3609919</v>
      </c>
      <c r="I17" s="38" t="s">
        <v>17</v>
      </c>
      <c r="J17" s="38" t="s">
        <v>55</v>
      </c>
    </row>
    <row r="18" spans="1:10" ht="14.25" customHeight="1" x14ac:dyDescent="0.2">
      <c r="A18" s="37">
        <v>45826</v>
      </c>
      <c r="B18" s="38" t="s">
        <v>249</v>
      </c>
      <c r="C18" s="38" t="s">
        <v>60</v>
      </c>
      <c r="D18" s="38" t="s">
        <v>250</v>
      </c>
      <c r="E18" s="39">
        <v>325529</v>
      </c>
      <c r="F18" s="40" t="s">
        <v>54</v>
      </c>
      <c r="G18" s="39">
        <v>26042</v>
      </c>
      <c r="H18" s="39">
        <v>351571</v>
      </c>
      <c r="I18" s="38" t="s">
        <v>15</v>
      </c>
      <c r="J18" s="38" t="s">
        <v>57</v>
      </c>
    </row>
    <row r="19" spans="1:10" ht="18.75" customHeight="1" x14ac:dyDescent="0.2">
      <c r="A19" s="37">
        <v>45833</v>
      </c>
      <c r="B19" s="38" t="s">
        <v>251</v>
      </c>
      <c r="C19" s="38" t="s">
        <v>60</v>
      </c>
      <c r="D19" s="38" t="s">
        <v>252</v>
      </c>
      <c r="E19" s="39">
        <v>2914860</v>
      </c>
      <c r="F19" s="40" t="s">
        <v>54</v>
      </c>
      <c r="G19" s="39">
        <v>233189</v>
      </c>
      <c r="H19" s="39">
        <v>3148049</v>
      </c>
      <c r="I19" s="38" t="s">
        <v>17</v>
      </c>
      <c r="J19" s="38" t="s">
        <v>55</v>
      </c>
    </row>
    <row r="20" spans="1:10" ht="18.75" customHeight="1" x14ac:dyDescent="0.2">
      <c r="A20" s="37">
        <v>45833</v>
      </c>
      <c r="B20" s="38" t="s">
        <v>253</v>
      </c>
      <c r="C20" s="38" t="s">
        <v>60</v>
      </c>
      <c r="D20" s="38" t="s">
        <v>254</v>
      </c>
      <c r="E20" s="39">
        <v>89360</v>
      </c>
      <c r="F20" s="40" t="s">
        <v>54</v>
      </c>
      <c r="G20" s="39">
        <v>7149</v>
      </c>
      <c r="H20" s="39">
        <v>96509</v>
      </c>
      <c r="I20" s="38" t="s">
        <v>15</v>
      </c>
      <c r="J20" s="38" t="s">
        <v>57</v>
      </c>
    </row>
    <row r="21" spans="1:10" ht="18.75" customHeight="1" x14ac:dyDescent="0.2">
      <c r="A21" s="37">
        <v>45833</v>
      </c>
      <c r="B21" s="38" t="s">
        <v>255</v>
      </c>
      <c r="C21" s="38" t="s">
        <v>60</v>
      </c>
      <c r="D21" s="38" t="s">
        <v>256</v>
      </c>
      <c r="E21" s="39">
        <v>2476565</v>
      </c>
      <c r="F21" s="40" t="s">
        <v>54</v>
      </c>
      <c r="G21" s="39">
        <v>198125</v>
      </c>
      <c r="H21" s="39">
        <v>2674690</v>
      </c>
      <c r="I21" s="38" t="s">
        <v>17</v>
      </c>
      <c r="J21" s="38" t="s">
        <v>55</v>
      </c>
    </row>
    <row r="22" spans="1:10" ht="18.75" customHeight="1" x14ac:dyDescent="0.2">
      <c r="A22" s="37">
        <v>45833</v>
      </c>
      <c r="B22" s="38" t="s">
        <v>257</v>
      </c>
      <c r="C22" s="38" t="s">
        <v>60</v>
      </c>
      <c r="D22" s="38" t="s">
        <v>258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45838</v>
      </c>
      <c r="B23" s="38" t="s">
        <v>259</v>
      </c>
      <c r="C23" s="38" t="s">
        <v>60</v>
      </c>
      <c r="D23" s="38" t="s">
        <v>260</v>
      </c>
      <c r="E23" s="39">
        <v>1021267</v>
      </c>
      <c r="F23" s="40" t="s">
        <v>54</v>
      </c>
      <c r="G23" s="39">
        <v>81701</v>
      </c>
      <c r="H23" s="39">
        <v>1102968</v>
      </c>
      <c r="I23" s="38" t="s">
        <v>18</v>
      </c>
      <c r="J23" s="38" t="s">
        <v>242</v>
      </c>
    </row>
    <row r="24" spans="1:10" ht="18.75" customHeight="1" x14ac:dyDescent="0.2">
      <c r="A24" s="37">
        <v>45838</v>
      </c>
      <c r="B24" s="38" t="s">
        <v>261</v>
      </c>
      <c r="C24" s="38" t="s">
        <v>60</v>
      </c>
      <c r="D24" s="38" t="s">
        <v>262</v>
      </c>
      <c r="E24" s="39">
        <v>2846774</v>
      </c>
      <c r="F24" s="40" t="s">
        <v>54</v>
      </c>
      <c r="G24" s="39">
        <v>227742</v>
      </c>
      <c r="H24" s="39">
        <v>3074516</v>
      </c>
      <c r="I24" s="38" t="s">
        <v>17</v>
      </c>
      <c r="J24" s="38" t="s">
        <v>55</v>
      </c>
    </row>
    <row r="25" spans="1:10" ht="18.75" customHeight="1" x14ac:dyDescent="0.2">
      <c r="A25" s="37">
        <v>45838</v>
      </c>
      <c r="B25" s="38" t="s">
        <v>263</v>
      </c>
      <c r="C25" s="38" t="s">
        <v>60</v>
      </c>
      <c r="D25" s="38" t="s">
        <v>264</v>
      </c>
      <c r="E25" s="39">
        <v>1736147</v>
      </c>
      <c r="F25" s="40" t="s">
        <v>54</v>
      </c>
      <c r="G25" s="39">
        <v>138892</v>
      </c>
      <c r="H25" s="39">
        <v>1875039</v>
      </c>
      <c r="I25" s="38" t="s">
        <v>17</v>
      </c>
      <c r="J25" s="38" t="s">
        <v>55</v>
      </c>
    </row>
    <row r="26" spans="1:10" ht="18.75" customHeight="1" x14ac:dyDescent="0.2">
      <c r="A26" s="37">
        <v>45838</v>
      </c>
      <c r="B26" s="38" t="s">
        <v>265</v>
      </c>
      <c r="C26" s="38" t="s">
        <v>60</v>
      </c>
      <c r="D26" s="38" t="s">
        <v>266</v>
      </c>
      <c r="E26" s="39">
        <v>44680</v>
      </c>
      <c r="F26" s="40" t="s">
        <v>54</v>
      </c>
      <c r="G26" s="39">
        <v>3574</v>
      </c>
      <c r="H26" s="39">
        <v>48254</v>
      </c>
      <c r="I26" s="38" t="s">
        <v>15</v>
      </c>
      <c r="J26" s="38" t="s">
        <v>57</v>
      </c>
    </row>
    <row r="27" spans="1:10" ht="18.75" customHeight="1" x14ac:dyDescent="0.2">
      <c r="H27" s="39">
        <f>SUM(H2:H26)</f>
        <v>25676530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pane ySplit="1" topLeftCell="A2" activePane="bottomLeft" state="frozen"/>
      <selection pane="bottomLeft" activeCell="B18" sqref="B18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45783</v>
      </c>
      <c r="B2" s="38" t="s">
        <v>190</v>
      </c>
      <c r="C2" s="38" t="s">
        <v>52</v>
      </c>
      <c r="D2" s="38" t="s">
        <v>53</v>
      </c>
      <c r="E2" s="39">
        <v>-80850</v>
      </c>
      <c r="F2" s="40" t="s">
        <v>54</v>
      </c>
      <c r="G2" s="39">
        <v>-6468</v>
      </c>
      <c r="H2" s="39">
        <v>-87318</v>
      </c>
      <c r="I2" s="38" t="s">
        <v>17</v>
      </c>
      <c r="J2" s="38" t="s">
        <v>55</v>
      </c>
    </row>
    <row r="3" spans="1:10" ht="14.25" customHeight="1" x14ac:dyDescent="0.2">
      <c r="A3" s="37">
        <v>45783</v>
      </c>
      <c r="B3" s="38" t="s">
        <v>191</v>
      </c>
      <c r="C3" s="38" t="s">
        <v>52</v>
      </c>
      <c r="D3" s="38" t="s">
        <v>53</v>
      </c>
      <c r="E3" s="39">
        <v>-931907</v>
      </c>
      <c r="F3" s="40" t="s">
        <v>54</v>
      </c>
      <c r="G3" s="39">
        <v>-74552</v>
      </c>
      <c r="H3" s="39">
        <v>-1006459</v>
      </c>
      <c r="I3" s="38" t="s">
        <v>17</v>
      </c>
      <c r="J3" s="38" t="s">
        <v>55</v>
      </c>
    </row>
    <row r="4" spans="1:10" ht="14.25" customHeight="1" x14ac:dyDescent="0.2">
      <c r="A4" s="37">
        <v>45784</v>
      </c>
      <c r="B4" s="38" t="s">
        <v>192</v>
      </c>
      <c r="C4" s="38" t="s">
        <v>60</v>
      </c>
      <c r="D4" s="38" t="s">
        <v>193</v>
      </c>
      <c r="E4" s="39">
        <v>1927636</v>
      </c>
      <c r="F4" s="40" t="s">
        <v>54</v>
      </c>
      <c r="G4" s="39">
        <v>154211</v>
      </c>
      <c r="H4" s="39">
        <v>2081847</v>
      </c>
      <c r="I4" s="38" t="s">
        <v>17</v>
      </c>
      <c r="J4" s="38" t="s">
        <v>55</v>
      </c>
    </row>
    <row r="5" spans="1:10" ht="14.25" customHeight="1" x14ac:dyDescent="0.2">
      <c r="A5" s="37">
        <v>45784</v>
      </c>
      <c r="B5" s="38" t="s">
        <v>194</v>
      </c>
      <c r="C5" s="38" t="s">
        <v>60</v>
      </c>
      <c r="D5" s="38" t="s">
        <v>195</v>
      </c>
      <c r="E5" s="39">
        <v>44680</v>
      </c>
      <c r="F5" s="40" t="s">
        <v>54</v>
      </c>
      <c r="G5" s="39">
        <v>3574</v>
      </c>
      <c r="H5" s="39">
        <v>48254</v>
      </c>
      <c r="I5" s="38" t="s">
        <v>15</v>
      </c>
      <c r="J5" s="38" t="s">
        <v>57</v>
      </c>
    </row>
    <row r="6" spans="1:10" ht="14.25" customHeight="1" x14ac:dyDescent="0.2">
      <c r="A6" s="37">
        <v>45791</v>
      </c>
      <c r="B6" s="38" t="s">
        <v>196</v>
      </c>
      <c r="C6" s="38" t="s">
        <v>60</v>
      </c>
      <c r="D6" s="38" t="s">
        <v>197</v>
      </c>
      <c r="E6" s="39">
        <v>4327610</v>
      </c>
      <c r="F6" s="40" t="s">
        <v>54</v>
      </c>
      <c r="G6" s="39">
        <v>346209</v>
      </c>
      <c r="H6" s="39">
        <v>4673819</v>
      </c>
      <c r="I6" s="38" t="s">
        <v>17</v>
      </c>
      <c r="J6" s="38" t="s">
        <v>55</v>
      </c>
    </row>
    <row r="7" spans="1:10" ht="14.25" customHeight="1" x14ac:dyDescent="0.2">
      <c r="A7" s="37">
        <v>45791</v>
      </c>
      <c r="B7" s="38" t="s">
        <v>198</v>
      </c>
      <c r="C7" s="38" t="s">
        <v>60</v>
      </c>
      <c r="D7" s="38" t="s">
        <v>199</v>
      </c>
      <c r="E7" s="39">
        <v>303189</v>
      </c>
      <c r="F7" s="40" t="s">
        <v>54</v>
      </c>
      <c r="G7" s="39">
        <v>24255</v>
      </c>
      <c r="H7" s="39">
        <v>327444</v>
      </c>
      <c r="I7" s="38" t="s">
        <v>15</v>
      </c>
      <c r="J7" s="38" t="s">
        <v>57</v>
      </c>
    </row>
    <row r="8" spans="1:10" ht="14.25" customHeight="1" x14ac:dyDescent="0.2">
      <c r="A8" s="37">
        <v>45791</v>
      </c>
      <c r="B8" s="38" t="s">
        <v>200</v>
      </c>
      <c r="C8" s="38" t="s">
        <v>60</v>
      </c>
      <c r="D8" s="38" t="s">
        <v>201</v>
      </c>
      <c r="E8" s="39">
        <v>2230825</v>
      </c>
      <c r="F8" s="40" t="s">
        <v>54</v>
      </c>
      <c r="G8" s="39">
        <v>178466</v>
      </c>
      <c r="H8" s="39">
        <v>2409291</v>
      </c>
      <c r="I8" s="38" t="s">
        <v>17</v>
      </c>
      <c r="J8" s="38" t="s">
        <v>55</v>
      </c>
    </row>
    <row r="9" spans="1:10" ht="14.25" customHeight="1" x14ac:dyDescent="0.2">
      <c r="A9" s="37">
        <v>45791</v>
      </c>
      <c r="B9" s="38" t="s">
        <v>202</v>
      </c>
      <c r="C9" s="38" t="s">
        <v>60</v>
      </c>
      <c r="D9" s="38" t="s">
        <v>203</v>
      </c>
      <c r="E9" s="39">
        <v>347869</v>
      </c>
      <c r="F9" s="40" t="s">
        <v>54</v>
      </c>
      <c r="G9" s="39">
        <v>27830</v>
      </c>
      <c r="H9" s="39">
        <v>375699</v>
      </c>
      <c r="I9" s="38" t="s">
        <v>15</v>
      </c>
      <c r="J9" s="38" t="s">
        <v>57</v>
      </c>
    </row>
    <row r="10" spans="1:10" ht="14.25" customHeight="1" x14ac:dyDescent="0.2">
      <c r="A10" s="37">
        <v>45797</v>
      </c>
      <c r="B10" s="38"/>
      <c r="C10" s="38"/>
      <c r="D10" s="38" t="s">
        <v>204</v>
      </c>
      <c r="E10" s="39">
        <v>-1000000</v>
      </c>
      <c r="F10" s="38" t="s">
        <v>88</v>
      </c>
      <c r="G10" s="39">
        <v>0</v>
      </c>
      <c r="H10" s="39">
        <v>-1000000</v>
      </c>
      <c r="I10" s="38" t="s">
        <v>17</v>
      </c>
      <c r="J10" s="38" t="s">
        <v>55</v>
      </c>
    </row>
    <row r="11" spans="1:10" ht="14.25" customHeight="1" x14ac:dyDescent="0.2">
      <c r="A11" s="37">
        <v>45798</v>
      </c>
      <c r="B11" s="38" t="s">
        <v>205</v>
      </c>
      <c r="C11" s="38" t="s">
        <v>60</v>
      </c>
      <c r="D11" s="38" t="s">
        <v>206</v>
      </c>
      <c r="E11" s="39">
        <v>1602107</v>
      </c>
      <c r="F11" s="40" t="s">
        <v>54</v>
      </c>
      <c r="G11" s="39">
        <v>128169</v>
      </c>
      <c r="H11" s="39">
        <v>1730276</v>
      </c>
      <c r="I11" s="38" t="s">
        <v>17</v>
      </c>
      <c r="J11" s="38" t="s">
        <v>55</v>
      </c>
    </row>
    <row r="12" spans="1:10" ht="14.25" customHeight="1" x14ac:dyDescent="0.2">
      <c r="A12" s="37">
        <v>45798</v>
      </c>
      <c r="B12" s="38" t="s">
        <v>207</v>
      </c>
      <c r="C12" s="38" t="s">
        <v>60</v>
      </c>
      <c r="D12" s="38" t="s">
        <v>208</v>
      </c>
      <c r="E12" s="39">
        <v>44680</v>
      </c>
      <c r="F12" s="40" t="s">
        <v>54</v>
      </c>
      <c r="G12" s="39">
        <v>3574</v>
      </c>
      <c r="H12" s="39">
        <v>48254</v>
      </c>
      <c r="I12" s="38" t="s">
        <v>15</v>
      </c>
      <c r="J12" s="38" t="s">
        <v>57</v>
      </c>
    </row>
    <row r="13" spans="1:10" ht="14.25" customHeight="1" x14ac:dyDescent="0.2">
      <c r="A13" s="37">
        <v>45798</v>
      </c>
      <c r="B13" s="38" t="s">
        <v>209</v>
      </c>
      <c r="C13" s="38" t="s">
        <v>60</v>
      </c>
      <c r="D13" s="38" t="s">
        <v>210</v>
      </c>
      <c r="E13" s="39">
        <v>3242521</v>
      </c>
      <c r="F13" s="40" t="s">
        <v>54</v>
      </c>
      <c r="G13" s="39">
        <v>259402</v>
      </c>
      <c r="H13" s="39">
        <v>3501923</v>
      </c>
      <c r="I13" s="38" t="s">
        <v>17</v>
      </c>
      <c r="J13" s="38" t="s">
        <v>55</v>
      </c>
    </row>
    <row r="14" spans="1:10" ht="14.25" customHeight="1" x14ac:dyDescent="0.2">
      <c r="A14" s="37">
        <v>45798</v>
      </c>
      <c r="B14" s="38" t="s">
        <v>211</v>
      </c>
      <c r="C14" s="38" t="s">
        <v>60</v>
      </c>
      <c r="D14" s="38" t="s">
        <v>212</v>
      </c>
      <c r="E14" s="39">
        <v>325529</v>
      </c>
      <c r="F14" s="40" t="s">
        <v>54</v>
      </c>
      <c r="G14" s="39">
        <v>26042</v>
      </c>
      <c r="H14" s="39">
        <v>351571</v>
      </c>
      <c r="I14" s="38" t="s">
        <v>15</v>
      </c>
      <c r="J14" s="38" t="s">
        <v>57</v>
      </c>
    </row>
    <row r="15" spans="1:10" ht="14.25" customHeight="1" x14ac:dyDescent="0.2">
      <c r="A15" s="37">
        <v>45805</v>
      </c>
      <c r="B15" s="38" t="s">
        <v>213</v>
      </c>
      <c r="C15" s="38" t="s">
        <v>60</v>
      </c>
      <c r="D15" s="38" t="s">
        <v>214</v>
      </c>
      <c r="E15" s="39">
        <v>2084016</v>
      </c>
      <c r="F15" s="40" t="s">
        <v>54</v>
      </c>
      <c r="G15" s="39">
        <v>166721</v>
      </c>
      <c r="H15" s="39">
        <v>2250737</v>
      </c>
      <c r="I15" s="38" t="s">
        <v>17</v>
      </c>
      <c r="J15" s="38" t="s">
        <v>55</v>
      </c>
    </row>
    <row r="16" spans="1:10" ht="14.25" customHeight="1" x14ac:dyDescent="0.2">
      <c r="A16" s="37">
        <v>45805</v>
      </c>
      <c r="B16" s="38" t="s">
        <v>215</v>
      </c>
      <c r="C16" s="38" t="s">
        <v>60</v>
      </c>
      <c r="D16" s="38" t="s">
        <v>216</v>
      </c>
      <c r="E16" s="39">
        <v>670200</v>
      </c>
      <c r="F16" s="40" t="s">
        <v>54</v>
      </c>
      <c r="G16" s="39">
        <v>53616</v>
      </c>
      <c r="H16" s="39">
        <v>723816</v>
      </c>
      <c r="I16" s="38" t="s">
        <v>17</v>
      </c>
      <c r="J16" s="38" t="s">
        <v>55</v>
      </c>
    </row>
    <row r="17" spans="1:10" ht="14.25" customHeight="1" x14ac:dyDescent="0.2">
      <c r="A17" s="37">
        <v>45805</v>
      </c>
      <c r="B17" s="38" t="s">
        <v>217</v>
      </c>
      <c r="C17" s="38" t="s">
        <v>60</v>
      </c>
      <c r="D17" s="38" t="s">
        <v>218</v>
      </c>
      <c r="E17" s="39">
        <v>22340</v>
      </c>
      <c r="F17" s="40" t="s">
        <v>54</v>
      </c>
      <c r="G17" s="39">
        <v>1787</v>
      </c>
      <c r="H17" s="39">
        <v>24127</v>
      </c>
      <c r="I17" s="38" t="s">
        <v>15</v>
      </c>
      <c r="J17" s="38" t="s">
        <v>57</v>
      </c>
    </row>
    <row r="18" spans="1:10" ht="14.25" customHeight="1" x14ac:dyDescent="0.2">
      <c r="A18" s="37">
        <v>45808</v>
      </c>
      <c r="B18"/>
      <c r="C18"/>
      <c r="D18" s="38" t="s">
        <v>219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8.75" customHeight="1" x14ac:dyDescent="0.2">
      <c r="H19" s="39">
        <f>SUM(H2:H18)</f>
        <v>16433281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workbookViewId="0">
      <pane ySplit="1" topLeftCell="A2" activePane="bottomLeft" state="frozen"/>
      <selection pane="bottomLeft" activeCell="A19" sqref="A19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45752</v>
      </c>
      <c r="B2" s="38" t="s">
        <v>159</v>
      </c>
      <c r="C2" s="38" t="s">
        <v>52</v>
      </c>
      <c r="D2" s="38" t="s">
        <v>53</v>
      </c>
      <c r="E2" s="39">
        <v>-722756</v>
      </c>
      <c r="F2" s="40" t="s">
        <v>54</v>
      </c>
      <c r="G2" s="39">
        <v>-57820</v>
      </c>
      <c r="H2" s="39">
        <v>-780576</v>
      </c>
      <c r="I2" s="38" t="s">
        <v>17</v>
      </c>
      <c r="J2" s="38" t="s">
        <v>55</v>
      </c>
    </row>
    <row r="3" spans="1:10" ht="14.25" customHeight="1" x14ac:dyDescent="0.2">
      <c r="A3" s="37">
        <v>45752</v>
      </c>
      <c r="B3" s="38" t="s">
        <v>160</v>
      </c>
      <c r="C3" s="38" t="s">
        <v>52</v>
      </c>
      <c r="D3" s="38" t="s">
        <v>53</v>
      </c>
      <c r="E3" s="39">
        <v>-414889</v>
      </c>
      <c r="F3" s="40" t="s">
        <v>54</v>
      </c>
      <c r="G3" s="39">
        <v>-33191</v>
      </c>
      <c r="H3" s="39">
        <v>-448080</v>
      </c>
      <c r="I3" s="38" t="s">
        <v>17</v>
      </c>
      <c r="J3" s="38" t="s">
        <v>55</v>
      </c>
    </row>
    <row r="4" spans="1:10" ht="14.25" customHeight="1" x14ac:dyDescent="0.2">
      <c r="A4" s="37">
        <v>45756</v>
      </c>
      <c r="B4" s="38" t="s">
        <v>161</v>
      </c>
      <c r="C4" s="38" t="s">
        <v>60</v>
      </c>
      <c r="D4" s="38" t="s">
        <v>162</v>
      </c>
      <c r="E4" s="39">
        <v>2679757</v>
      </c>
      <c r="F4" s="40" t="s">
        <v>54</v>
      </c>
      <c r="G4" s="39">
        <v>214381</v>
      </c>
      <c r="H4" s="39">
        <v>2894138</v>
      </c>
      <c r="I4" s="38" t="s">
        <v>17</v>
      </c>
      <c r="J4" s="38" t="s">
        <v>55</v>
      </c>
    </row>
    <row r="5" spans="1:10" ht="14.25" customHeight="1" x14ac:dyDescent="0.2">
      <c r="A5" s="37">
        <v>45756</v>
      </c>
      <c r="B5" s="38" t="s">
        <v>163</v>
      </c>
      <c r="C5" s="38" t="s">
        <v>60</v>
      </c>
      <c r="D5" s="38" t="s">
        <v>164</v>
      </c>
      <c r="E5" s="39">
        <v>2722305</v>
      </c>
      <c r="F5" s="40" t="s">
        <v>54</v>
      </c>
      <c r="G5" s="39">
        <v>217784</v>
      </c>
      <c r="H5" s="39">
        <v>2940089</v>
      </c>
      <c r="I5" s="38" t="s">
        <v>17</v>
      </c>
      <c r="J5" s="38" t="s">
        <v>55</v>
      </c>
    </row>
    <row r="6" spans="1:10" ht="14.25" customHeight="1" x14ac:dyDescent="0.2">
      <c r="A6" s="37">
        <v>45763</v>
      </c>
      <c r="B6" s="38" t="s">
        <v>165</v>
      </c>
      <c r="C6" s="38" t="s">
        <v>60</v>
      </c>
      <c r="D6" s="38" t="s">
        <v>166</v>
      </c>
      <c r="E6" s="39">
        <v>1937207</v>
      </c>
      <c r="F6" s="40" t="s">
        <v>54</v>
      </c>
      <c r="G6" s="39">
        <v>154977</v>
      </c>
      <c r="H6" s="39">
        <v>2092184</v>
      </c>
      <c r="I6" s="38" t="s">
        <v>17</v>
      </c>
      <c r="J6" s="38" t="s">
        <v>55</v>
      </c>
    </row>
    <row r="7" spans="1:10" ht="14.25" customHeight="1" x14ac:dyDescent="0.2">
      <c r="A7" s="37">
        <v>45763</v>
      </c>
      <c r="B7" s="38" t="s">
        <v>167</v>
      </c>
      <c r="C7" s="38" t="s">
        <v>60</v>
      </c>
      <c r="D7" s="38" t="s">
        <v>168</v>
      </c>
      <c r="E7" s="39">
        <v>2151036</v>
      </c>
      <c r="F7" s="40" t="s">
        <v>54</v>
      </c>
      <c r="G7" s="39">
        <v>172083</v>
      </c>
      <c r="H7" s="39">
        <v>2323119</v>
      </c>
      <c r="I7" s="38" t="s">
        <v>17</v>
      </c>
      <c r="J7" s="38" t="s">
        <v>55</v>
      </c>
    </row>
    <row r="8" spans="1:10" ht="14.25" customHeight="1" x14ac:dyDescent="0.2">
      <c r="A8" s="37">
        <v>45763</v>
      </c>
      <c r="B8" s="38" t="s">
        <v>169</v>
      </c>
      <c r="C8" s="38" t="s">
        <v>60</v>
      </c>
      <c r="D8" s="38" t="s">
        <v>170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45769</v>
      </c>
      <c r="B9" s="38" t="s">
        <v>53</v>
      </c>
      <c r="C9" s="38"/>
      <c r="D9" s="38" t="s">
        <v>171</v>
      </c>
      <c r="E9" s="39">
        <v>-1200000</v>
      </c>
      <c r="F9" s="38" t="s">
        <v>88</v>
      </c>
      <c r="G9" s="39">
        <v>0</v>
      </c>
      <c r="H9" s="39">
        <v>-1200000</v>
      </c>
      <c r="I9" s="38" t="s">
        <v>17</v>
      </c>
      <c r="J9" s="38" t="s">
        <v>55</v>
      </c>
    </row>
    <row r="10" spans="1:10" ht="14.25" customHeight="1" x14ac:dyDescent="0.2">
      <c r="A10" s="37">
        <v>45770</v>
      </c>
      <c r="B10" s="38" t="s">
        <v>172</v>
      </c>
      <c r="C10" s="38" t="s">
        <v>60</v>
      </c>
      <c r="D10" s="38" t="s">
        <v>173</v>
      </c>
      <c r="E10" s="39">
        <v>3970170</v>
      </c>
      <c r="F10" s="40" t="s">
        <v>54</v>
      </c>
      <c r="G10" s="39">
        <v>317614</v>
      </c>
      <c r="H10" s="39">
        <v>4287784</v>
      </c>
      <c r="I10" s="38" t="s">
        <v>17</v>
      </c>
      <c r="J10" s="38" t="s">
        <v>55</v>
      </c>
    </row>
    <row r="11" spans="1:10" ht="14.25" customHeight="1" x14ac:dyDescent="0.2">
      <c r="A11" s="37">
        <v>45770</v>
      </c>
      <c r="B11" s="38" t="s">
        <v>174</v>
      </c>
      <c r="C11" s="38" t="s">
        <v>60</v>
      </c>
      <c r="D11" s="38" t="s">
        <v>175</v>
      </c>
      <c r="E11" s="39">
        <v>1455298</v>
      </c>
      <c r="F11" s="40" t="s">
        <v>54</v>
      </c>
      <c r="G11" s="39">
        <v>116424</v>
      </c>
      <c r="H11" s="39">
        <v>1571722</v>
      </c>
      <c r="I11" s="38" t="s">
        <v>17</v>
      </c>
      <c r="J11" s="38" t="s">
        <v>55</v>
      </c>
    </row>
    <row r="12" spans="1:10" ht="14.25" customHeight="1" x14ac:dyDescent="0.2">
      <c r="A12" s="37">
        <v>45770</v>
      </c>
      <c r="B12" s="38" t="s">
        <v>176</v>
      </c>
      <c r="C12" s="38" t="s">
        <v>60</v>
      </c>
      <c r="D12" s="38" t="s">
        <v>177</v>
      </c>
      <c r="E12" s="39">
        <v>347869</v>
      </c>
      <c r="F12" s="40" t="s">
        <v>54</v>
      </c>
      <c r="G12" s="39">
        <v>27830</v>
      </c>
      <c r="H12" s="39">
        <v>375699</v>
      </c>
      <c r="I12" s="38" t="s">
        <v>15</v>
      </c>
      <c r="J12" s="38" t="s">
        <v>57</v>
      </c>
    </row>
    <row r="13" spans="1:10" ht="14.25" customHeight="1" x14ac:dyDescent="0.2">
      <c r="A13" s="37">
        <v>45775</v>
      </c>
      <c r="B13" s="38" t="s">
        <v>178</v>
      </c>
      <c r="C13" s="38"/>
      <c r="D13" s="38" t="s">
        <v>179</v>
      </c>
      <c r="E13" s="39">
        <v>-591885</v>
      </c>
      <c r="F13" s="40" t="s">
        <v>54</v>
      </c>
      <c r="G13" s="39">
        <v>-47351</v>
      </c>
      <c r="H13" s="39">
        <v>-639236</v>
      </c>
      <c r="I13" s="38" t="s">
        <v>17</v>
      </c>
      <c r="J13" s="38" t="s">
        <v>55</v>
      </c>
    </row>
    <row r="14" spans="1:10" ht="14.25" customHeight="1" x14ac:dyDescent="0.2">
      <c r="A14" s="37">
        <v>45776</v>
      </c>
      <c r="B14" s="38" t="s">
        <v>180</v>
      </c>
      <c r="C14" s="38" t="s">
        <v>60</v>
      </c>
      <c r="D14" s="38" t="s">
        <v>181</v>
      </c>
      <c r="E14" s="39">
        <v>2004227</v>
      </c>
      <c r="F14" s="40" t="s">
        <v>54</v>
      </c>
      <c r="G14" s="39">
        <v>160338</v>
      </c>
      <c r="H14" s="39">
        <v>2164565</v>
      </c>
      <c r="I14" s="38" t="s">
        <v>17</v>
      </c>
      <c r="J14" s="38" t="s">
        <v>55</v>
      </c>
    </row>
    <row r="15" spans="1:10" ht="14.25" customHeight="1" x14ac:dyDescent="0.2">
      <c r="A15" s="37">
        <v>45776</v>
      </c>
      <c r="B15" s="38" t="s">
        <v>182</v>
      </c>
      <c r="C15" s="38" t="s">
        <v>60</v>
      </c>
      <c r="D15" s="38" t="s">
        <v>183</v>
      </c>
      <c r="E15" s="39">
        <v>303189</v>
      </c>
      <c r="F15" s="40" t="s">
        <v>54</v>
      </c>
      <c r="G15" s="39">
        <v>24255</v>
      </c>
      <c r="H15" s="39">
        <v>327444</v>
      </c>
      <c r="I15" s="38" t="s">
        <v>15</v>
      </c>
      <c r="J15" s="38" t="s">
        <v>57</v>
      </c>
    </row>
    <row r="16" spans="1:10" ht="14.25" customHeight="1" x14ac:dyDescent="0.2">
      <c r="A16" s="37">
        <v>45776</v>
      </c>
      <c r="B16" s="38" t="s">
        <v>184</v>
      </c>
      <c r="C16" s="38" t="s">
        <v>60</v>
      </c>
      <c r="D16" s="38" t="s">
        <v>185</v>
      </c>
      <c r="E16" s="39">
        <v>3599961</v>
      </c>
      <c r="F16" s="40" t="s">
        <v>54</v>
      </c>
      <c r="G16" s="39">
        <v>287997</v>
      </c>
      <c r="H16" s="39">
        <v>3887958</v>
      </c>
      <c r="I16" s="38" t="s">
        <v>17</v>
      </c>
      <c r="J16" s="38" t="s">
        <v>55</v>
      </c>
    </row>
    <row r="17" spans="1:10" ht="14.25" customHeight="1" x14ac:dyDescent="0.2">
      <c r="A17" s="37">
        <v>45776</v>
      </c>
      <c r="B17" s="38" t="s">
        <v>186</v>
      </c>
      <c r="C17" s="38" t="s">
        <v>60</v>
      </c>
      <c r="D17" s="38" t="s">
        <v>187</v>
      </c>
      <c r="E17" s="39">
        <v>303189</v>
      </c>
      <c r="F17" s="40" t="s">
        <v>54</v>
      </c>
      <c r="G17" s="39">
        <v>24255</v>
      </c>
      <c r="H17" s="39">
        <v>327444</v>
      </c>
      <c r="I17" s="38" t="s">
        <v>15</v>
      </c>
      <c r="J17" s="38" t="s">
        <v>57</v>
      </c>
    </row>
    <row r="18" spans="1:10" ht="14.25" customHeight="1" x14ac:dyDescent="0.2">
      <c r="A18" s="37">
        <v>45777</v>
      </c>
      <c r="B18" s="38" t="s">
        <v>53</v>
      </c>
      <c r="C18" s="38"/>
      <c r="D18" s="38" t="s">
        <v>188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">
      <c r="A19" s="37">
        <v>45777</v>
      </c>
      <c r="B19" s="38"/>
      <c r="C19" s="38"/>
      <c r="D19" s="38" t="s">
        <v>189</v>
      </c>
      <c r="E19" s="39">
        <v>-295943</v>
      </c>
      <c r="F19" s="38" t="s">
        <v>88</v>
      </c>
      <c r="G19" s="39">
        <v>0</v>
      </c>
      <c r="H19" s="39">
        <v>-295943</v>
      </c>
      <c r="I19" s="38" t="s">
        <v>17</v>
      </c>
      <c r="J19" s="38" t="s">
        <v>55</v>
      </c>
    </row>
    <row r="20" spans="1:10" ht="18.75" customHeight="1" x14ac:dyDescent="0.2">
      <c r="H20" s="39">
        <f>SUM(H2:H19)</f>
        <v>20135755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2025-12-20T02:54:08Z</dcterms:modified>
</cp:coreProperties>
</file>