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0" yWindow="0" windowWidth="20490" windowHeight="7530" activeTab="3"/>
  </bookViews>
  <sheets>
    <sheet name="26.06 SAI ĐỊA CHỈ" sheetId="1" r:id="rId1"/>
    <sheet name="26.06 SAI GIÁ" sheetId="2" r:id="rId2"/>
    <sheet name="19.07 SAI ĐỊA CHỈ" sheetId="3" r:id="rId3"/>
    <sheet name="31.07 SAI GIÁ" sheetId="4" r:id="rId4"/>
  </sheets>
  <externalReferences>
    <externalReference r:id="rId5"/>
  </externalReferences>
  <definedNames>
    <definedName name="_xlnm._FilterDatabase" localSheetId="2" hidden="1">'19.07 SAI ĐỊA CHỈ'!$A$7:$J$10</definedName>
    <definedName name="_xlnm._FilterDatabase" localSheetId="0" hidden="1">'26.06 SAI ĐỊA CHỈ'!$A$7:$J$32</definedName>
    <definedName name="_xlnm._FilterDatabase" localSheetId="3" hidden="1">'31.07 SAI GIÁ'!$A$7:$J$16</definedName>
    <definedName name="_xlnm.Print_Titles" localSheetId="2">'19.07 SAI ĐỊA CHỈ'!$1:$7</definedName>
    <definedName name="_xlnm.Print_Titles" localSheetId="0">'26.06 SAI ĐỊA CHỈ'!$1:$7</definedName>
    <definedName name="_xlnm.Print_Titles" localSheetId="1">'26.06 SAI GIÁ'!$1:$7</definedName>
    <definedName name="_xlnm.Print_Titles" localSheetId="3">'31.07 SAI GIÁ'!$1:$7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11" i="4"/>
  <c r="G12" i="4"/>
  <c r="G14" i="4"/>
  <c r="G13" i="4" l="1"/>
  <c r="G10" i="4"/>
  <c r="G15" i="4" l="1"/>
  <c r="G8" i="4"/>
  <c r="G16" i="4" l="1"/>
  <c r="G9" i="3"/>
  <c r="G10" i="3" s="1"/>
  <c r="G8" i="3"/>
  <c r="K9" i="2" l="1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L8" i="2"/>
  <c r="K8" i="2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J8" i="1"/>
  <c r="I8" i="1"/>
  <c r="G41" i="2" l="1"/>
  <c r="G32" i="1" l="1"/>
</calcChain>
</file>

<file path=xl/sharedStrings.xml><?xml version="1.0" encoding="utf-8"?>
<sst xmlns="http://schemas.openxmlformats.org/spreadsheetml/2006/main" count="267" uniqueCount="157">
  <si>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</si>
  <si>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</si>
  <si>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</si>
  <si>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</si>
  <si>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</si>
  <si>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</si>
  <si>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</si>
  <si>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00002820</t>
  </si>
  <si>
    <t>CHI NHÁNH CÔNG TY CỔ PHẦN SEVEN SYSTEM VIỆT NAM TẠI BÌNH DƯƠNG</t>
  </si>
  <si>
    <t>PG00003RM2</t>
  </si>
  <si>
    <t>00002825</t>
  </si>
  <si>
    <t>PG00003P9C</t>
  </si>
  <si>
    <t>00002827</t>
  </si>
  <si>
    <t>PG00003OQF</t>
  </si>
  <si>
    <t>00010478</t>
  </si>
  <si>
    <t>PG00003XQ8</t>
  </si>
  <si>
    <t>00011221</t>
  </si>
  <si>
    <t>PG00003YFY</t>
  </si>
  <si>
    <t>00013272</t>
  </si>
  <si>
    <t>PG00003ZTX</t>
  </si>
  <si>
    <t>00013360</t>
  </si>
  <si>
    <t>PG00002UUV</t>
  </si>
  <si>
    <t>00013371</t>
  </si>
  <si>
    <t>00013375</t>
  </si>
  <si>
    <t>PG0000345Q</t>
  </si>
  <si>
    <t>00013377</t>
  </si>
  <si>
    <t>PG000035T9</t>
  </si>
  <si>
    <t>00013379</t>
  </si>
  <si>
    <t>PG00003706</t>
  </si>
  <si>
    <t>00013382</t>
  </si>
  <si>
    <t>PG00003B83</t>
  </si>
  <si>
    <t>00013384</t>
  </si>
  <si>
    <t>00013386</t>
  </si>
  <si>
    <t>PG00003CF0</t>
  </si>
  <si>
    <t>00013388</t>
  </si>
  <si>
    <t>PG00003DPX</t>
  </si>
  <si>
    <t>00013393</t>
  </si>
  <si>
    <t>PG00003F0X</t>
  </si>
  <si>
    <t>00013396</t>
  </si>
  <si>
    <t>PG00003GE7</t>
  </si>
  <si>
    <t>00013400</t>
  </si>
  <si>
    <t>PG00003HS9</t>
  </si>
  <si>
    <t>00013403</t>
  </si>
  <si>
    <t>PG00003IB5</t>
  </si>
  <si>
    <t>00013405</t>
  </si>
  <si>
    <t>PG00003JPD</t>
  </si>
  <si>
    <t>00013407</t>
  </si>
  <si>
    <t>PG00003KHF</t>
  </si>
  <si>
    <t>00015034</t>
  </si>
  <si>
    <t>PG0000416A</t>
  </si>
  <si>
    <t>00016740</t>
  </si>
  <si>
    <t>PG000041OM</t>
  </si>
  <si>
    <t>Phiếu nhận hàng tổng hợp</t>
  </si>
  <si>
    <t>Tổng tiền</t>
  </si>
  <si>
    <t>Tp. Hồ Chí Minh, ngày … tháng … năm 2023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</si>
  <si>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</si>
  <si>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</si>
  <si>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</si>
  <si>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</si>
  <si>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00013390</t>
  </si>
  <si>
    <t>BẢNG KÊ BIÊN BẢN ĐIỀU CHỈNH HÓA ĐƠN SAI SÓT</t>
  </si>
  <si>
    <t>CÔNG TY CỔ PHẦN  SEVEN SYSTEM VIỆT NAM</t>
  </si>
  <si>
    <t>PG00003YFU</t>
  </si>
  <si>
    <t>PG00002WET</t>
  </si>
  <si>
    <t>PG00002XKY</t>
  </si>
  <si>
    <t>PG00002XL0</t>
  </si>
  <si>
    <t>PG000030SW</t>
  </si>
  <si>
    <t>PG000030T2</t>
  </si>
  <si>
    <t>PG000031A3</t>
  </si>
  <si>
    <t>PG000031A7</t>
  </si>
  <si>
    <t>PG000031YX</t>
  </si>
  <si>
    <t>PG00002X41</t>
  </si>
  <si>
    <t>PG00002ZND</t>
  </si>
  <si>
    <t>PG00003J1U</t>
  </si>
  <si>
    <t>PG00003LWH</t>
  </si>
  <si>
    <t>PG00003MKV</t>
  </si>
  <si>
    <t>PG00003NBV</t>
  </si>
  <si>
    <t>PG00003O0M</t>
  </si>
  <si>
    <t>PG000043UH</t>
  </si>
  <si>
    <t>PG000044IP</t>
  </si>
  <si>
    <t>PG000044IM</t>
  </si>
  <si>
    <t>PG00004597</t>
  </si>
  <si>
    <t>PG0000459B</t>
  </si>
  <si>
    <t>PG000045WD</t>
  </si>
  <si>
    <t>PG000045WG</t>
  </si>
  <si>
    <t>PG000046NE</t>
  </si>
  <si>
    <t>PG000046NJ</t>
  </si>
  <si>
    <t>PG0000479T</t>
  </si>
  <si>
    <t>PG0000480Q</t>
  </si>
  <si>
    <t>PG000048PL</t>
  </si>
  <si>
    <t>PG000048PR</t>
  </si>
  <si>
    <t>PG000049GY</t>
  </si>
  <si>
    <t>PG000049H2</t>
  </si>
  <si>
    <t>PG000033I2</t>
  </si>
  <si>
    <t>PG00003EBL</t>
  </si>
  <si>
    <t>PG00003D16</t>
  </si>
  <si>
    <t>Hóa đơn điều chỉnh</t>
  </si>
  <si>
    <t>Hóa đơn xuất mới</t>
  </si>
  <si>
    <t>00037512</t>
  </si>
  <si>
    <t>00037537</t>
  </si>
  <si>
    <t>00037541</t>
  </si>
  <si>
    <t>00037545</t>
  </si>
  <si>
    <t>00037542</t>
  </si>
  <si>
    <t>00037538</t>
  </si>
  <si>
    <t>00037543</t>
  </si>
  <si>
    <t>00037539</t>
  </si>
  <si>
    <t>00037544</t>
  </si>
  <si>
    <t>00037540</t>
  </si>
  <si>
    <t>00037523</t>
  </si>
  <si>
    <t>00037513</t>
  </si>
  <si>
    <t>00037524</t>
  </si>
  <si>
    <t>00037525</t>
  </si>
  <si>
    <t>00037526</t>
  </si>
  <si>
    <t>00037527</t>
  </si>
  <si>
    <t>00037528</t>
  </si>
  <si>
    <t>00037529</t>
  </si>
  <si>
    <t>00037514</t>
  </si>
  <si>
    <t>00037530</t>
  </si>
  <si>
    <t>00037515</t>
  </si>
  <si>
    <t>00037516</t>
  </si>
  <si>
    <t>00037531</t>
  </si>
  <si>
    <t>00037517</t>
  </si>
  <si>
    <t>00037532</t>
  </si>
  <si>
    <t>00037518</t>
  </si>
  <si>
    <t>00037533</t>
  </si>
  <si>
    <t>00037519</t>
  </si>
  <si>
    <t>00037520</t>
  </si>
  <si>
    <t>00037521</t>
  </si>
  <si>
    <t>00037534</t>
  </si>
  <si>
    <t>00037522</t>
  </si>
  <si>
    <t>00037535</t>
  </si>
  <si>
    <t>PG000031Z1</t>
  </si>
  <si>
    <t>PG00003L5Z</t>
  </si>
  <si>
    <t>PG00003MKZ</t>
  </si>
  <si>
    <t>HỦY HÓA ĐƠN, XUẤT LẠI 2 HĐ TƯƠNG ỨNG 2 PNHTH: 00041361, 00041362</t>
  </si>
  <si>
    <t>00002821</t>
  </si>
  <si>
    <t>PG00003QMH</t>
  </si>
  <si>
    <t>PG00003Q0A</t>
  </si>
  <si>
    <t>00002823</t>
  </si>
  <si>
    <t>Tp. Hồ Chí Minh, ngày 19 tháng 07 năm 2023</t>
  </si>
  <si>
    <t>00013361</t>
  </si>
  <si>
    <t>00008641</t>
  </si>
  <si>
    <t>00006286</t>
  </si>
  <si>
    <t>00009018</t>
  </si>
  <si>
    <t>00008643</t>
  </si>
  <si>
    <t>00008642</t>
  </si>
  <si>
    <t>00006285</t>
  </si>
  <si>
    <t>00013399</t>
  </si>
  <si>
    <t>PG00002TT4</t>
  </si>
  <si>
    <t>PG00003WGW</t>
  </si>
  <si>
    <t>PG00003UZU</t>
  </si>
  <si>
    <t>PG00003X7B</t>
  </si>
  <si>
    <t>PG00003VX4</t>
  </si>
  <si>
    <t>PG00003WGS</t>
  </si>
  <si>
    <t>PG00003UZO</t>
  </si>
  <si>
    <t>PG00003HS4</t>
  </si>
  <si>
    <t>Tp. Hồ Chí Minh, ngày 31 tháng 07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</si>
</sst>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14" fontId="0" fillId="0" borderId="0" xfId="0" applyNumberFormat="1"/>
    <xf numFmtId="14" fontId="0" fillId="3" borderId="0" xfId="0" applyNumberFormat="1" applyFill="1"/>
    <xf numFmtId="165" fontId="2" fillId="2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/>
    <xf numFmtId="0" fontId="3" fillId="0" borderId="1" xfId="0" applyNumberFormat="1" applyFont="1" applyBorder="1" applyAlignment="1">
      <alignment wrapText="1"/>
    </xf>
    <xf numFmtId="0" fontId="3" fillId="3" borderId="0" xfId="0" applyFont="1" applyFill="1" applyBorder="1" applyAlignment="1"/>
    <xf numFmtId="0" fontId="5" fillId="0" borderId="0" xfId="0" applyFont="1"/>
    <xf numFmtId="0" fontId="3" fillId="4" borderId="0" xfId="0" applyFont="1" applyFill="1" applyBorder="1" applyAlignment="1"/>
    <xf numFmtId="0" fontId="3" fillId="0" borderId="1" xfId="0" quotePrefix="1" applyFont="1" applyBorder="1" applyAlignment="1">
      <alignment wrapText="1"/>
    </xf>
    <xf numFmtId="0" fontId="6" fillId="5" borderId="5" xfId="0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225;n%20h&#224;ng%20SEVEN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2022"/>
      <sheetName val="Bảng kê scan gửi KH"/>
      <sheetName val="CTKM"/>
      <sheetName val="Giải thích hđ 00013407"/>
    </sheetNames>
    <sheetDataSet>
      <sheetData sheetId="0"/>
      <sheetData sheetId="1">
        <row r="1">
          <cell r="E1" t="str">
            <v>Mã nhận hàng tổng hợp</v>
          </cell>
          <cell r="F1" t="str">
            <v>Số PGH</v>
          </cell>
          <cell r="G1" t="str">
            <v>Ngày đặt hàng</v>
          </cell>
          <cell r="H1" t="str">
            <v>Ngày giao hàng</v>
          </cell>
        </row>
        <row r="2">
          <cell r="E2" t="str">
            <v>PG00003OQD</v>
          </cell>
          <cell r="F2" t="str">
            <v>S00002M7R</v>
          </cell>
          <cell r="G2">
            <v>44928</v>
          </cell>
          <cell r="H2">
            <v>44930</v>
          </cell>
        </row>
        <row r="3">
          <cell r="E3" t="str">
            <v>PG00003OQF</v>
          </cell>
          <cell r="F3" t="str">
            <v>S00002M7R</v>
          </cell>
          <cell r="G3">
            <v>44928</v>
          </cell>
          <cell r="H3">
            <v>44930</v>
          </cell>
        </row>
        <row r="4">
          <cell r="E4" t="str">
            <v>PG00003RM2</v>
          </cell>
          <cell r="F4" t="str">
            <v>S00002N5Z</v>
          </cell>
          <cell r="G4">
            <v>44942</v>
          </cell>
          <cell r="H4">
            <v>44944</v>
          </cell>
        </row>
        <row r="5">
          <cell r="E5" t="str">
            <v>PG00003RM0</v>
          </cell>
          <cell r="F5" t="str">
            <v>S00002N5Z</v>
          </cell>
          <cell r="G5">
            <v>44942</v>
          </cell>
          <cell r="H5">
            <v>44944</v>
          </cell>
        </row>
        <row r="6">
          <cell r="E6" t="str">
            <v>PG00003QMH</v>
          </cell>
          <cell r="F6" t="str">
            <v>S00002MYW</v>
          </cell>
          <cell r="G6">
            <v>44938</v>
          </cell>
          <cell r="H6">
            <v>44940</v>
          </cell>
        </row>
        <row r="7">
          <cell r="E7" t="str">
            <v>PG00003QMB</v>
          </cell>
          <cell r="F7" t="str">
            <v>S00002MYW</v>
          </cell>
          <cell r="G7">
            <v>44938</v>
          </cell>
          <cell r="H7">
            <v>44940</v>
          </cell>
        </row>
        <row r="8">
          <cell r="E8" t="str">
            <v>PG00003Q0A</v>
          </cell>
          <cell r="F8" t="str">
            <v>S00002MPF</v>
          </cell>
          <cell r="G8">
            <v>44935</v>
          </cell>
          <cell r="H8">
            <v>44937</v>
          </cell>
        </row>
        <row r="9">
          <cell r="E9" t="str">
            <v>PG00003Q06</v>
          </cell>
          <cell r="F9" t="str">
            <v>S00002MPF</v>
          </cell>
          <cell r="G9">
            <v>44935</v>
          </cell>
          <cell r="H9">
            <v>44937</v>
          </cell>
        </row>
        <row r="10">
          <cell r="E10" t="str">
            <v>PG00003P9C</v>
          </cell>
          <cell r="F10" t="str">
            <v>S00002MHB</v>
          </cell>
          <cell r="G10">
            <v>44931</v>
          </cell>
          <cell r="H10">
            <v>44933</v>
          </cell>
        </row>
        <row r="11">
          <cell r="E11" t="str">
            <v>PG00003P96</v>
          </cell>
          <cell r="F11" t="str">
            <v>S00002MHB</v>
          </cell>
          <cell r="G11">
            <v>44931</v>
          </cell>
          <cell r="H11">
            <v>44933</v>
          </cell>
        </row>
        <row r="12">
          <cell r="E12" t="str">
            <v>PG00003X7B</v>
          </cell>
          <cell r="F12" t="str">
            <v>S00002OWO</v>
          </cell>
          <cell r="G12">
            <v>44977</v>
          </cell>
          <cell r="H12">
            <v>44979</v>
          </cell>
        </row>
        <row r="13">
          <cell r="E13" t="str">
            <v>PG00003WGW</v>
          </cell>
          <cell r="F13" t="str">
            <v>S00002OP5</v>
          </cell>
          <cell r="G13">
            <v>44973</v>
          </cell>
          <cell r="H13">
            <v>44975</v>
          </cell>
        </row>
        <row r="14">
          <cell r="E14" t="str">
            <v>PG00003WGS</v>
          </cell>
          <cell r="F14" t="str">
            <v>S00002OP5</v>
          </cell>
          <cell r="G14">
            <v>44973</v>
          </cell>
          <cell r="H14">
            <v>44975</v>
          </cell>
        </row>
        <row r="15">
          <cell r="E15" t="str">
            <v>PG00003VX4</v>
          </cell>
          <cell r="F15" t="str">
            <v>S00002OG6</v>
          </cell>
          <cell r="G15">
            <v>44970</v>
          </cell>
          <cell r="H15">
            <v>44972</v>
          </cell>
        </row>
        <row r="16">
          <cell r="E16" t="str">
            <v>PG00003UZO</v>
          </cell>
          <cell r="F16" t="str">
            <v>S00002O8W</v>
          </cell>
          <cell r="G16">
            <v>44966</v>
          </cell>
          <cell r="H16">
            <v>44968</v>
          </cell>
        </row>
        <row r="17">
          <cell r="E17" t="str">
            <v>PG00003UZU</v>
          </cell>
          <cell r="F17" t="str">
            <v>S00002O8W</v>
          </cell>
          <cell r="G17">
            <v>44966</v>
          </cell>
          <cell r="H17">
            <v>44968</v>
          </cell>
        </row>
        <row r="18">
          <cell r="E18" t="str">
            <v>PG000043UH</v>
          </cell>
          <cell r="F18" t="str">
            <v>S00002R50</v>
          </cell>
          <cell r="G18">
            <v>45012</v>
          </cell>
          <cell r="H18">
            <v>45014</v>
          </cell>
        </row>
        <row r="19">
          <cell r="E19" t="str">
            <v>PG0000433B</v>
          </cell>
          <cell r="F19" t="str">
            <v>S00002QYA</v>
          </cell>
          <cell r="G19">
            <v>45008</v>
          </cell>
          <cell r="H19">
            <v>45010</v>
          </cell>
        </row>
        <row r="20">
          <cell r="E20" t="str">
            <v>PG000042EX</v>
          </cell>
          <cell r="F20" t="str">
            <v>S00002QPK</v>
          </cell>
          <cell r="G20">
            <v>45005</v>
          </cell>
          <cell r="H20">
            <v>45007</v>
          </cell>
        </row>
        <row r="21">
          <cell r="E21" t="str">
            <v>PG000041OI</v>
          </cell>
          <cell r="F21" t="str">
            <v>S00002QIB</v>
          </cell>
          <cell r="G21">
            <v>45001</v>
          </cell>
          <cell r="H21">
            <v>45003</v>
          </cell>
        </row>
        <row r="22">
          <cell r="E22" t="str">
            <v>PG000041OM</v>
          </cell>
          <cell r="F22" t="str">
            <v>S00002QIB</v>
          </cell>
          <cell r="G22">
            <v>45001</v>
          </cell>
          <cell r="H22">
            <v>45003</v>
          </cell>
        </row>
        <row r="23">
          <cell r="E23" t="str">
            <v>PG00003ZTU</v>
          </cell>
          <cell r="F23" t="str">
            <v>S00002PSY</v>
          </cell>
          <cell r="G23">
            <v>44991</v>
          </cell>
          <cell r="H23">
            <v>44993</v>
          </cell>
        </row>
        <row r="24">
          <cell r="E24" t="str">
            <v>PG00003ZTX</v>
          </cell>
          <cell r="F24" t="str">
            <v>S00002PSY</v>
          </cell>
          <cell r="G24">
            <v>44991</v>
          </cell>
          <cell r="H24">
            <v>44993</v>
          </cell>
        </row>
        <row r="25">
          <cell r="E25" t="str">
            <v>PG00003Z2L</v>
          </cell>
          <cell r="F25" t="str">
            <v>S00002PLB</v>
          </cell>
          <cell r="G25">
            <v>44987</v>
          </cell>
          <cell r="H25">
            <v>44989</v>
          </cell>
        </row>
        <row r="26">
          <cell r="E26" t="str">
            <v>PG00004168</v>
          </cell>
          <cell r="F26" t="str">
            <v>S00002Q9N</v>
          </cell>
          <cell r="G26">
            <v>44998</v>
          </cell>
          <cell r="H26">
            <v>45000</v>
          </cell>
        </row>
        <row r="27">
          <cell r="E27" t="str">
            <v>PG0000416A</v>
          </cell>
          <cell r="F27" t="str">
            <v>S00002Q9N</v>
          </cell>
          <cell r="G27">
            <v>44998</v>
          </cell>
          <cell r="H27">
            <v>45000</v>
          </cell>
        </row>
        <row r="28">
          <cell r="E28" t="str">
            <v>PG000040GS</v>
          </cell>
          <cell r="F28" t="str">
            <v>S00002Q17</v>
          </cell>
          <cell r="G28">
            <v>44994</v>
          </cell>
          <cell r="H28">
            <v>44996</v>
          </cell>
        </row>
        <row r="29">
          <cell r="E29" t="str">
            <v>PG00003XQ8</v>
          </cell>
          <cell r="F29" t="str">
            <v>S00002P5H</v>
          </cell>
          <cell r="G29">
            <v>44980</v>
          </cell>
          <cell r="H29">
            <v>44982</v>
          </cell>
        </row>
        <row r="30">
          <cell r="E30" t="str">
            <v>PG00003XQ3</v>
          </cell>
          <cell r="F30" t="str">
            <v>S00002P5H</v>
          </cell>
          <cell r="G30">
            <v>44980</v>
          </cell>
          <cell r="H30">
            <v>44982</v>
          </cell>
        </row>
        <row r="31">
          <cell r="E31" t="str">
            <v>PG00003YFU</v>
          </cell>
          <cell r="F31" t="str">
            <v>S00002PCR</v>
          </cell>
          <cell r="G31">
            <v>44984</v>
          </cell>
          <cell r="H31">
            <v>44986</v>
          </cell>
        </row>
        <row r="32">
          <cell r="E32" t="str">
            <v>PG00003YFY</v>
          </cell>
          <cell r="F32" t="str">
            <v>S00002PCR</v>
          </cell>
          <cell r="G32">
            <v>44984</v>
          </cell>
          <cell r="H32">
            <v>44986</v>
          </cell>
        </row>
        <row r="33">
          <cell r="E33" t="str">
            <v>PG00002WEQ</v>
          </cell>
          <cell r="F33" t="str">
            <v>S00002BJ2</v>
          </cell>
          <cell r="G33">
            <v>44753</v>
          </cell>
          <cell r="H33">
            <v>44755</v>
          </cell>
        </row>
        <row r="34">
          <cell r="E34" t="str">
            <v>PG00002T9B</v>
          </cell>
          <cell r="F34" t="str">
            <v>S00002BBL</v>
          </cell>
          <cell r="G34">
            <v>44749</v>
          </cell>
          <cell r="H34">
            <v>44751</v>
          </cell>
        </row>
        <row r="35">
          <cell r="E35" t="str">
            <v>PG00002U8E</v>
          </cell>
          <cell r="F35" t="str">
            <v>S00002BR9</v>
          </cell>
          <cell r="G35">
            <v>44756</v>
          </cell>
          <cell r="H35">
            <v>44758</v>
          </cell>
        </row>
        <row r="36">
          <cell r="E36" t="str">
            <v>PG00002VA1</v>
          </cell>
          <cell r="F36" t="str">
            <v>S00002C6G</v>
          </cell>
          <cell r="G36">
            <v>44763</v>
          </cell>
          <cell r="H36">
            <v>44765</v>
          </cell>
        </row>
        <row r="37">
          <cell r="E37" t="str">
            <v>PG00002VYC</v>
          </cell>
          <cell r="F37" t="str">
            <v>S00002CDU</v>
          </cell>
          <cell r="G37">
            <v>44767</v>
          </cell>
          <cell r="H37">
            <v>44769</v>
          </cell>
        </row>
        <row r="38">
          <cell r="E38" t="str">
            <v>PG00002X41</v>
          </cell>
          <cell r="F38" t="str">
            <v>S00002CSX</v>
          </cell>
          <cell r="G38">
            <v>44774</v>
          </cell>
          <cell r="H38">
            <v>44776</v>
          </cell>
        </row>
        <row r="39">
          <cell r="E39" t="str">
            <v>PG00002YCU</v>
          </cell>
          <cell r="F39" t="str">
            <v>S00002D7V</v>
          </cell>
          <cell r="G39">
            <v>44781</v>
          </cell>
          <cell r="H39">
            <v>44783</v>
          </cell>
        </row>
        <row r="40">
          <cell r="E40" t="str">
            <v>PG00002YYG</v>
          </cell>
          <cell r="F40" t="str">
            <v>S00002DH7</v>
          </cell>
          <cell r="G40">
            <v>44784</v>
          </cell>
          <cell r="H40">
            <v>44786</v>
          </cell>
        </row>
        <row r="41">
          <cell r="E41" t="str">
            <v>PG00003O0M</v>
          </cell>
        </row>
        <row r="42">
          <cell r="E42" t="str">
            <v>PG000045WG</v>
          </cell>
          <cell r="F42" t="str">
            <v>S00002RU3</v>
          </cell>
          <cell r="G42">
            <v>45022</v>
          </cell>
          <cell r="H42">
            <v>45024</v>
          </cell>
        </row>
        <row r="43">
          <cell r="E43" t="str">
            <v>PG00004597</v>
          </cell>
          <cell r="F43" t="str">
            <v>S00002RLC</v>
          </cell>
          <cell r="G43">
            <v>45019</v>
          </cell>
          <cell r="H43">
            <v>45021</v>
          </cell>
        </row>
        <row r="44">
          <cell r="E44" t="str">
            <v>PG0000459B</v>
          </cell>
          <cell r="F44" t="str">
            <v>S00002RLC</v>
          </cell>
          <cell r="G44">
            <v>45019</v>
          </cell>
          <cell r="H44">
            <v>45021</v>
          </cell>
        </row>
        <row r="45">
          <cell r="E45" t="str">
            <v>PG000044IP</v>
          </cell>
          <cell r="F45" t="str">
            <v>S00002RDK</v>
          </cell>
          <cell r="G45">
            <v>45015</v>
          </cell>
          <cell r="H45">
            <v>45017</v>
          </cell>
        </row>
        <row r="46">
          <cell r="E46" t="str">
            <v>PG000044IM</v>
          </cell>
          <cell r="F46" t="str">
            <v>S00002RDK</v>
          </cell>
          <cell r="G46">
            <v>45015</v>
          </cell>
          <cell r="H46">
            <v>45017</v>
          </cell>
        </row>
        <row r="47">
          <cell r="E47" t="str">
            <v>PG000048PL</v>
          </cell>
          <cell r="F47" t="str">
            <v>S00002SQX</v>
          </cell>
          <cell r="G47">
            <v>45036</v>
          </cell>
          <cell r="H47">
            <v>45038</v>
          </cell>
        </row>
        <row r="48">
          <cell r="E48" t="str">
            <v>PG000048PR</v>
          </cell>
          <cell r="F48" t="str">
            <v>S00002SQX</v>
          </cell>
          <cell r="G48">
            <v>45036</v>
          </cell>
          <cell r="H48">
            <v>45038</v>
          </cell>
        </row>
        <row r="49">
          <cell r="E49" t="str">
            <v>PG000049GY</v>
          </cell>
          <cell r="F49" t="str">
            <v>S00002SYD</v>
          </cell>
          <cell r="G49">
            <v>45040</v>
          </cell>
          <cell r="H49">
            <v>45042</v>
          </cell>
        </row>
        <row r="50">
          <cell r="E50" t="str">
            <v>PG000049H2</v>
          </cell>
          <cell r="F50" t="str">
            <v>S00002SYD</v>
          </cell>
          <cell r="G50">
            <v>45040</v>
          </cell>
          <cell r="H50">
            <v>45042</v>
          </cell>
        </row>
        <row r="51">
          <cell r="E51" t="str">
            <v>PG0000480Q</v>
          </cell>
          <cell r="F51" t="str">
            <v>S00002SHA</v>
          </cell>
          <cell r="G51">
            <v>45033</v>
          </cell>
          <cell r="H51">
            <v>45035</v>
          </cell>
        </row>
        <row r="52">
          <cell r="E52" t="str">
            <v>PG00002UUS</v>
          </cell>
          <cell r="F52" t="str">
            <v>S00002BYH</v>
          </cell>
          <cell r="G52">
            <v>44760</v>
          </cell>
          <cell r="H52">
            <v>44762</v>
          </cell>
        </row>
        <row r="53">
          <cell r="E53" t="str">
            <v>PG00002UUV</v>
          </cell>
          <cell r="F53" t="str">
            <v>S00002BYH</v>
          </cell>
          <cell r="G53">
            <v>44760</v>
          </cell>
          <cell r="H53">
            <v>44762</v>
          </cell>
        </row>
        <row r="54">
          <cell r="E54" t="str">
            <v>PG00003JP8</v>
          </cell>
          <cell r="F54" t="str">
            <v>S00002KOS</v>
          </cell>
          <cell r="G54">
            <v>44903</v>
          </cell>
          <cell r="H54">
            <v>44905</v>
          </cell>
        </row>
        <row r="55">
          <cell r="E55" t="str">
            <v>PG00003JPD</v>
          </cell>
          <cell r="F55" t="str">
            <v>S00002KOS</v>
          </cell>
          <cell r="G55">
            <v>44903</v>
          </cell>
          <cell r="H55">
            <v>44905</v>
          </cell>
        </row>
        <row r="56">
          <cell r="E56" t="str">
            <v>PG00003KHC</v>
          </cell>
          <cell r="F56" t="str">
            <v>S00002KWG</v>
          </cell>
          <cell r="G56">
            <v>44907</v>
          </cell>
          <cell r="H56">
            <v>44909</v>
          </cell>
        </row>
        <row r="57">
          <cell r="E57" t="str">
            <v>PG00003KHF</v>
          </cell>
          <cell r="F57" t="str">
            <v>S00002KWG</v>
          </cell>
          <cell r="G57">
            <v>44907</v>
          </cell>
          <cell r="H57">
            <v>44909</v>
          </cell>
        </row>
        <row r="58">
          <cell r="E58" t="str">
            <v>PG00003DPX</v>
          </cell>
          <cell r="F58" t="str">
            <v>S00002IPL</v>
          </cell>
          <cell r="G58">
            <v>44872</v>
          </cell>
          <cell r="H58">
            <v>44874</v>
          </cell>
        </row>
        <row r="59">
          <cell r="E59" t="str">
            <v>PG00003DPV</v>
          </cell>
          <cell r="F59" t="str">
            <v>S00002IPL</v>
          </cell>
          <cell r="G59">
            <v>44872</v>
          </cell>
          <cell r="H59">
            <v>44874</v>
          </cell>
        </row>
        <row r="60">
          <cell r="E60" t="str">
            <v>PG00003EBI</v>
          </cell>
          <cell r="F60" t="str">
            <v>S00002IY5</v>
          </cell>
          <cell r="G60">
            <v>44875</v>
          </cell>
          <cell r="H60">
            <v>44877</v>
          </cell>
        </row>
        <row r="61">
          <cell r="E61" t="str">
            <v>PG00003EBL</v>
          </cell>
          <cell r="F61" t="str">
            <v>S00002IY5</v>
          </cell>
          <cell r="G61">
            <v>44875</v>
          </cell>
          <cell r="H61">
            <v>44877</v>
          </cell>
        </row>
        <row r="62">
          <cell r="E62" t="str">
            <v>PG00003F0S</v>
          </cell>
          <cell r="F62" t="str">
            <v>S00002J57</v>
          </cell>
          <cell r="G62">
            <v>44879</v>
          </cell>
          <cell r="H62">
            <v>44881</v>
          </cell>
        </row>
        <row r="63">
          <cell r="E63" t="str">
            <v>PG00003F0X</v>
          </cell>
          <cell r="F63" t="str">
            <v>S00002J57</v>
          </cell>
          <cell r="G63">
            <v>44879</v>
          </cell>
          <cell r="H63">
            <v>44881</v>
          </cell>
        </row>
        <row r="64">
          <cell r="E64" t="str">
            <v>PG00003GE3</v>
          </cell>
          <cell r="F64" t="str">
            <v>S00002JJT</v>
          </cell>
          <cell r="G64">
            <v>44886</v>
          </cell>
          <cell r="H64">
            <v>44888</v>
          </cell>
        </row>
        <row r="65">
          <cell r="E65" t="str">
            <v>PG00003GE7</v>
          </cell>
          <cell r="F65" t="str">
            <v>S00002JJT</v>
          </cell>
          <cell r="G65">
            <v>44886</v>
          </cell>
          <cell r="H65">
            <v>44888</v>
          </cell>
        </row>
        <row r="66">
          <cell r="E66" t="str">
            <v>PG00003HS4</v>
          </cell>
          <cell r="F66" t="str">
            <v>S00002K03</v>
          </cell>
          <cell r="G66">
            <v>44893</v>
          </cell>
          <cell r="H66">
            <v>44895</v>
          </cell>
        </row>
        <row r="67">
          <cell r="E67" t="str">
            <v>PG00003HS9</v>
          </cell>
          <cell r="F67" t="str">
            <v>S00002K03</v>
          </cell>
          <cell r="G67">
            <v>44893</v>
          </cell>
          <cell r="H67">
            <v>44895</v>
          </cell>
        </row>
        <row r="68">
          <cell r="E68" t="str">
            <v>PG00003IAZ</v>
          </cell>
          <cell r="F68" t="str">
            <v>S00002K8P</v>
          </cell>
          <cell r="G68">
            <v>44896</v>
          </cell>
          <cell r="H68">
            <v>44898</v>
          </cell>
        </row>
        <row r="69">
          <cell r="E69" t="str">
            <v>PG00003IB5</v>
          </cell>
          <cell r="F69" t="str">
            <v>S00002K8P</v>
          </cell>
          <cell r="G69">
            <v>44896</v>
          </cell>
          <cell r="H69">
            <v>44898</v>
          </cell>
        </row>
        <row r="70">
          <cell r="E70" t="str">
            <v>PG000033I2</v>
          </cell>
          <cell r="F70" t="str">
            <v>S00002F48</v>
          </cell>
          <cell r="G70">
            <v>44812</v>
          </cell>
          <cell r="H70">
            <v>44814</v>
          </cell>
        </row>
        <row r="71">
          <cell r="E71" t="str">
            <v>PG000033HZ</v>
          </cell>
          <cell r="F71" t="str">
            <v>S00002F48</v>
          </cell>
          <cell r="G71">
            <v>44812</v>
          </cell>
          <cell r="H71">
            <v>44814</v>
          </cell>
        </row>
        <row r="72">
          <cell r="E72" t="str">
            <v>PG0000345M</v>
          </cell>
          <cell r="F72" t="str">
            <v>S00002FB2</v>
          </cell>
          <cell r="G72">
            <v>44816</v>
          </cell>
          <cell r="H72">
            <v>44818</v>
          </cell>
        </row>
        <row r="73">
          <cell r="E73" t="str">
            <v>PG0000345Q</v>
          </cell>
          <cell r="F73" t="str">
            <v>S00002FB2</v>
          </cell>
          <cell r="G73">
            <v>44816</v>
          </cell>
          <cell r="H73">
            <v>44818</v>
          </cell>
        </row>
        <row r="74">
          <cell r="E74" t="str">
            <v>PG000035T4</v>
          </cell>
          <cell r="F74" t="str">
            <v>S00002FY0</v>
          </cell>
          <cell r="G74">
            <v>44826</v>
          </cell>
          <cell r="H74">
            <v>44828</v>
          </cell>
        </row>
        <row r="75">
          <cell r="E75" t="str">
            <v>PG000035T9</v>
          </cell>
          <cell r="F75" t="str">
            <v>S00002FY0</v>
          </cell>
          <cell r="G75">
            <v>44826</v>
          </cell>
          <cell r="H75">
            <v>44828</v>
          </cell>
        </row>
        <row r="76">
          <cell r="E76" t="str">
            <v>PG00003701</v>
          </cell>
          <cell r="F76" t="str">
            <v>S00002GCU</v>
          </cell>
          <cell r="G76">
            <v>44833</v>
          </cell>
          <cell r="H76">
            <v>44835</v>
          </cell>
        </row>
        <row r="77">
          <cell r="E77" t="str">
            <v>PG00003706</v>
          </cell>
          <cell r="F77" t="str">
            <v>S00002GCU</v>
          </cell>
          <cell r="G77">
            <v>44833</v>
          </cell>
          <cell r="H77">
            <v>44835</v>
          </cell>
        </row>
        <row r="78">
          <cell r="E78" t="str">
            <v>PG00003B7Z</v>
          </cell>
          <cell r="F78" t="str">
            <v>S00002HTD</v>
          </cell>
          <cell r="G78">
            <v>44858</v>
          </cell>
          <cell r="H78">
            <v>44860</v>
          </cell>
        </row>
        <row r="79">
          <cell r="E79" t="str">
            <v>PG00003B83</v>
          </cell>
          <cell r="F79" t="str">
            <v>S00002HTD</v>
          </cell>
          <cell r="G79">
            <v>44858</v>
          </cell>
          <cell r="H79">
            <v>44860</v>
          </cell>
        </row>
        <row r="80">
          <cell r="E80" t="str">
            <v>PG00003D16</v>
          </cell>
          <cell r="F80" t="str">
            <v>S00002IHY</v>
          </cell>
          <cell r="G80">
            <v>44868</v>
          </cell>
          <cell r="H80">
            <v>44870</v>
          </cell>
        </row>
        <row r="81">
          <cell r="E81" t="str">
            <v>PG00003D12</v>
          </cell>
          <cell r="F81" t="str">
            <v>S00002IHY</v>
          </cell>
          <cell r="G81">
            <v>44868</v>
          </cell>
          <cell r="H81">
            <v>44870</v>
          </cell>
        </row>
        <row r="82">
          <cell r="E82" t="str">
            <v>PG00003CEX</v>
          </cell>
          <cell r="F82" t="str">
            <v>S00002I9L</v>
          </cell>
          <cell r="G82">
            <v>44865</v>
          </cell>
          <cell r="H82">
            <v>44867</v>
          </cell>
        </row>
        <row r="83">
          <cell r="E83" t="str">
            <v>PG00003CF0</v>
          </cell>
          <cell r="F83" t="str">
            <v>S00002I9L</v>
          </cell>
          <cell r="G83">
            <v>44865</v>
          </cell>
          <cell r="H83">
            <v>44867</v>
          </cell>
        </row>
        <row r="84">
          <cell r="E84" t="str">
            <v>PG00002TT4</v>
          </cell>
          <cell r="F84" t="str">
            <v>S00002CLH</v>
          </cell>
          <cell r="G84">
            <v>44770</v>
          </cell>
          <cell r="H84">
            <v>44772</v>
          </cell>
        </row>
        <row r="85">
          <cell r="E85" t="str">
            <v>PG00002WET</v>
          </cell>
          <cell r="F85" t="str">
            <v>S00002CLH</v>
          </cell>
          <cell r="G85">
            <v>44770</v>
          </cell>
          <cell r="H85">
            <v>44772</v>
          </cell>
        </row>
        <row r="86">
          <cell r="E86" t="str">
            <v>PG00002XKY</v>
          </cell>
          <cell r="F86" t="str">
            <v>S00002D0Y</v>
          </cell>
          <cell r="G86">
            <v>44777</v>
          </cell>
          <cell r="H86">
            <v>44779</v>
          </cell>
        </row>
        <row r="87">
          <cell r="E87" t="str">
            <v>PG00002XL0</v>
          </cell>
          <cell r="F87" t="str">
            <v>S00002D0Y</v>
          </cell>
          <cell r="G87">
            <v>44777</v>
          </cell>
          <cell r="H87">
            <v>44779</v>
          </cell>
        </row>
        <row r="88">
          <cell r="E88" t="str">
            <v>PG000030SW</v>
          </cell>
          <cell r="F88" t="str">
            <v>S00002E3K</v>
          </cell>
          <cell r="G88">
            <v>44795</v>
          </cell>
          <cell r="H88">
            <v>44797</v>
          </cell>
        </row>
        <row r="89">
          <cell r="E89" t="str">
            <v>PG000030T2</v>
          </cell>
          <cell r="F89" t="str">
            <v>S00002E3K</v>
          </cell>
          <cell r="G89">
            <v>44795</v>
          </cell>
          <cell r="H89">
            <v>44797</v>
          </cell>
        </row>
        <row r="90">
          <cell r="E90" t="str">
            <v>PG000031A3</v>
          </cell>
          <cell r="F90" t="str">
            <v>S00002EBL</v>
          </cell>
          <cell r="G90">
            <v>44798</v>
          </cell>
          <cell r="H90">
            <v>44800</v>
          </cell>
        </row>
        <row r="91">
          <cell r="E91" t="str">
            <v>PG000031A7</v>
          </cell>
          <cell r="F91" t="str">
            <v>S00002EBL</v>
          </cell>
          <cell r="G91">
            <v>44798</v>
          </cell>
          <cell r="H91">
            <v>44800</v>
          </cell>
        </row>
        <row r="92">
          <cell r="E92" t="str">
            <v>PG000031YX</v>
          </cell>
          <cell r="F92" t="str">
            <v>S00002EIV</v>
          </cell>
          <cell r="G92">
            <v>44802</v>
          </cell>
          <cell r="H92">
            <v>44804</v>
          </cell>
        </row>
        <row r="93">
          <cell r="E93" t="str">
            <v>PG000031Z1</v>
          </cell>
          <cell r="F93" t="str">
            <v>S00002EIV</v>
          </cell>
          <cell r="G93">
            <v>44802</v>
          </cell>
          <cell r="H93">
            <v>44804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9" workbookViewId="0">
      <selection activeCell="B31" sqref="B31"/>
    </sheetView>
  </sheetViews>
  <sheetFormatPr defaultRowHeight="15" x14ac:dyDescent="0.25"/>
  <cols>
    <col min="1" max="1" width="7.85546875" customWidth="1"/>
    <col min="2" max="3" width="11" customWidth="1"/>
    <col min="4" max="4" width="54.85546875" bestFit="1" customWidth="1"/>
    <col min="7" max="7" width="11.7109375" bestFit="1" customWidth="1"/>
    <col min="8" max="8" width="15.7109375" customWidth="1"/>
    <col min="9" max="10" width="10.7109375" bestFit="1" customWidth="1"/>
  </cols>
  <sheetData>
    <row r="1" spans="1:10" x14ac:dyDescent="0.25">
      <c r="A1" t="s">
        <v>56</v>
      </c>
    </row>
    <row r="2" spans="1:10" x14ac:dyDescent="0.25">
      <c r="A2" t="s">
        <v>57</v>
      </c>
    </row>
    <row r="3" spans="1:10" x14ac:dyDescent="0.25">
      <c r="A3" t="s">
        <v>58</v>
      </c>
    </row>
    <row r="5" spans="1:10" ht="30" customHeight="1" x14ac:dyDescent="0.25">
      <c r="B5" s="26" t="s">
        <v>60</v>
      </c>
      <c r="C5" s="26"/>
      <c r="D5" s="26"/>
      <c r="E5" s="26"/>
      <c r="F5" s="26"/>
      <c r="G5" s="26"/>
    </row>
    <row r="7" spans="1:10" ht="38.25" x14ac:dyDescent="0.25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3" t="s">
        <v>52</v>
      </c>
    </row>
    <row r="8" spans="1:10" ht="29.25" customHeight="1" x14ac:dyDescent="0.25">
      <c r="A8" s="4">
        <v>1</v>
      </c>
      <c r="B8" s="5" t="s">
        <v>7</v>
      </c>
      <c r="C8" s="6">
        <v>44959</v>
      </c>
      <c r="D8" s="5" t="s">
        <v>8</v>
      </c>
      <c r="E8" s="7">
        <v>80850</v>
      </c>
      <c r="F8" s="7">
        <v>8085</v>
      </c>
      <c r="G8" s="7">
        <v>88935</v>
      </c>
      <c r="H8" s="8" t="s">
        <v>9</v>
      </c>
      <c r="I8" s="10">
        <f>+VLOOKUP(H8,'[1]Bảng kê scan gửi KH'!E$1:H$93,3,0)</f>
        <v>44942</v>
      </c>
      <c r="J8" s="9">
        <f>+VLOOKUP(H8,'[1]Bảng kê scan gửi KH'!E$1:H$93,4,0)</f>
        <v>44944</v>
      </c>
    </row>
    <row r="9" spans="1:10" ht="29.25" customHeight="1" x14ac:dyDescent="0.25">
      <c r="A9" s="4">
        <v>2</v>
      </c>
      <c r="B9" s="5" t="s">
        <v>10</v>
      </c>
      <c r="C9" s="6">
        <v>44959</v>
      </c>
      <c r="D9" s="5" t="s">
        <v>8</v>
      </c>
      <c r="E9" s="7">
        <v>242542</v>
      </c>
      <c r="F9" s="7">
        <v>24254</v>
      </c>
      <c r="G9" s="7">
        <v>266796</v>
      </c>
      <c r="H9" s="8" t="s">
        <v>11</v>
      </c>
      <c r="I9" s="10">
        <f>+VLOOKUP(H9,'[1]Bảng kê scan gửi KH'!E$1:H$93,3,0)</f>
        <v>44931</v>
      </c>
      <c r="J9" s="9">
        <f>+VLOOKUP(H9,'[1]Bảng kê scan gửi KH'!E$1:H$93,4,0)</f>
        <v>44933</v>
      </c>
    </row>
    <row r="10" spans="1:10" ht="29.25" customHeight="1" x14ac:dyDescent="0.25">
      <c r="A10" s="4">
        <v>3</v>
      </c>
      <c r="B10" s="5" t="s">
        <v>12</v>
      </c>
      <c r="C10" s="6">
        <v>44959</v>
      </c>
      <c r="D10" s="5" t="s">
        <v>8</v>
      </c>
      <c r="E10" s="7">
        <v>485101</v>
      </c>
      <c r="F10" s="7">
        <v>48510</v>
      </c>
      <c r="G10" s="7">
        <v>533611</v>
      </c>
      <c r="H10" s="8" t="s">
        <v>13</v>
      </c>
      <c r="I10" s="10">
        <f>+VLOOKUP(H10,'[1]Bảng kê scan gửi KH'!E$1:H$93,3,0)</f>
        <v>44928</v>
      </c>
      <c r="J10" s="9">
        <f>+VLOOKUP(H10,'[1]Bảng kê scan gửi KH'!E$1:H$93,4,0)</f>
        <v>44930</v>
      </c>
    </row>
    <row r="11" spans="1:10" ht="29.25" customHeight="1" x14ac:dyDescent="0.25">
      <c r="A11" s="4">
        <v>4</v>
      </c>
      <c r="B11" s="5" t="s">
        <v>14</v>
      </c>
      <c r="C11" s="6">
        <v>44987</v>
      </c>
      <c r="D11" s="5" t="s">
        <v>8</v>
      </c>
      <c r="E11" s="7">
        <v>303188</v>
      </c>
      <c r="F11" s="7">
        <v>30319</v>
      </c>
      <c r="G11" s="7">
        <v>333507</v>
      </c>
      <c r="H11" s="8" t="s">
        <v>15</v>
      </c>
      <c r="I11" s="10">
        <f>+VLOOKUP(H11,'[1]Bảng kê scan gửi KH'!E$1:H$93,3,0)</f>
        <v>44980</v>
      </c>
      <c r="J11" s="9">
        <f>+VLOOKUP(H11,'[1]Bảng kê scan gửi KH'!E$1:H$93,4,0)</f>
        <v>44982</v>
      </c>
    </row>
    <row r="12" spans="1:10" ht="29.25" customHeight="1" x14ac:dyDescent="0.25">
      <c r="A12" s="4">
        <v>5</v>
      </c>
      <c r="B12" s="5" t="s">
        <v>16</v>
      </c>
      <c r="C12" s="6">
        <v>44987</v>
      </c>
      <c r="D12" s="5" t="s">
        <v>8</v>
      </c>
      <c r="E12" s="7">
        <v>303188</v>
      </c>
      <c r="F12" s="7">
        <v>30319</v>
      </c>
      <c r="G12" s="7">
        <v>333507</v>
      </c>
      <c r="H12" s="8" t="s">
        <v>17</v>
      </c>
      <c r="I12" s="10">
        <f>+VLOOKUP(H12,'[1]Bảng kê scan gửi KH'!E$1:H$93,3,0)</f>
        <v>44984</v>
      </c>
      <c r="J12" s="9">
        <f>+VLOOKUP(H12,'[1]Bảng kê scan gửi KH'!E$1:H$93,4,0)</f>
        <v>44986</v>
      </c>
    </row>
    <row r="13" spans="1:10" ht="29.25" customHeight="1" x14ac:dyDescent="0.25">
      <c r="A13" s="4">
        <v>6</v>
      </c>
      <c r="B13" s="5" t="s">
        <v>18</v>
      </c>
      <c r="C13" s="6">
        <v>44995</v>
      </c>
      <c r="D13" s="5" t="s">
        <v>8</v>
      </c>
      <c r="E13" s="7">
        <v>303188</v>
      </c>
      <c r="F13" s="7">
        <v>30319</v>
      </c>
      <c r="G13" s="7">
        <v>333507</v>
      </c>
      <c r="H13" s="8" t="s">
        <v>19</v>
      </c>
      <c r="I13" s="10">
        <f>+VLOOKUP(H13,'[1]Bảng kê scan gửi KH'!E$1:H$93,3,0)</f>
        <v>44991</v>
      </c>
      <c r="J13" s="9">
        <f>+VLOOKUP(H13,'[1]Bảng kê scan gửi KH'!E$1:H$93,4,0)</f>
        <v>44993</v>
      </c>
    </row>
    <row r="14" spans="1:10" ht="29.25" customHeight="1" x14ac:dyDescent="0.25">
      <c r="A14" s="4">
        <v>7</v>
      </c>
      <c r="B14" s="5" t="s">
        <v>20</v>
      </c>
      <c r="C14" s="6">
        <v>44996</v>
      </c>
      <c r="D14" s="5" t="s">
        <v>8</v>
      </c>
      <c r="E14" s="7">
        <v>303188</v>
      </c>
      <c r="F14" s="7">
        <v>30319</v>
      </c>
      <c r="G14" s="7">
        <v>333507</v>
      </c>
      <c r="H14" s="8" t="s">
        <v>21</v>
      </c>
      <c r="I14" s="10">
        <f>+VLOOKUP(H14,'[1]Bảng kê scan gửi KH'!E$1:H$93,3,0)</f>
        <v>44760</v>
      </c>
      <c r="J14" s="9">
        <f>+VLOOKUP(H14,'[1]Bảng kê scan gửi KH'!E$1:H$93,4,0)</f>
        <v>44762</v>
      </c>
    </row>
    <row r="15" spans="1:10" ht="29.25" customHeight="1" x14ac:dyDescent="0.25">
      <c r="A15" s="4">
        <v>8</v>
      </c>
      <c r="B15" s="5" t="s">
        <v>22</v>
      </c>
      <c r="C15" s="6">
        <v>44996</v>
      </c>
      <c r="D15" s="5" t="s">
        <v>8</v>
      </c>
      <c r="E15" s="7">
        <v>303188</v>
      </c>
      <c r="F15" s="7">
        <v>30319</v>
      </c>
      <c r="G15" s="7">
        <v>333507</v>
      </c>
      <c r="H15" s="8" t="s">
        <v>93</v>
      </c>
      <c r="I15" s="10">
        <f>+VLOOKUP(H15,'[1]Bảng kê scan gửi KH'!E$1:H$93,3,0)</f>
        <v>44812</v>
      </c>
      <c r="J15" s="9">
        <f>+VLOOKUP(H15,'[1]Bảng kê scan gửi KH'!E$1:H$93,4,0)</f>
        <v>44814</v>
      </c>
    </row>
    <row r="16" spans="1:10" ht="29.25" customHeight="1" x14ac:dyDescent="0.25">
      <c r="A16" s="4">
        <v>9</v>
      </c>
      <c r="B16" s="5" t="s">
        <v>23</v>
      </c>
      <c r="C16" s="6">
        <v>44996</v>
      </c>
      <c r="D16" s="5" t="s">
        <v>8</v>
      </c>
      <c r="E16" s="7">
        <v>303188</v>
      </c>
      <c r="F16" s="7">
        <v>30319</v>
      </c>
      <c r="G16" s="7">
        <v>333507</v>
      </c>
      <c r="H16" s="8" t="s">
        <v>24</v>
      </c>
      <c r="I16" s="10">
        <f>+VLOOKUP(H16,'[1]Bảng kê scan gửi KH'!E$1:H$93,3,0)</f>
        <v>44816</v>
      </c>
      <c r="J16" s="9">
        <f>+VLOOKUP(H16,'[1]Bảng kê scan gửi KH'!E$1:H$93,4,0)</f>
        <v>44818</v>
      </c>
    </row>
    <row r="17" spans="1:10" ht="29.25" customHeight="1" x14ac:dyDescent="0.25">
      <c r="A17" s="4">
        <v>10</v>
      </c>
      <c r="B17" s="5" t="s">
        <v>25</v>
      </c>
      <c r="C17" s="6">
        <v>44996</v>
      </c>
      <c r="D17" s="5" t="s">
        <v>8</v>
      </c>
      <c r="E17" s="7">
        <v>505314</v>
      </c>
      <c r="F17" s="7">
        <v>50531</v>
      </c>
      <c r="G17" s="7">
        <v>555845</v>
      </c>
      <c r="H17" s="8" t="s">
        <v>26</v>
      </c>
      <c r="I17" s="10">
        <f>+VLOOKUP(H17,'[1]Bảng kê scan gửi KH'!E$1:H$93,3,0)</f>
        <v>44826</v>
      </c>
      <c r="J17" s="9">
        <f>+VLOOKUP(H17,'[1]Bảng kê scan gửi KH'!E$1:H$93,4,0)</f>
        <v>44828</v>
      </c>
    </row>
    <row r="18" spans="1:10" ht="29.25" customHeight="1" x14ac:dyDescent="0.25">
      <c r="A18" s="4">
        <v>11</v>
      </c>
      <c r="B18" s="5" t="s">
        <v>27</v>
      </c>
      <c r="C18" s="6">
        <v>44996</v>
      </c>
      <c r="D18" s="5" t="s">
        <v>8</v>
      </c>
      <c r="E18" s="7">
        <v>505314</v>
      </c>
      <c r="F18" s="7">
        <v>50531</v>
      </c>
      <c r="G18" s="7">
        <v>555845</v>
      </c>
      <c r="H18" s="8" t="s">
        <v>28</v>
      </c>
      <c r="I18" s="10">
        <f>+VLOOKUP(H18,'[1]Bảng kê scan gửi KH'!E$1:H$93,3,0)</f>
        <v>44833</v>
      </c>
      <c r="J18" s="9">
        <f>+VLOOKUP(H18,'[1]Bảng kê scan gửi KH'!E$1:H$93,4,0)</f>
        <v>44835</v>
      </c>
    </row>
    <row r="19" spans="1:10" ht="29.25" customHeight="1" x14ac:dyDescent="0.25">
      <c r="A19" s="4">
        <v>12</v>
      </c>
      <c r="B19" s="5" t="s">
        <v>29</v>
      </c>
      <c r="C19" s="6">
        <v>44996</v>
      </c>
      <c r="D19" s="5" t="s">
        <v>8</v>
      </c>
      <c r="E19" s="7">
        <v>468353</v>
      </c>
      <c r="F19" s="7">
        <v>46835</v>
      </c>
      <c r="G19" s="7">
        <v>515188</v>
      </c>
      <c r="H19" s="8" t="s">
        <v>30</v>
      </c>
      <c r="I19" s="10">
        <f>+VLOOKUP(H19,'[1]Bảng kê scan gửi KH'!E$1:H$93,3,0)</f>
        <v>44858</v>
      </c>
      <c r="J19" s="9">
        <f>+VLOOKUP(H19,'[1]Bảng kê scan gửi KH'!E$1:H$93,4,0)</f>
        <v>44860</v>
      </c>
    </row>
    <row r="20" spans="1:10" ht="29.25" customHeight="1" x14ac:dyDescent="0.25">
      <c r="A20" s="4">
        <v>13</v>
      </c>
      <c r="B20" s="5" t="s">
        <v>31</v>
      </c>
      <c r="C20" s="6">
        <v>44996</v>
      </c>
      <c r="D20" s="5" t="s">
        <v>8</v>
      </c>
      <c r="E20" s="7">
        <v>505314</v>
      </c>
      <c r="F20" s="7">
        <v>50531</v>
      </c>
      <c r="G20" s="7">
        <v>555845</v>
      </c>
      <c r="H20" s="8" t="s">
        <v>95</v>
      </c>
      <c r="I20" s="10">
        <f>+VLOOKUP(H20,'[1]Bảng kê scan gửi KH'!E$1:H$93,3,0)</f>
        <v>44868</v>
      </c>
      <c r="J20" s="9">
        <f>+VLOOKUP(H20,'[1]Bảng kê scan gửi KH'!E$1:H$93,4,0)</f>
        <v>44870</v>
      </c>
    </row>
    <row r="21" spans="1:10" ht="29.25" customHeight="1" x14ac:dyDescent="0.25">
      <c r="A21" s="4">
        <v>14</v>
      </c>
      <c r="B21" s="5" t="s">
        <v>32</v>
      </c>
      <c r="C21" s="6">
        <v>44996</v>
      </c>
      <c r="D21" s="5" t="s">
        <v>8</v>
      </c>
      <c r="E21" s="7">
        <v>587896</v>
      </c>
      <c r="F21" s="7">
        <v>58790</v>
      </c>
      <c r="G21" s="7">
        <v>646686</v>
      </c>
      <c r="H21" s="8" t="s">
        <v>33</v>
      </c>
      <c r="I21" s="10">
        <f>+VLOOKUP(H21,'[1]Bảng kê scan gửi KH'!E$1:H$93,3,0)</f>
        <v>44865</v>
      </c>
      <c r="J21" s="9">
        <f>+VLOOKUP(H21,'[1]Bảng kê scan gửi KH'!E$1:H$93,4,0)</f>
        <v>44867</v>
      </c>
    </row>
    <row r="22" spans="1:10" ht="29.25" customHeight="1" x14ac:dyDescent="0.25">
      <c r="A22" s="4">
        <v>15</v>
      </c>
      <c r="B22" s="5" t="s">
        <v>34</v>
      </c>
      <c r="C22" s="6">
        <v>44996</v>
      </c>
      <c r="D22" s="5" t="s">
        <v>8</v>
      </c>
      <c r="E22" s="7">
        <v>247747</v>
      </c>
      <c r="F22" s="7">
        <v>24775</v>
      </c>
      <c r="G22" s="7">
        <v>272522</v>
      </c>
      <c r="H22" s="8" t="s">
        <v>35</v>
      </c>
      <c r="I22" s="10">
        <f>+VLOOKUP(H22,'[1]Bảng kê scan gửi KH'!E$1:H$93,3,0)</f>
        <v>44872</v>
      </c>
      <c r="J22" s="9">
        <f>+VLOOKUP(H22,'[1]Bảng kê scan gửi KH'!E$1:H$93,4,0)</f>
        <v>44874</v>
      </c>
    </row>
    <row r="23" spans="1:10" ht="29.25" customHeight="1" x14ac:dyDescent="0.25">
      <c r="A23" s="4">
        <v>16</v>
      </c>
      <c r="B23" s="5" t="s">
        <v>59</v>
      </c>
      <c r="C23" s="6">
        <v>44996</v>
      </c>
      <c r="D23" s="5" t="s">
        <v>8</v>
      </c>
      <c r="E23" s="7">
        <v>247747</v>
      </c>
      <c r="F23" s="7">
        <v>24775</v>
      </c>
      <c r="G23" s="7">
        <v>272522</v>
      </c>
      <c r="H23" s="8" t="s">
        <v>94</v>
      </c>
      <c r="I23" s="10">
        <f>+VLOOKUP(H23,'[1]Bảng kê scan gửi KH'!E$1:H$93,3,0)</f>
        <v>44875</v>
      </c>
      <c r="J23" s="9">
        <f>+VLOOKUP(H23,'[1]Bảng kê scan gửi KH'!E$1:H$93,4,0)</f>
        <v>44877</v>
      </c>
    </row>
    <row r="24" spans="1:10" ht="29.25" customHeight="1" x14ac:dyDescent="0.25">
      <c r="A24" s="4">
        <v>17</v>
      </c>
      <c r="B24" s="5" t="s">
        <v>36</v>
      </c>
      <c r="C24" s="6">
        <v>44996</v>
      </c>
      <c r="D24" s="5" t="s">
        <v>8</v>
      </c>
      <c r="E24" s="7">
        <v>404251</v>
      </c>
      <c r="F24" s="7">
        <v>40425</v>
      </c>
      <c r="G24" s="7">
        <v>444676</v>
      </c>
      <c r="H24" s="8" t="s">
        <v>37</v>
      </c>
      <c r="I24" s="10">
        <f>+VLOOKUP(H24,'[1]Bảng kê scan gửi KH'!E$1:H$93,3,0)</f>
        <v>44879</v>
      </c>
      <c r="J24" s="9">
        <f>+VLOOKUP(H24,'[1]Bảng kê scan gửi KH'!E$1:H$93,4,0)</f>
        <v>44881</v>
      </c>
    </row>
    <row r="25" spans="1:10" ht="29.25" customHeight="1" x14ac:dyDescent="0.25">
      <c r="A25" s="4">
        <v>18</v>
      </c>
      <c r="B25" s="5" t="s">
        <v>38</v>
      </c>
      <c r="C25" s="6">
        <v>44996</v>
      </c>
      <c r="D25" s="5" t="s">
        <v>8</v>
      </c>
      <c r="E25" s="7">
        <v>202126</v>
      </c>
      <c r="F25" s="7">
        <v>20213</v>
      </c>
      <c r="G25" s="7">
        <v>222339</v>
      </c>
      <c r="H25" s="8" t="s">
        <v>39</v>
      </c>
      <c r="I25" s="10">
        <f>+VLOOKUP(H25,'[1]Bảng kê scan gửi KH'!E$1:H$93,3,0)</f>
        <v>44886</v>
      </c>
      <c r="J25" s="9">
        <f>+VLOOKUP(H25,'[1]Bảng kê scan gửi KH'!E$1:H$93,4,0)</f>
        <v>44888</v>
      </c>
    </row>
    <row r="26" spans="1:10" ht="29.25" customHeight="1" x14ac:dyDescent="0.25">
      <c r="A26" s="4">
        <v>19</v>
      </c>
      <c r="B26" s="5" t="s">
        <v>40</v>
      </c>
      <c r="C26" s="6">
        <v>44996</v>
      </c>
      <c r="D26" s="5" t="s">
        <v>8</v>
      </c>
      <c r="E26" s="7">
        <v>303188</v>
      </c>
      <c r="F26" s="7">
        <v>30319</v>
      </c>
      <c r="G26" s="7">
        <v>333507</v>
      </c>
      <c r="H26" s="8" t="s">
        <v>41</v>
      </c>
      <c r="I26" s="10">
        <f>+VLOOKUP(H26,'[1]Bảng kê scan gửi KH'!E$1:H$93,3,0)</f>
        <v>44893</v>
      </c>
      <c r="J26" s="9">
        <f>+VLOOKUP(H26,'[1]Bảng kê scan gửi KH'!E$1:H$93,4,0)</f>
        <v>44895</v>
      </c>
    </row>
    <row r="27" spans="1:10" ht="29.25" customHeight="1" x14ac:dyDescent="0.25">
      <c r="A27" s="4">
        <v>20</v>
      </c>
      <c r="B27" s="5" t="s">
        <v>42</v>
      </c>
      <c r="C27" s="6">
        <v>44996</v>
      </c>
      <c r="D27" s="5" t="s">
        <v>8</v>
      </c>
      <c r="E27" s="7">
        <v>808502</v>
      </c>
      <c r="F27" s="7">
        <v>80850</v>
      </c>
      <c r="G27" s="7">
        <v>889352</v>
      </c>
      <c r="H27" s="8" t="s">
        <v>43</v>
      </c>
      <c r="I27" s="10">
        <f>+VLOOKUP(H27,'[1]Bảng kê scan gửi KH'!E$1:H$93,3,0)</f>
        <v>44896</v>
      </c>
      <c r="J27" s="9">
        <f>+VLOOKUP(H27,'[1]Bảng kê scan gửi KH'!E$1:H$93,4,0)</f>
        <v>44898</v>
      </c>
    </row>
    <row r="28" spans="1:10" ht="29.25" customHeight="1" x14ac:dyDescent="0.25">
      <c r="A28" s="4">
        <v>21</v>
      </c>
      <c r="B28" s="5" t="s">
        <v>44</v>
      </c>
      <c r="C28" s="6">
        <v>44996</v>
      </c>
      <c r="D28" s="5" t="s">
        <v>8</v>
      </c>
      <c r="E28" s="7">
        <v>505314</v>
      </c>
      <c r="F28" s="7">
        <v>50531</v>
      </c>
      <c r="G28" s="7">
        <v>555845</v>
      </c>
      <c r="H28" s="8" t="s">
        <v>45</v>
      </c>
      <c r="I28" s="10">
        <f>+VLOOKUP(H28,'[1]Bảng kê scan gửi KH'!E$1:H$93,3,0)</f>
        <v>44903</v>
      </c>
      <c r="J28" s="9">
        <f>+VLOOKUP(H28,'[1]Bảng kê scan gửi KH'!E$1:H$93,4,0)</f>
        <v>44905</v>
      </c>
    </row>
    <row r="29" spans="1:10" ht="29.25" customHeight="1" x14ac:dyDescent="0.25">
      <c r="A29" s="4">
        <v>22</v>
      </c>
      <c r="B29" s="5" t="s">
        <v>46</v>
      </c>
      <c r="C29" s="6">
        <v>44996</v>
      </c>
      <c r="D29" s="5" t="s">
        <v>8</v>
      </c>
      <c r="E29" s="7">
        <v>501386</v>
      </c>
      <c r="F29" s="7">
        <v>50139</v>
      </c>
      <c r="G29" s="7">
        <v>551525</v>
      </c>
      <c r="H29" s="8" t="s">
        <v>47</v>
      </c>
      <c r="I29" s="10">
        <f>+VLOOKUP(H29,'[1]Bảng kê scan gửi KH'!E$1:H$93,3,0)</f>
        <v>44907</v>
      </c>
      <c r="J29" s="9">
        <f>+VLOOKUP(H29,'[1]Bảng kê scan gửi KH'!E$1:H$93,4,0)</f>
        <v>44909</v>
      </c>
    </row>
    <row r="30" spans="1:10" ht="29.25" customHeight="1" x14ac:dyDescent="0.25">
      <c r="A30" s="4">
        <v>23</v>
      </c>
      <c r="B30" s="5" t="s">
        <v>48</v>
      </c>
      <c r="C30" s="6">
        <v>45001</v>
      </c>
      <c r="D30" s="5" t="s">
        <v>8</v>
      </c>
      <c r="E30" s="7">
        <v>606377</v>
      </c>
      <c r="F30" s="7">
        <v>60638</v>
      </c>
      <c r="G30" s="7">
        <v>667015</v>
      </c>
      <c r="H30" s="8" t="s">
        <v>49</v>
      </c>
      <c r="I30" s="10">
        <f>+VLOOKUP(H30,'[1]Bảng kê scan gửi KH'!E$1:H$93,3,0)</f>
        <v>44998</v>
      </c>
      <c r="J30" s="9">
        <f>+VLOOKUP(H30,'[1]Bảng kê scan gửi KH'!E$1:H$93,4,0)</f>
        <v>45000</v>
      </c>
    </row>
    <row r="31" spans="1:10" ht="29.25" customHeight="1" x14ac:dyDescent="0.25">
      <c r="A31" s="4">
        <v>24</v>
      </c>
      <c r="B31" s="5" t="s">
        <v>50</v>
      </c>
      <c r="C31" s="6">
        <v>45008</v>
      </c>
      <c r="D31" s="5" t="s">
        <v>8</v>
      </c>
      <c r="E31" s="7">
        <v>606377</v>
      </c>
      <c r="F31" s="7">
        <v>60638</v>
      </c>
      <c r="G31" s="7">
        <v>667015</v>
      </c>
      <c r="H31" s="8" t="s">
        <v>51</v>
      </c>
      <c r="I31" s="10">
        <f>+VLOOKUP(H31,'[1]Bảng kê scan gửi KH'!E$1:H$93,3,0)</f>
        <v>45001</v>
      </c>
      <c r="J31" s="9">
        <f>+VLOOKUP(H31,'[1]Bảng kê scan gửi KH'!E$1:H$93,4,0)</f>
        <v>45003</v>
      </c>
    </row>
    <row r="32" spans="1:10" x14ac:dyDescent="0.25">
      <c r="A32" s="23" t="s">
        <v>53</v>
      </c>
      <c r="B32" s="24"/>
      <c r="C32" s="24"/>
      <c r="D32" s="24"/>
      <c r="E32" s="24"/>
      <c r="F32" s="25"/>
      <c r="G32" s="7">
        <f>SUM(G8:G31)</f>
        <v>10596111</v>
      </c>
      <c r="H32" s="8"/>
    </row>
    <row r="33" spans="6:7" ht="10.5" customHeight="1" x14ac:dyDescent="0.25"/>
    <row r="34" spans="6:7" x14ac:dyDescent="0.25">
      <c r="F34" t="s">
        <v>54</v>
      </c>
    </row>
    <row r="35" spans="6:7" x14ac:dyDescent="0.25">
      <c r="G35" t="s">
        <v>55</v>
      </c>
    </row>
  </sheetData>
  <autoFilter ref="A7:J32"/>
  <mergeCells count="2">
    <mergeCell ref="A32:F32"/>
    <mergeCell ref="B5:G5"/>
  </mergeCells>
  <conditionalFormatting sqref="B7:B31">
    <cfRule type="duplicateValues" dxfId="30" priority="13"/>
    <cfRule type="duplicateValues" dxfId="29" priority="14"/>
    <cfRule type="duplicateValues" dxfId="28" priority="16"/>
  </conditionalFormatting>
  <conditionalFormatting sqref="B7:B31">
    <cfRule type="duplicateValues" dxfId="27" priority="15"/>
  </conditionalFormatting>
  <conditionalFormatting sqref="B7:B31">
    <cfRule type="duplicateValues" dxfId="26" priority="12"/>
  </conditionalFormatting>
  <conditionalFormatting sqref="B7:B31">
    <cfRule type="duplicateValues" dxfId="25" priority="10"/>
    <cfRule type="duplicateValues" dxfId="24" priority="11"/>
  </conditionalFormatting>
  <conditionalFormatting sqref="B8:B31">
    <cfRule type="duplicateValues" dxfId="23" priority="9"/>
  </conditionalFormatting>
  <pageMargins left="0.75" right="0.56999999999999995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16" workbookViewId="0">
      <selection activeCell="B20" sqref="B20"/>
    </sheetView>
  </sheetViews>
  <sheetFormatPr defaultRowHeight="15" x14ac:dyDescent="0.25"/>
  <cols>
    <col min="1" max="1" width="7.85546875" customWidth="1"/>
    <col min="2" max="3" width="11" customWidth="1"/>
    <col min="4" max="4" width="54.85546875" bestFit="1" customWidth="1"/>
    <col min="7" max="7" width="11.7109375" bestFit="1" customWidth="1"/>
    <col min="8" max="9" width="15.7109375" customWidth="1"/>
    <col min="10" max="10" width="10.42578125" customWidth="1"/>
    <col min="11" max="12" width="10.7109375" bestFit="1" customWidth="1"/>
  </cols>
  <sheetData>
    <row r="1" spans="1:12" x14ac:dyDescent="0.25">
      <c r="A1" t="s">
        <v>56</v>
      </c>
    </row>
    <row r="2" spans="1:12" x14ac:dyDescent="0.25">
      <c r="A2" t="s">
        <v>57</v>
      </c>
    </row>
    <row r="3" spans="1:12" x14ac:dyDescent="0.25">
      <c r="A3" t="s">
        <v>58</v>
      </c>
    </row>
    <row r="5" spans="1:12" ht="30" customHeight="1" x14ac:dyDescent="0.25">
      <c r="B5" s="26" t="s">
        <v>60</v>
      </c>
      <c r="C5" s="26"/>
      <c r="D5" s="26"/>
      <c r="E5" s="26"/>
      <c r="F5" s="26"/>
      <c r="G5" s="26"/>
    </row>
    <row r="7" spans="1:12" ht="38.25" x14ac:dyDescent="0.25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3" t="s">
        <v>52</v>
      </c>
      <c r="I7" s="11" t="s">
        <v>96</v>
      </c>
      <c r="J7" s="11" t="s">
        <v>97</v>
      </c>
    </row>
    <row r="8" spans="1:12" ht="29.25" customHeight="1" x14ac:dyDescent="0.25">
      <c r="A8" s="4">
        <v>1</v>
      </c>
      <c r="B8" s="13">
        <v>11220</v>
      </c>
      <c r="C8" s="6">
        <v>44987</v>
      </c>
      <c r="D8" s="5" t="s">
        <v>61</v>
      </c>
      <c r="E8" s="7">
        <v>2688440</v>
      </c>
      <c r="F8" s="7">
        <v>268844</v>
      </c>
      <c r="G8" s="7">
        <v>2957284</v>
      </c>
      <c r="H8" s="8" t="s">
        <v>62</v>
      </c>
      <c r="I8" s="14">
        <v>37441</v>
      </c>
      <c r="J8" s="12" t="s">
        <v>98</v>
      </c>
      <c r="K8" s="9">
        <f>+VLOOKUP(H8,'[1]Bảng kê scan gửi KH'!E$1:H$93,3,0)</f>
        <v>44984</v>
      </c>
      <c r="L8" s="9">
        <f>+VLOOKUP(H8,'[1]Bảng kê scan gửi KH'!E$1:H$93,4,0)</f>
        <v>44986</v>
      </c>
    </row>
    <row r="9" spans="1:12" ht="29.25" customHeight="1" x14ac:dyDescent="0.25">
      <c r="A9" s="4">
        <v>2</v>
      </c>
      <c r="B9" s="13">
        <v>13362</v>
      </c>
      <c r="C9" s="6">
        <v>44996</v>
      </c>
      <c r="D9" s="5" t="s">
        <v>8</v>
      </c>
      <c r="E9" s="7">
        <v>283198</v>
      </c>
      <c r="F9" s="7">
        <v>28320</v>
      </c>
      <c r="G9" s="7">
        <v>311518</v>
      </c>
      <c r="H9" s="8" t="s">
        <v>63</v>
      </c>
      <c r="I9" s="14">
        <v>37479</v>
      </c>
      <c r="J9" s="12" t="s">
        <v>99</v>
      </c>
      <c r="K9" s="9">
        <f>+VLOOKUP(H9,'[1]Bảng kê scan gửi KH'!E$1:H$93,3,0)</f>
        <v>44770</v>
      </c>
      <c r="L9" s="9">
        <f>+VLOOKUP(H9,'[1]Bảng kê scan gửi KH'!E$1:H$93,4,0)</f>
        <v>44772</v>
      </c>
    </row>
    <row r="10" spans="1:12" ht="29.25" customHeight="1" x14ac:dyDescent="0.25">
      <c r="A10" s="4">
        <v>3</v>
      </c>
      <c r="B10" s="13">
        <v>13363</v>
      </c>
      <c r="C10" s="6">
        <v>44996</v>
      </c>
      <c r="D10" s="5" t="s">
        <v>61</v>
      </c>
      <c r="E10" s="7">
        <v>4247968</v>
      </c>
      <c r="F10" s="7">
        <v>424797</v>
      </c>
      <c r="G10" s="7">
        <v>4672765</v>
      </c>
      <c r="H10" s="8" t="s">
        <v>64</v>
      </c>
      <c r="I10" s="14">
        <v>37483</v>
      </c>
      <c r="J10" s="12" t="s">
        <v>100</v>
      </c>
      <c r="K10" s="9">
        <f>+VLOOKUP(H10,'[1]Bảng kê scan gửi KH'!E$1:H$93,3,0)</f>
        <v>44777</v>
      </c>
      <c r="L10" s="9">
        <f>+VLOOKUP(H10,'[1]Bảng kê scan gửi KH'!E$1:H$93,4,0)</f>
        <v>44779</v>
      </c>
    </row>
    <row r="11" spans="1:12" ht="29.25" customHeight="1" x14ac:dyDescent="0.25">
      <c r="A11" s="4">
        <v>4</v>
      </c>
      <c r="B11" s="13">
        <v>13364</v>
      </c>
      <c r="C11" s="6">
        <v>44996</v>
      </c>
      <c r="D11" s="5" t="s">
        <v>8</v>
      </c>
      <c r="E11" s="7">
        <v>566396</v>
      </c>
      <c r="F11" s="7">
        <v>56640</v>
      </c>
      <c r="G11" s="7">
        <v>623036</v>
      </c>
      <c r="H11" s="8" t="s">
        <v>65</v>
      </c>
      <c r="I11" s="14">
        <v>37487</v>
      </c>
      <c r="J11" s="12" t="s">
        <v>101</v>
      </c>
      <c r="K11" s="9">
        <f>+VLOOKUP(H11,'[1]Bảng kê scan gửi KH'!E$1:H$93,3,0)</f>
        <v>44777</v>
      </c>
      <c r="L11" s="9">
        <f>+VLOOKUP(H11,'[1]Bảng kê scan gửi KH'!E$1:H$93,4,0)</f>
        <v>44779</v>
      </c>
    </row>
    <row r="12" spans="1:12" ht="29.25" customHeight="1" x14ac:dyDescent="0.25">
      <c r="A12" s="4">
        <v>5</v>
      </c>
      <c r="B12" s="13">
        <v>13365</v>
      </c>
      <c r="C12" s="6">
        <v>44996</v>
      </c>
      <c r="D12" s="5" t="s">
        <v>61</v>
      </c>
      <c r="E12" s="7">
        <v>3775972</v>
      </c>
      <c r="F12" s="7">
        <v>377597</v>
      </c>
      <c r="G12" s="7">
        <v>4153569</v>
      </c>
      <c r="H12" s="8" t="s">
        <v>66</v>
      </c>
      <c r="I12" s="14">
        <v>37484</v>
      </c>
      <c r="J12" s="12" t="s">
        <v>102</v>
      </c>
      <c r="K12" s="9">
        <f>+VLOOKUP(H12,'[1]Bảng kê scan gửi KH'!E$1:H$93,3,0)</f>
        <v>44795</v>
      </c>
      <c r="L12" s="9">
        <f>+VLOOKUP(H12,'[1]Bảng kê scan gửi KH'!E$1:H$93,4,0)</f>
        <v>44797</v>
      </c>
    </row>
    <row r="13" spans="1:12" ht="29.25" customHeight="1" x14ac:dyDescent="0.25">
      <c r="A13" s="4">
        <v>6</v>
      </c>
      <c r="B13" s="13">
        <v>13366</v>
      </c>
      <c r="C13" s="6">
        <v>44996</v>
      </c>
      <c r="D13" s="5" t="s">
        <v>8</v>
      </c>
      <c r="E13" s="7">
        <v>283198</v>
      </c>
      <c r="F13" s="7">
        <v>28320</v>
      </c>
      <c r="G13" s="7">
        <v>311518</v>
      </c>
      <c r="H13" s="8" t="s">
        <v>67</v>
      </c>
      <c r="I13" s="14">
        <v>37480</v>
      </c>
      <c r="J13" s="12" t="s">
        <v>103</v>
      </c>
      <c r="K13" s="9">
        <f>+VLOOKUP(H13,'[1]Bảng kê scan gửi KH'!E$1:H$93,3,0)</f>
        <v>44795</v>
      </c>
      <c r="L13" s="9">
        <f>+VLOOKUP(H13,'[1]Bảng kê scan gửi KH'!E$1:H$93,4,0)</f>
        <v>44797</v>
      </c>
    </row>
    <row r="14" spans="1:12" ht="29.25" customHeight="1" x14ac:dyDescent="0.25">
      <c r="A14" s="4">
        <v>7</v>
      </c>
      <c r="B14" s="13">
        <v>13367</v>
      </c>
      <c r="C14" s="6">
        <v>44996</v>
      </c>
      <c r="D14" s="5" t="s">
        <v>61</v>
      </c>
      <c r="E14" s="7">
        <v>3209576</v>
      </c>
      <c r="F14" s="7">
        <v>320958</v>
      </c>
      <c r="G14" s="7">
        <v>3530534</v>
      </c>
      <c r="H14" s="8" t="s">
        <v>68</v>
      </c>
      <c r="I14" s="14">
        <v>37485</v>
      </c>
      <c r="J14" s="12" t="s">
        <v>104</v>
      </c>
      <c r="K14" s="9">
        <f>+VLOOKUP(H14,'[1]Bảng kê scan gửi KH'!E$1:H$93,3,0)</f>
        <v>44798</v>
      </c>
      <c r="L14" s="9">
        <f>+VLOOKUP(H14,'[1]Bảng kê scan gửi KH'!E$1:H$93,4,0)</f>
        <v>44800</v>
      </c>
    </row>
    <row r="15" spans="1:12" ht="29.25" customHeight="1" x14ac:dyDescent="0.25">
      <c r="A15" s="4">
        <v>8</v>
      </c>
      <c r="B15" s="13">
        <v>13368</v>
      </c>
      <c r="C15" s="6">
        <v>44996</v>
      </c>
      <c r="D15" s="5" t="s">
        <v>8</v>
      </c>
      <c r="E15" s="7">
        <v>471996</v>
      </c>
      <c r="F15" s="7">
        <v>47200</v>
      </c>
      <c r="G15" s="7">
        <v>519196</v>
      </c>
      <c r="H15" s="8" t="s">
        <v>69</v>
      </c>
      <c r="I15" s="14">
        <v>37481</v>
      </c>
      <c r="J15" s="12" t="s">
        <v>105</v>
      </c>
      <c r="K15" s="9">
        <f>+VLOOKUP(H15,'[1]Bảng kê scan gửi KH'!E$1:H$93,3,0)</f>
        <v>44798</v>
      </c>
      <c r="L15" s="9">
        <f>+VLOOKUP(H15,'[1]Bảng kê scan gửi KH'!E$1:H$93,4,0)</f>
        <v>44800</v>
      </c>
    </row>
    <row r="16" spans="1:12" ht="29.25" customHeight="1" x14ac:dyDescent="0.25">
      <c r="A16" s="4">
        <v>9</v>
      </c>
      <c r="B16" s="13">
        <v>13369</v>
      </c>
      <c r="C16" s="6">
        <v>44996</v>
      </c>
      <c r="D16" s="5" t="s">
        <v>61</v>
      </c>
      <c r="E16" s="7">
        <v>3870371</v>
      </c>
      <c r="F16" s="7">
        <v>387037</v>
      </c>
      <c r="G16" s="7">
        <v>4257408</v>
      </c>
      <c r="H16" s="8" t="s">
        <v>70</v>
      </c>
      <c r="I16" s="14">
        <v>37486</v>
      </c>
      <c r="J16" s="12" t="s">
        <v>106</v>
      </c>
      <c r="K16" s="9">
        <f>+VLOOKUP(H16,'[1]Bảng kê scan gửi KH'!E$1:H$93,3,0)</f>
        <v>44802</v>
      </c>
      <c r="L16" s="9">
        <f>+VLOOKUP(H16,'[1]Bảng kê scan gửi KH'!E$1:H$93,4,0)</f>
        <v>44804</v>
      </c>
    </row>
    <row r="17" spans="1:15" ht="29.25" customHeight="1" x14ac:dyDescent="0.25">
      <c r="A17" s="4">
        <v>10</v>
      </c>
      <c r="B17" s="13">
        <v>13370</v>
      </c>
      <c r="C17" s="6">
        <v>44996</v>
      </c>
      <c r="D17" s="5" t="s">
        <v>8</v>
      </c>
      <c r="E17" s="7">
        <v>943993</v>
      </c>
      <c r="F17" s="7">
        <v>94399</v>
      </c>
      <c r="G17" s="7">
        <v>1038392</v>
      </c>
      <c r="H17" s="8" t="s">
        <v>131</v>
      </c>
      <c r="I17" s="14">
        <v>37482</v>
      </c>
      <c r="J17" s="12" t="s">
        <v>107</v>
      </c>
      <c r="K17" s="9">
        <f>+VLOOKUP(H17,'[1]Bảng kê scan gửi KH'!E$1:H$93,3,0)</f>
        <v>44802</v>
      </c>
      <c r="L17" s="9">
        <f>+VLOOKUP(H17,'[1]Bảng kê scan gửi KH'!E$1:H$93,4,0)</f>
        <v>44804</v>
      </c>
    </row>
    <row r="18" spans="1:15" ht="29.25" customHeight="1" x14ac:dyDescent="0.25">
      <c r="A18" s="4">
        <v>11</v>
      </c>
      <c r="B18" s="13">
        <v>17577</v>
      </c>
      <c r="C18" s="6">
        <v>45012</v>
      </c>
      <c r="D18" s="5" t="s">
        <v>61</v>
      </c>
      <c r="E18" s="7">
        <v>4345709</v>
      </c>
      <c r="F18" s="7">
        <v>434571</v>
      </c>
      <c r="G18" s="7">
        <v>4780280</v>
      </c>
      <c r="H18" s="8" t="s">
        <v>71</v>
      </c>
      <c r="I18" s="14">
        <v>37465</v>
      </c>
      <c r="J18" s="12" t="s">
        <v>108</v>
      </c>
      <c r="K18" s="9">
        <f>+VLOOKUP(H18,'[1]Bảng kê scan gửi KH'!E$1:H$93,3,0)</f>
        <v>44774</v>
      </c>
      <c r="L18" s="9">
        <f>+VLOOKUP(H18,'[1]Bảng kê scan gửi KH'!E$1:H$93,4,0)</f>
        <v>44776</v>
      </c>
    </row>
    <row r="19" spans="1:15" ht="29.25" customHeight="1" x14ac:dyDescent="0.25">
      <c r="A19" s="4">
        <v>12</v>
      </c>
      <c r="B19" s="13">
        <v>17580</v>
      </c>
      <c r="C19" s="6">
        <v>45012</v>
      </c>
      <c r="D19" s="5" t="s">
        <v>61</v>
      </c>
      <c r="E19" s="7">
        <v>4896528</v>
      </c>
      <c r="F19" s="7">
        <v>489653</v>
      </c>
      <c r="G19" s="7">
        <v>5386181</v>
      </c>
      <c r="H19" s="8" t="s">
        <v>72</v>
      </c>
      <c r="I19" s="14">
        <v>37447</v>
      </c>
      <c r="J19" s="12" t="s">
        <v>109</v>
      </c>
      <c r="K19" s="9" t="e">
        <f>+VLOOKUP(H19,'[1]Bảng kê scan gửi KH'!E$1:H$93,3,0)</f>
        <v>#N/A</v>
      </c>
      <c r="L19" s="9" t="e">
        <f>+VLOOKUP(H19,'[1]Bảng kê scan gửi KH'!E$1:H$93,4,0)</f>
        <v>#N/A</v>
      </c>
    </row>
    <row r="20" spans="1:15" ht="29.25" customHeight="1" x14ac:dyDescent="0.25">
      <c r="A20" s="4">
        <v>13</v>
      </c>
      <c r="B20" s="13">
        <v>17586</v>
      </c>
      <c r="C20" s="6">
        <v>45012</v>
      </c>
      <c r="D20" s="5" t="s">
        <v>61</v>
      </c>
      <c r="E20" s="7">
        <v>3719689</v>
      </c>
      <c r="F20" s="7">
        <v>371969</v>
      </c>
      <c r="G20" s="7">
        <v>4091658</v>
      </c>
      <c r="H20" s="8" t="s">
        <v>73</v>
      </c>
      <c r="I20" s="14">
        <v>37466</v>
      </c>
      <c r="J20" s="12" t="s">
        <v>110</v>
      </c>
      <c r="K20" s="9" t="e">
        <f>+VLOOKUP(H20,'[1]Bảng kê scan gửi KH'!E$1:H$93,3,0)</f>
        <v>#N/A</v>
      </c>
      <c r="L20" s="9" t="e">
        <f>+VLOOKUP(H20,'[1]Bảng kê scan gửi KH'!E$1:H$93,4,0)</f>
        <v>#N/A</v>
      </c>
    </row>
    <row r="21" spans="1:15" ht="29.25" customHeight="1" x14ac:dyDescent="0.25">
      <c r="A21" s="4">
        <v>14</v>
      </c>
      <c r="B21" s="13">
        <v>17587</v>
      </c>
      <c r="C21" s="6">
        <v>45012</v>
      </c>
      <c r="D21" s="5" t="s">
        <v>61</v>
      </c>
      <c r="E21" s="7">
        <v>3637103</v>
      </c>
      <c r="F21" s="7">
        <v>363710</v>
      </c>
      <c r="G21" s="7">
        <v>4000813</v>
      </c>
      <c r="H21" s="8" t="s">
        <v>132</v>
      </c>
      <c r="I21" s="14">
        <v>37467</v>
      </c>
      <c r="J21" s="12" t="s">
        <v>111</v>
      </c>
      <c r="K21" s="9" t="e">
        <f>+VLOOKUP(H21,'[1]Bảng kê scan gửi KH'!E$1:H$93,3,0)</f>
        <v>#N/A</v>
      </c>
      <c r="L21" s="9" t="e">
        <f>+VLOOKUP(H21,'[1]Bảng kê scan gửi KH'!E$1:H$93,4,0)</f>
        <v>#N/A</v>
      </c>
    </row>
    <row r="22" spans="1:15" ht="29.25" customHeight="1" x14ac:dyDescent="0.25">
      <c r="A22" s="4">
        <v>15</v>
      </c>
      <c r="B22" s="13">
        <v>17588</v>
      </c>
      <c r="C22" s="6">
        <v>45012</v>
      </c>
      <c r="D22" s="5" t="s">
        <v>61</v>
      </c>
      <c r="E22" s="7">
        <v>8176280</v>
      </c>
      <c r="F22" s="7">
        <v>817628</v>
      </c>
      <c r="G22" s="7">
        <v>8993908</v>
      </c>
      <c r="H22" s="8" t="s">
        <v>74</v>
      </c>
      <c r="I22" s="14">
        <v>37468</v>
      </c>
      <c r="J22" s="12" t="s">
        <v>112</v>
      </c>
      <c r="K22" s="9" t="e">
        <f>+VLOOKUP(H22,'[1]Bảng kê scan gửi KH'!E$1:H$93,3,0)</f>
        <v>#N/A</v>
      </c>
      <c r="L22" s="9" t="e">
        <f>+VLOOKUP(H22,'[1]Bảng kê scan gửi KH'!E$1:H$93,4,0)</f>
        <v>#N/A</v>
      </c>
    </row>
    <row r="23" spans="1:15" ht="29.25" customHeight="1" x14ac:dyDescent="0.25">
      <c r="A23" s="4">
        <v>16</v>
      </c>
      <c r="B23" s="13">
        <v>17589</v>
      </c>
      <c r="C23" s="6">
        <v>45012</v>
      </c>
      <c r="D23" s="5" t="s">
        <v>61</v>
      </c>
      <c r="E23" s="7">
        <v>3398015</v>
      </c>
      <c r="F23" s="7">
        <v>339802</v>
      </c>
      <c r="G23" s="7">
        <v>3737817</v>
      </c>
      <c r="H23" s="8" t="s">
        <v>75</v>
      </c>
      <c r="I23" s="16">
        <v>37469</v>
      </c>
      <c r="J23" s="12" t="s">
        <v>113</v>
      </c>
      <c r="K23" s="9" t="e">
        <f>+VLOOKUP(H23,'[1]Bảng kê scan gửi KH'!E$1:H$93,3,0)</f>
        <v>#N/A</v>
      </c>
      <c r="L23" s="9" t="e">
        <f>+VLOOKUP(H23,'[1]Bảng kê scan gửi KH'!E$1:H$93,4,0)</f>
        <v>#N/A</v>
      </c>
      <c r="M23" s="8" t="s">
        <v>75</v>
      </c>
      <c r="N23" s="15" t="s">
        <v>133</v>
      </c>
      <c r="O23" t="s">
        <v>134</v>
      </c>
    </row>
    <row r="24" spans="1:15" ht="29.25" customHeight="1" x14ac:dyDescent="0.25">
      <c r="A24" s="4">
        <v>17</v>
      </c>
      <c r="B24" s="13">
        <v>17590</v>
      </c>
      <c r="C24" s="6">
        <v>45012</v>
      </c>
      <c r="D24" s="5" t="s">
        <v>61</v>
      </c>
      <c r="E24" s="7">
        <v>5501857</v>
      </c>
      <c r="F24" s="7">
        <v>550186</v>
      </c>
      <c r="G24" s="7">
        <v>6052043</v>
      </c>
      <c r="H24" s="8" t="s">
        <v>76</v>
      </c>
      <c r="I24" s="14">
        <v>37470</v>
      </c>
      <c r="J24" s="12" t="s">
        <v>114</v>
      </c>
      <c r="K24" s="9" t="e">
        <f>+VLOOKUP(H24,'[1]Bảng kê scan gửi KH'!E$1:H$93,3,0)</f>
        <v>#N/A</v>
      </c>
      <c r="L24" s="9" t="e">
        <f>+VLOOKUP(H24,'[1]Bảng kê scan gửi KH'!E$1:H$93,4,0)</f>
        <v>#N/A</v>
      </c>
    </row>
    <row r="25" spans="1:15" ht="29.25" customHeight="1" x14ac:dyDescent="0.25">
      <c r="A25" s="4">
        <v>18</v>
      </c>
      <c r="B25" s="13">
        <v>17591</v>
      </c>
      <c r="C25" s="6">
        <v>45012</v>
      </c>
      <c r="D25" s="5" t="s">
        <v>61</v>
      </c>
      <c r="E25" s="7">
        <v>5594262</v>
      </c>
      <c r="F25" s="7">
        <v>559426</v>
      </c>
      <c r="G25" s="7">
        <v>6153688</v>
      </c>
      <c r="H25" s="8" t="s">
        <v>77</v>
      </c>
      <c r="I25" s="14">
        <v>37471</v>
      </c>
      <c r="J25" s="12" t="s">
        <v>115</v>
      </c>
      <c r="K25" s="9">
        <f>+VLOOKUP(H25,'[1]Bảng kê scan gửi KH'!E$1:H$93,3,0)</f>
        <v>0</v>
      </c>
      <c r="L25" s="9">
        <f>+VLOOKUP(H25,'[1]Bảng kê scan gửi KH'!E$1:H$93,4,0)</f>
        <v>0</v>
      </c>
    </row>
    <row r="26" spans="1:15" ht="29.25" customHeight="1" x14ac:dyDescent="0.25">
      <c r="A26" s="4">
        <v>19</v>
      </c>
      <c r="B26" s="13">
        <v>18757</v>
      </c>
      <c r="C26" s="6">
        <v>45016</v>
      </c>
      <c r="D26" s="5" t="s">
        <v>61</v>
      </c>
      <c r="E26" s="7">
        <v>3849047</v>
      </c>
      <c r="F26" s="7">
        <v>384905</v>
      </c>
      <c r="G26" s="7">
        <v>4233952</v>
      </c>
      <c r="H26" s="8" t="s">
        <v>78</v>
      </c>
      <c r="I26" s="14">
        <v>37453</v>
      </c>
      <c r="J26" s="12" t="s">
        <v>116</v>
      </c>
      <c r="K26" s="9">
        <f>+VLOOKUP(H26,'[1]Bảng kê scan gửi KH'!E$1:H$93,3,0)</f>
        <v>45012</v>
      </c>
      <c r="L26" s="9">
        <f>+VLOOKUP(H26,'[1]Bảng kê scan gửi KH'!E$1:H$93,4,0)</f>
        <v>45014</v>
      </c>
    </row>
    <row r="27" spans="1:15" ht="29.25" customHeight="1" x14ac:dyDescent="0.25">
      <c r="A27" s="4">
        <v>20</v>
      </c>
      <c r="B27" s="13">
        <v>20175</v>
      </c>
      <c r="C27" s="6">
        <v>45022</v>
      </c>
      <c r="D27" s="5" t="s">
        <v>8</v>
      </c>
      <c r="E27" s="7">
        <v>303188</v>
      </c>
      <c r="F27" s="7">
        <v>30319</v>
      </c>
      <c r="G27" s="7">
        <v>333507</v>
      </c>
      <c r="H27" s="8" t="s">
        <v>79</v>
      </c>
      <c r="I27" s="14">
        <v>37472</v>
      </c>
      <c r="J27" s="12" t="s">
        <v>117</v>
      </c>
      <c r="K27" s="9">
        <f>+VLOOKUP(H27,'[1]Bảng kê scan gửi KH'!E$1:H$93,3,0)</f>
        <v>45015</v>
      </c>
      <c r="L27" s="9">
        <f>+VLOOKUP(H27,'[1]Bảng kê scan gửi KH'!E$1:H$93,4,0)</f>
        <v>45017</v>
      </c>
    </row>
    <row r="28" spans="1:15" ht="29.25" customHeight="1" x14ac:dyDescent="0.25">
      <c r="A28" s="4">
        <v>21</v>
      </c>
      <c r="B28" s="13">
        <v>20176</v>
      </c>
      <c r="C28" s="6">
        <v>45022</v>
      </c>
      <c r="D28" s="5" t="s">
        <v>61</v>
      </c>
      <c r="E28" s="7">
        <v>5218304</v>
      </c>
      <c r="F28" s="7">
        <v>521830</v>
      </c>
      <c r="G28" s="7">
        <v>5740134</v>
      </c>
      <c r="H28" s="8" t="s">
        <v>80</v>
      </c>
      <c r="I28" s="14">
        <v>37455</v>
      </c>
      <c r="J28" s="12" t="s">
        <v>118</v>
      </c>
      <c r="K28" s="9">
        <f>+VLOOKUP(H28,'[1]Bảng kê scan gửi KH'!E$1:H$93,3,0)</f>
        <v>45015</v>
      </c>
      <c r="L28" s="9">
        <f>+VLOOKUP(H28,'[1]Bảng kê scan gửi KH'!E$1:H$93,4,0)</f>
        <v>45017</v>
      </c>
    </row>
    <row r="29" spans="1:15" ht="29.25" customHeight="1" x14ac:dyDescent="0.25">
      <c r="A29" s="4">
        <v>22</v>
      </c>
      <c r="B29" s="13">
        <v>20477</v>
      </c>
      <c r="C29" s="6">
        <v>45024</v>
      </c>
      <c r="D29" s="5" t="s">
        <v>61</v>
      </c>
      <c r="E29" s="7">
        <v>6660325</v>
      </c>
      <c r="F29" s="7">
        <v>666033</v>
      </c>
      <c r="G29" s="7">
        <v>7326358</v>
      </c>
      <c r="H29" s="8" t="s">
        <v>81</v>
      </c>
      <c r="I29" s="14">
        <v>37456</v>
      </c>
      <c r="J29" s="12" t="s">
        <v>119</v>
      </c>
      <c r="K29" s="9">
        <f>+VLOOKUP(H29,'[1]Bảng kê scan gửi KH'!E$1:H$93,3,0)</f>
        <v>45019</v>
      </c>
      <c r="L29" s="9">
        <f>+VLOOKUP(H29,'[1]Bảng kê scan gửi KH'!E$1:H$93,4,0)</f>
        <v>45021</v>
      </c>
    </row>
    <row r="30" spans="1:15" ht="29.25" customHeight="1" x14ac:dyDescent="0.25">
      <c r="A30" s="4">
        <v>23</v>
      </c>
      <c r="B30" s="13">
        <v>20478</v>
      </c>
      <c r="C30" s="6">
        <v>45024</v>
      </c>
      <c r="D30" s="5" t="s">
        <v>8</v>
      </c>
      <c r="E30" s="7">
        <v>505314</v>
      </c>
      <c r="F30" s="7">
        <v>50531</v>
      </c>
      <c r="G30" s="7">
        <v>555845</v>
      </c>
      <c r="H30" s="8" t="s">
        <v>82</v>
      </c>
      <c r="I30" s="14">
        <v>37473</v>
      </c>
      <c r="J30" s="12" t="s">
        <v>120</v>
      </c>
      <c r="K30" s="9">
        <f>+VLOOKUP(H30,'[1]Bảng kê scan gửi KH'!E$1:H$93,3,0)</f>
        <v>45019</v>
      </c>
      <c r="L30" s="9">
        <f>+VLOOKUP(H30,'[1]Bảng kê scan gửi KH'!E$1:H$93,4,0)</f>
        <v>45021</v>
      </c>
    </row>
    <row r="31" spans="1:15" ht="29.25" customHeight="1" x14ac:dyDescent="0.25">
      <c r="A31" s="4">
        <v>24</v>
      </c>
      <c r="B31" s="13">
        <v>22024</v>
      </c>
      <c r="C31" s="6">
        <v>45029</v>
      </c>
      <c r="D31" s="5" t="s">
        <v>61</v>
      </c>
      <c r="E31" s="7">
        <v>2774316</v>
      </c>
      <c r="F31" s="7">
        <v>277432</v>
      </c>
      <c r="G31" s="7">
        <v>3051748</v>
      </c>
      <c r="H31" s="8" t="s">
        <v>83</v>
      </c>
      <c r="I31" s="14">
        <v>37457</v>
      </c>
      <c r="J31" s="12" t="s">
        <v>121</v>
      </c>
      <c r="K31" s="9" t="e">
        <f>+VLOOKUP(H31,'[1]Bảng kê scan gửi KH'!E$1:H$93,3,0)</f>
        <v>#N/A</v>
      </c>
      <c r="L31" s="9" t="e">
        <f>+VLOOKUP(H31,'[1]Bảng kê scan gửi KH'!E$1:H$93,4,0)</f>
        <v>#N/A</v>
      </c>
    </row>
    <row r="32" spans="1:15" ht="29.25" customHeight="1" x14ac:dyDescent="0.25">
      <c r="A32" s="4">
        <v>25</v>
      </c>
      <c r="B32" s="13">
        <v>22026</v>
      </c>
      <c r="C32" s="6">
        <v>45029</v>
      </c>
      <c r="D32" s="5" t="s">
        <v>8</v>
      </c>
      <c r="E32" s="7">
        <v>303188</v>
      </c>
      <c r="F32" s="7">
        <v>30319</v>
      </c>
      <c r="G32" s="7">
        <v>333507</v>
      </c>
      <c r="H32" s="8" t="s">
        <v>84</v>
      </c>
      <c r="I32" s="14">
        <v>37474</v>
      </c>
      <c r="J32" s="12" t="s">
        <v>122</v>
      </c>
      <c r="K32" s="9">
        <f>+VLOOKUP(H32,'[1]Bảng kê scan gửi KH'!E$1:H$93,3,0)</f>
        <v>45022</v>
      </c>
      <c r="L32" s="9">
        <f>+VLOOKUP(H32,'[1]Bảng kê scan gửi KH'!E$1:H$93,4,0)</f>
        <v>45024</v>
      </c>
    </row>
    <row r="33" spans="1:12" ht="29.25" customHeight="1" x14ac:dyDescent="0.25">
      <c r="A33" s="4">
        <v>26</v>
      </c>
      <c r="B33" s="13">
        <v>22146</v>
      </c>
      <c r="C33" s="6">
        <v>45030</v>
      </c>
      <c r="D33" s="5" t="s">
        <v>61</v>
      </c>
      <c r="E33" s="7">
        <v>3399174</v>
      </c>
      <c r="F33" s="7">
        <v>339917</v>
      </c>
      <c r="G33" s="7">
        <v>3739091</v>
      </c>
      <c r="H33" s="8" t="s">
        <v>85</v>
      </c>
      <c r="I33" s="14">
        <v>37458</v>
      </c>
      <c r="J33" s="12" t="s">
        <v>123</v>
      </c>
      <c r="K33" s="9" t="e">
        <f>+VLOOKUP(H33,'[1]Bảng kê scan gửi KH'!E$1:H$93,3,0)</f>
        <v>#N/A</v>
      </c>
      <c r="L33" s="9" t="e">
        <f>+VLOOKUP(H33,'[1]Bảng kê scan gửi KH'!E$1:H$93,4,0)</f>
        <v>#N/A</v>
      </c>
    </row>
    <row r="34" spans="1:12" ht="29.25" customHeight="1" x14ac:dyDescent="0.25">
      <c r="A34" s="4">
        <v>27</v>
      </c>
      <c r="B34" s="13">
        <v>22147</v>
      </c>
      <c r="C34" s="6">
        <v>45030</v>
      </c>
      <c r="D34" s="5" t="s">
        <v>8</v>
      </c>
      <c r="E34" s="7">
        <v>303188</v>
      </c>
      <c r="F34" s="7">
        <v>30319</v>
      </c>
      <c r="G34" s="7">
        <v>333507</v>
      </c>
      <c r="H34" s="8" t="s">
        <v>86</v>
      </c>
      <c r="I34" s="14">
        <v>37475</v>
      </c>
      <c r="J34" s="12" t="s">
        <v>124</v>
      </c>
      <c r="K34" s="9" t="e">
        <f>+VLOOKUP(H34,'[1]Bảng kê scan gửi KH'!E$1:H$93,3,0)</f>
        <v>#N/A</v>
      </c>
      <c r="L34" s="9" t="e">
        <f>+VLOOKUP(H34,'[1]Bảng kê scan gửi KH'!E$1:H$93,4,0)</f>
        <v>#N/A</v>
      </c>
    </row>
    <row r="35" spans="1:12" ht="29.25" customHeight="1" x14ac:dyDescent="0.25">
      <c r="A35" s="4">
        <v>28</v>
      </c>
      <c r="B35" s="13">
        <v>23418</v>
      </c>
      <c r="C35" s="6">
        <v>45036</v>
      </c>
      <c r="D35" s="5" t="s">
        <v>61</v>
      </c>
      <c r="E35" s="7">
        <v>3242670</v>
      </c>
      <c r="F35" s="7">
        <v>324267</v>
      </c>
      <c r="G35" s="7">
        <v>3566937</v>
      </c>
      <c r="H35" s="8" t="s">
        <v>87</v>
      </c>
      <c r="I35" s="14">
        <v>37459</v>
      </c>
      <c r="J35" s="12" t="s">
        <v>125</v>
      </c>
      <c r="K35" s="9" t="e">
        <f>+VLOOKUP(H35,'[1]Bảng kê scan gửi KH'!E$1:H$93,3,0)</f>
        <v>#N/A</v>
      </c>
      <c r="L35" s="9" t="e">
        <f>+VLOOKUP(H35,'[1]Bảng kê scan gửi KH'!E$1:H$93,4,0)</f>
        <v>#N/A</v>
      </c>
    </row>
    <row r="36" spans="1:12" ht="29.25" customHeight="1" x14ac:dyDescent="0.25">
      <c r="A36" s="4">
        <v>29</v>
      </c>
      <c r="B36" s="13">
        <v>23575</v>
      </c>
      <c r="C36" s="6">
        <v>45040</v>
      </c>
      <c r="D36" s="5" t="s">
        <v>61</v>
      </c>
      <c r="E36" s="7">
        <v>3481756</v>
      </c>
      <c r="F36" s="7">
        <v>348176</v>
      </c>
      <c r="G36" s="7">
        <v>3829932</v>
      </c>
      <c r="H36" s="8" t="s">
        <v>88</v>
      </c>
      <c r="I36" s="14">
        <v>37461</v>
      </c>
      <c r="J36" s="12" t="s">
        <v>126</v>
      </c>
      <c r="K36" s="9">
        <f>+VLOOKUP(H36,'[1]Bảng kê scan gửi KH'!E$1:H$93,3,0)</f>
        <v>45033</v>
      </c>
      <c r="L36" s="9">
        <f>+VLOOKUP(H36,'[1]Bảng kê scan gửi KH'!E$1:H$93,4,0)</f>
        <v>45035</v>
      </c>
    </row>
    <row r="37" spans="1:12" ht="29.25" customHeight="1" x14ac:dyDescent="0.25">
      <c r="A37" s="4">
        <v>30</v>
      </c>
      <c r="B37" s="13">
        <v>25209</v>
      </c>
      <c r="C37" s="6">
        <v>45044</v>
      </c>
      <c r="D37" s="5" t="s">
        <v>61</v>
      </c>
      <c r="E37" s="7">
        <v>4024030</v>
      </c>
      <c r="F37" s="7">
        <v>402403</v>
      </c>
      <c r="G37" s="7">
        <v>4426433</v>
      </c>
      <c r="H37" s="8" t="s">
        <v>89</v>
      </c>
      <c r="I37" s="14">
        <v>37463</v>
      </c>
      <c r="J37" s="12" t="s">
        <v>127</v>
      </c>
      <c r="K37" s="9">
        <f>+VLOOKUP(H37,'[1]Bảng kê scan gửi KH'!E$1:H$93,3,0)</f>
        <v>45036</v>
      </c>
      <c r="L37" s="9">
        <f>+VLOOKUP(H37,'[1]Bảng kê scan gửi KH'!E$1:H$93,4,0)</f>
        <v>45038</v>
      </c>
    </row>
    <row r="38" spans="1:12" ht="29.25" customHeight="1" x14ac:dyDescent="0.25">
      <c r="A38" s="4">
        <v>31</v>
      </c>
      <c r="B38" s="13">
        <v>25210</v>
      </c>
      <c r="C38" s="6">
        <v>45044</v>
      </c>
      <c r="D38" s="5" t="s">
        <v>8</v>
      </c>
      <c r="E38" s="7">
        <v>303188</v>
      </c>
      <c r="F38" s="7">
        <v>30319</v>
      </c>
      <c r="G38" s="7">
        <v>333507</v>
      </c>
      <c r="H38" s="8" t="s">
        <v>90</v>
      </c>
      <c r="I38" s="14">
        <v>37476</v>
      </c>
      <c r="J38" s="12" t="s">
        <v>128</v>
      </c>
      <c r="K38" s="9">
        <f>+VLOOKUP(H38,'[1]Bảng kê scan gửi KH'!E$1:H$93,3,0)</f>
        <v>45036</v>
      </c>
      <c r="L38" s="9">
        <f>+VLOOKUP(H38,'[1]Bảng kê scan gửi KH'!E$1:H$93,4,0)</f>
        <v>45038</v>
      </c>
    </row>
    <row r="39" spans="1:12" ht="29.25" customHeight="1" x14ac:dyDescent="0.25">
      <c r="A39" s="4">
        <v>32</v>
      </c>
      <c r="B39" s="13">
        <v>25211</v>
      </c>
      <c r="C39" s="6">
        <v>45044</v>
      </c>
      <c r="D39" s="5" t="s">
        <v>61</v>
      </c>
      <c r="E39" s="7">
        <v>4611927</v>
      </c>
      <c r="F39" s="7">
        <v>461193</v>
      </c>
      <c r="G39" s="7">
        <v>5073120</v>
      </c>
      <c r="H39" s="8" t="s">
        <v>91</v>
      </c>
      <c r="I39" s="14">
        <v>37464</v>
      </c>
      <c r="J39" s="12" t="s">
        <v>129</v>
      </c>
      <c r="K39" s="9">
        <f>+VLOOKUP(H39,'[1]Bảng kê scan gửi KH'!E$1:H$93,3,0)</f>
        <v>45040</v>
      </c>
      <c r="L39" s="9">
        <f>+VLOOKUP(H39,'[1]Bảng kê scan gửi KH'!E$1:H$93,4,0)</f>
        <v>45042</v>
      </c>
    </row>
    <row r="40" spans="1:12" ht="29.25" customHeight="1" x14ac:dyDescent="0.25">
      <c r="A40" s="4">
        <v>33</v>
      </c>
      <c r="B40" s="13">
        <v>25212</v>
      </c>
      <c r="C40" s="6">
        <v>45044</v>
      </c>
      <c r="D40" s="5" t="s">
        <v>8</v>
      </c>
      <c r="E40" s="7">
        <v>303188</v>
      </c>
      <c r="F40" s="7">
        <v>30319</v>
      </c>
      <c r="G40" s="7">
        <v>333507</v>
      </c>
      <c r="H40" s="8" t="s">
        <v>92</v>
      </c>
      <c r="I40" s="14">
        <v>37477</v>
      </c>
      <c r="J40" s="12" t="s">
        <v>130</v>
      </c>
      <c r="K40" s="9">
        <f>+VLOOKUP(H40,'[1]Bảng kê scan gửi KH'!E$1:H$93,3,0)</f>
        <v>45040</v>
      </c>
      <c r="L40" s="9">
        <f>+VLOOKUP(H40,'[1]Bảng kê scan gửi KH'!E$1:H$93,4,0)</f>
        <v>45042</v>
      </c>
    </row>
    <row r="41" spans="1:12" x14ac:dyDescent="0.25">
      <c r="A41" s="23" t="s">
        <v>53</v>
      </c>
      <c r="B41" s="24"/>
      <c r="C41" s="24"/>
      <c r="D41" s="24"/>
      <c r="E41" s="24"/>
      <c r="F41" s="25"/>
      <c r="G41" s="7">
        <f>SUM(G8:G40)</f>
        <v>108782693</v>
      </c>
      <c r="H41" s="8"/>
      <c r="I41" s="12"/>
      <c r="J41" s="12"/>
    </row>
    <row r="42" spans="1:12" ht="10.5" customHeight="1" x14ac:dyDescent="0.25"/>
    <row r="43" spans="1:12" x14ac:dyDescent="0.25">
      <c r="F43" t="s">
        <v>54</v>
      </c>
    </row>
    <row r="44" spans="1:12" x14ac:dyDescent="0.25">
      <c r="G44" t="s">
        <v>55</v>
      </c>
    </row>
    <row r="47" spans="1:12" ht="15.75" thickBot="1" x14ac:dyDescent="0.3"/>
    <row r="48" spans="1:12" ht="15.75" thickBot="1" x14ac:dyDescent="0.3">
      <c r="A48" s="18">
        <v>1</v>
      </c>
      <c r="B48" s="19">
        <v>11220</v>
      </c>
    </row>
    <row r="49" spans="1:2" ht="15.75" thickBot="1" x14ac:dyDescent="0.3">
      <c r="A49" s="20">
        <v>2</v>
      </c>
      <c r="B49" s="21">
        <v>13362</v>
      </c>
    </row>
    <row r="50" spans="1:2" ht="15.75" thickBot="1" x14ac:dyDescent="0.3">
      <c r="A50" s="20">
        <v>3</v>
      </c>
      <c r="B50" s="21">
        <v>13363</v>
      </c>
    </row>
    <row r="51" spans="1:2" ht="15.75" thickBot="1" x14ac:dyDescent="0.3">
      <c r="A51" s="20">
        <v>4</v>
      </c>
      <c r="B51" s="21">
        <v>13364</v>
      </c>
    </row>
    <row r="52" spans="1:2" ht="15.75" thickBot="1" x14ac:dyDescent="0.3">
      <c r="A52" s="20">
        <v>5</v>
      </c>
      <c r="B52" s="21">
        <v>13365</v>
      </c>
    </row>
    <row r="53" spans="1:2" ht="15.75" thickBot="1" x14ac:dyDescent="0.3">
      <c r="A53" s="20">
        <v>6</v>
      </c>
      <c r="B53" s="21">
        <v>13366</v>
      </c>
    </row>
    <row r="54" spans="1:2" ht="15.75" thickBot="1" x14ac:dyDescent="0.3">
      <c r="A54" s="20">
        <v>7</v>
      </c>
      <c r="B54" s="21">
        <v>13367</v>
      </c>
    </row>
    <row r="55" spans="1:2" ht="15.75" thickBot="1" x14ac:dyDescent="0.3">
      <c r="A55" s="20">
        <v>8</v>
      </c>
      <c r="B55" s="21">
        <v>13368</v>
      </c>
    </row>
    <row r="56" spans="1:2" ht="15.75" thickBot="1" x14ac:dyDescent="0.3">
      <c r="A56" s="20">
        <v>9</v>
      </c>
      <c r="B56" s="21">
        <v>13369</v>
      </c>
    </row>
    <row r="57" spans="1:2" ht="15.75" thickBot="1" x14ac:dyDescent="0.3">
      <c r="A57" s="20">
        <v>10</v>
      </c>
      <c r="B57" s="21">
        <v>13370</v>
      </c>
    </row>
    <row r="58" spans="1:2" ht="15.75" thickBot="1" x14ac:dyDescent="0.3">
      <c r="A58" s="20">
        <v>11</v>
      </c>
      <c r="B58" s="21">
        <v>17577</v>
      </c>
    </row>
    <row r="59" spans="1:2" ht="15.75" thickBot="1" x14ac:dyDescent="0.3">
      <c r="A59" s="20">
        <v>12</v>
      </c>
      <c r="B59" s="21">
        <v>17580</v>
      </c>
    </row>
    <row r="60" spans="1:2" ht="15.75" thickBot="1" x14ac:dyDescent="0.3">
      <c r="A60" s="20">
        <v>13</v>
      </c>
      <c r="B60" s="21">
        <v>17586</v>
      </c>
    </row>
    <row r="61" spans="1:2" ht="15.75" thickBot="1" x14ac:dyDescent="0.3">
      <c r="A61" s="20">
        <v>14</v>
      </c>
      <c r="B61" s="21">
        <v>17587</v>
      </c>
    </row>
    <row r="62" spans="1:2" ht="15.75" thickBot="1" x14ac:dyDescent="0.3">
      <c r="A62" s="20">
        <v>15</v>
      </c>
      <c r="B62" s="21">
        <v>17588</v>
      </c>
    </row>
    <row r="63" spans="1:2" ht="15.75" thickBot="1" x14ac:dyDescent="0.3">
      <c r="A63" s="20">
        <v>16</v>
      </c>
      <c r="B63" s="21">
        <v>17589</v>
      </c>
    </row>
    <row r="64" spans="1:2" ht="15.75" thickBot="1" x14ac:dyDescent="0.3">
      <c r="A64" s="20">
        <v>17</v>
      </c>
      <c r="B64" s="21">
        <v>17590</v>
      </c>
    </row>
    <row r="65" spans="1:2" ht="15.75" thickBot="1" x14ac:dyDescent="0.3">
      <c r="A65" s="20">
        <v>18</v>
      </c>
      <c r="B65" s="21">
        <v>17591</v>
      </c>
    </row>
    <row r="66" spans="1:2" ht="15.75" thickBot="1" x14ac:dyDescent="0.3">
      <c r="A66" s="20">
        <v>19</v>
      </c>
      <c r="B66" s="21">
        <v>18757</v>
      </c>
    </row>
    <row r="67" spans="1:2" ht="15.75" thickBot="1" x14ac:dyDescent="0.3">
      <c r="A67" s="20">
        <v>20</v>
      </c>
      <c r="B67" s="21">
        <v>20175</v>
      </c>
    </row>
    <row r="68" spans="1:2" ht="15.75" thickBot="1" x14ac:dyDescent="0.3">
      <c r="A68" s="20">
        <v>21</v>
      </c>
      <c r="B68" s="21">
        <v>20176</v>
      </c>
    </row>
    <row r="69" spans="1:2" ht="15.75" thickBot="1" x14ac:dyDescent="0.3">
      <c r="A69" s="20">
        <v>22</v>
      </c>
      <c r="B69" s="21">
        <v>20477</v>
      </c>
    </row>
    <row r="70" spans="1:2" ht="15.75" thickBot="1" x14ac:dyDescent="0.3">
      <c r="A70" s="20">
        <v>23</v>
      </c>
      <c r="B70" s="21">
        <v>20478</v>
      </c>
    </row>
    <row r="71" spans="1:2" ht="15.75" thickBot="1" x14ac:dyDescent="0.3">
      <c r="A71" s="20">
        <v>24</v>
      </c>
      <c r="B71" s="21">
        <v>22024</v>
      </c>
    </row>
    <row r="72" spans="1:2" ht="15.75" thickBot="1" x14ac:dyDescent="0.3">
      <c r="A72" s="20">
        <v>25</v>
      </c>
      <c r="B72" s="21">
        <v>22026</v>
      </c>
    </row>
    <row r="73" spans="1:2" ht="15.75" thickBot="1" x14ac:dyDescent="0.3">
      <c r="A73" s="20">
        <v>26</v>
      </c>
      <c r="B73" s="21">
        <v>22146</v>
      </c>
    </row>
    <row r="74" spans="1:2" ht="15.75" thickBot="1" x14ac:dyDescent="0.3">
      <c r="A74" s="20">
        <v>27</v>
      </c>
      <c r="B74" s="21">
        <v>22147</v>
      </c>
    </row>
    <row r="75" spans="1:2" ht="15.75" thickBot="1" x14ac:dyDescent="0.3">
      <c r="A75" s="20">
        <v>28</v>
      </c>
      <c r="B75" s="21">
        <v>23418</v>
      </c>
    </row>
    <row r="76" spans="1:2" ht="15.75" thickBot="1" x14ac:dyDescent="0.3">
      <c r="A76" s="20">
        <v>29</v>
      </c>
      <c r="B76" s="21">
        <v>23575</v>
      </c>
    </row>
    <row r="77" spans="1:2" ht="15.75" thickBot="1" x14ac:dyDescent="0.3">
      <c r="A77" s="20">
        <v>30</v>
      </c>
      <c r="B77" s="21">
        <v>25209</v>
      </c>
    </row>
    <row r="78" spans="1:2" ht="15.75" thickBot="1" x14ac:dyDescent="0.3">
      <c r="A78" s="20">
        <v>31</v>
      </c>
      <c r="B78" s="21">
        <v>25210</v>
      </c>
    </row>
    <row r="79" spans="1:2" ht="15.75" thickBot="1" x14ac:dyDescent="0.3">
      <c r="A79" s="20">
        <v>32</v>
      </c>
      <c r="B79" s="21">
        <v>25211</v>
      </c>
    </row>
    <row r="80" spans="1:2" ht="15.75" thickBot="1" x14ac:dyDescent="0.3">
      <c r="A80" s="20">
        <v>33</v>
      </c>
      <c r="B80" s="21">
        <v>25212</v>
      </c>
    </row>
  </sheetData>
  <mergeCells count="2">
    <mergeCell ref="B5:G5"/>
    <mergeCell ref="A41:F41"/>
  </mergeCells>
  <conditionalFormatting sqref="B7:B40">
    <cfRule type="duplicateValues" dxfId="22" priority="19"/>
    <cfRule type="duplicateValues" dxfId="21" priority="20"/>
    <cfRule type="duplicateValues" dxfId="20" priority="21"/>
  </conditionalFormatting>
  <conditionalFormatting sqref="B7:B40">
    <cfRule type="duplicateValues" dxfId="19" priority="22"/>
  </conditionalFormatting>
  <conditionalFormatting sqref="B7:B40">
    <cfRule type="duplicateValues" dxfId="18" priority="24"/>
    <cfRule type="duplicateValues" dxfId="17" priority="25"/>
  </conditionalFormatting>
  <conditionalFormatting sqref="B8:B40">
    <cfRule type="duplicateValues" dxfId="16" priority="26"/>
  </conditionalFormatting>
  <conditionalFormatting sqref="I1:I1048576">
    <cfRule type="duplicateValues" dxfId="15" priority="2"/>
  </conditionalFormatting>
  <conditionalFormatting sqref="B1:B1048576">
    <cfRule type="duplicateValues" dxfId="14" priority="1"/>
  </conditionalFormatting>
  <pageMargins left="0.75" right="0.56999999999999995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3" sqref="F13"/>
    </sheetView>
  </sheetViews>
  <sheetFormatPr defaultRowHeight="15" x14ac:dyDescent="0.25"/>
  <cols>
    <col min="1" max="1" width="7.85546875" customWidth="1"/>
    <col min="2" max="3" width="11" customWidth="1"/>
    <col min="4" max="4" width="54.85546875" bestFit="1" customWidth="1"/>
    <col min="7" max="7" width="11.7109375" bestFit="1" customWidth="1"/>
    <col min="8" max="8" width="15.7109375" customWidth="1"/>
    <col min="9" max="10" width="10.7109375" bestFit="1" customWidth="1"/>
  </cols>
  <sheetData>
    <row r="1" spans="1:8" x14ac:dyDescent="0.25">
      <c r="A1" t="s">
        <v>56</v>
      </c>
    </row>
    <row r="2" spans="1:8" x14ac:dyDescent="0.25">
      <c r="A2" t="s">
        <v>57</v>
      </c>
    </row>
    <row r="3" spans="1:8" x14ac:dyDescent="0.25">
      <c r="A3" t="s">
        <v>58</v>
      </c>
    </row>
    <row r="5" spans="1:8" ht="30" customHeight="1" x14ac:dyDescent="0.25">
      <c r="B5" s="26" t="s">
        <v>60</v>
      </c>
      <c r="C5" s="26"/>
      <c r="D5" s="26"/>
      <c r="E5" s="26"/>
      <c r="F5" s="26"/>
      <c r="G5" s="26"/>
    </row>
    <row r="7" spans="1:8" ht="38.25" x14ac:dyDescent="0.25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3" t="s">
        <v>52</v>
      </c>
    </row>
    <row r="8" spans="1:8" ht="29.25" customHeight="1" x14ac:dyDescent="0.25">
      <c r="A8" s="4">
        <v>1</v>
      </c>
      <c r="B8" s="17" t="s">
        <v>135</v>
      </c>
      <c r="C8" s="6">
        <v>44959</v>
      </c>
      <c r="D8" s="5" t="s">
        <v>8</v>
      </c>
      <c r="E8" s="7">
        <v>407716</v>
      </c>
      <c r="F8" s="7">
        <v>40772</v>
      </c>
      <c r="G8" s="7">
        <f>+E8+F8</f>
        <v>448488</v>
      </c>
      <c r="H8" s="8" t="s">
        <v>136</v>
      </c>
    </row>
    <row r="9" spans="1:8" ht="29.25" customHeight="1" x14ac:dyDescent="0.25">
      <c r="A9" s="4">
        <v>2</v>
      </c>
      <c r="B9" s="17" t="s">
        <v>138</v>
      </c>
      <c r="C9" s="6">
        <v>44959</v>
      </c>
      <c r="D9" s="5" t="s">
        <v>8</v>
      </c>
      <c r="E9" s="7">
        <v>407716</v>
      </c>
      <c r="F9" s="7">
        <v>40772</v>
      </c>
      <c r="G9" s="7">
        <f>+E9+F9</f>
        <v>448488</v>
      </c>
      <c r="H9" s="8" t="s">
        <v>137</v>
      </c>
    </row>
    <row r="10" spans="1:8" x14ac:dyDescent="0.25">
      <c r="A10" s="23" t="s">
        <v>53</v>
      </c>
      <c r="B10" s="24"/>
      <c r="C10" s="24"/>
      <c r="D10" s="24"/>
      <c r="E10" s="24"/>
      <c r="F10" s="25"/>
      <c r="G10" s="7">
        <f>SUM(G8:G9)</f>
        <v>896976</v>
      </c>
      <c r="H10" s="8"/>
    </row>
    <row r="11" spans="1:8" ht="10.5" customHeight="1" x14ac:dyDescent="0.25"/>
    <row r="12" spans="1:8" x14ac:dyDescent="0.25">
      <c r="F12" t="s">
        <v>139</v>
      </c>
    </row>
    <row r="13" spans="1:8" x14ac:dyDescent="0.25">
      <c r="G13" t="s">
        <v>55</v>
      </c>
    </row>
  </sheetData>
  <mergeCells count="2">
    <mergeCell ref="B5:G5"/>
    <mergeCell ref="A10:F10"/>
  </mergeCells>
  <conditionalFormatting sqref="B7:B9">
    <cfRule type="duplicateValues" dxfId="13" priority="26"/>
    <cfRule type="duplicateValues" dxfId="12" priority="27"/>
    <cfRule type="duplicateValues" dxfId="11" priority="28"/>
  </conditionalFormatting>
  <conditionalFormatting sqref="B7:B9">
    <cfRule type="duplicateValues" dxfId="10" priority="29"/>
  </conditionalFormatting>
  <conditionalFormatting sqref="B7:B9">
    <cfRule type="duplicateValues" dxfId="9" priority="31"/>
    <cfRule type="duplicateValues" dxfId="8" priority="32"/>
  </conditionalFormatting>
  <conditionalFormatting sqref="B8:B9">
    <cfRule type="duplicateValues" dxfId="7" priority="33"/>
  </conditionalFormatting>
  <pageMargins left="0.75" right="0.56999999999999995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7" workbookViewId="0">
      <selection activeCell="I8" sqref="I8"/>
    </sheetView>
  </sheetViews>
  <sheetFormatPr defaultRowHeight="15" x14ac:dyDescent="0.25"/>
  <cols>
    <col min="1" max="1" width="7.85546875" customWidth="1"/>
    <col min="2" max="3" width="11" customWidth="1"/>
    <col min="4" max="4" width="54.85546875" bestFit="1" customWidth="1"/>
    <col min="7" max="7" width="11.7109375" bestFit="1" customWidth="1"/>
    <col min="8" max="8" width="15.7109375" customWidth="1"/>
    <col min="9" max="10" width="10.7109375" bestFit="1" customWidth="1"/>
  </cols>
  <sheetData>
    <row r="1" spans="1:9" x14ac:dyDescent="0.25">
      <c r="A1" t="s">
        <v>56</v>
      </c>
    </row>
    <row r="2" spans="1:9" x14ac:dyDescent="0.25">
      <c r="A2" t="s">
        <v>57</v>
      </c>
    </row>
    <row r="3" spans="1:9" x14ac:dyDescent="0.25">
      <c r="A3" t="s">
        <v>58</v>
      </c>
    </row>
    <row r="5" spans="1:9" ht="30" customHeight="1" x14ac:dyDescent="0.25">
      <c r="B5" s="26" t="s">
        <v>60</v>
      </c>
      <c r="C5" s="26"/>
      <c r="D5" s="26"/>
      <c r="E5" s="26"/>
      <c r="F5" s="26"/>
      <c r="G5" s="26"/>
    </row>
    <row r="7" spans="1:9" ht="38.25" x14ac:dyDescent="0.25">
      <c r="A7" s="1" t="s">
        <v>0</v>
      </c>
      <c r="B7" s="1" t="s">
        <v>1</v>
      </c>
      <c r="C7" s="2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3" t="s">
        <v>52</v>
      </c>
      <c r="I7" s="22" t="s">
        <v>97</v>
      </c>
    </row>
    <row r="8" spans="1:9" ht="29.25" customHeight="1" x14ac:dyDescent="0.25">
      <c r="A8" s="4">
        <v>1</v>
      </c>
      <c r="B8" s="17" t="s">
        <v>140</v>
      </c>
      <c r="C8" s="6">
        <v>44996</v>
      </c>
      <c r="D8" s="5" t="s">
        <v>61</v>
      </c>
      <c r="E8" s="7">
        <v>4719965</v>
      </c>
      <c r="F8" s="7">
        <v>471997</v>
      </c>
      <c r="G8" s="7">
        <f>+E8+F8</f>
        <v>5191962</v>
      </c>
      <c r="H8" s="8" t="s">
        <v>148</v>
      </c>
      <c r="I8">
        <v>45312</v>
      </c>
    </row>
    <row r="9" spans="1:9" ht="29.25" customHeight="1" x14ac:dyDescent="0.25">
      <c r="A9" s="4">
        <v>2</v>
      </c>
      <c r="B9" s="17" t="s">
        <v>141</v>
      </c>
      <c r="C9" s="6">
        <v>44981</v>
      </c>
      <c r="D9" s="5" t="s">
        <v>8</v>
      </c>
      <c r="E9" s="7">
        <v>999522</v>
      </c>
      <c r="F9" s="7">
        <v>99952</v>
      </c>
      <c r="G9" s="7">
        <f t="shared" ref="G9:G14" si="0">+E9+F9</f>
        <v>1099474</v>
      </c>
      <c r="H9" s="8" t="s">
        <v>149</v>
      </c>
      <c r="I9">
        <v>45330</v>
      </c>
    </row>
    <row r="10" spans="1:9" ht="29.25" customHeight="1" x14ac:dyDescent="0.25">
      <c r="A10" s="4">
        <v>3</v>
      </c>
      <c r="B10" s="17" t="s">
        <v>142</v>
      </c>
      <c r="C10" s="6">
        <v>44973</v>
      </c>
      <c r="D10" s="5" t="s">
        <v>8</v>
      </c>
      <c r="E10" s="7">
        <v>333174</v>
      </c>
      <c r="F10" s="7">
        <v>33317</v>
      </c>
      <c r="G10" s="7">
        <f t="shared" si="0"/>
        <v>366491</v>
      </c>
      <c r="H10" s="8" t="s">
        <v>150</v>
      </c>
      <c r="I10">
        <v>45328</v>
      </c>
    </row>
    <row r="11" spans="1:9" ht="29.25" customHeight="1" x14ac:dyDescent="0.25">
      <c r="A11" s="4">
        <v>4</v>
      </c>
      <c r="B11" s="17" t="s">
        <v>143</v>
      </c>
      <c r="C11" s="6">
        <v>44982</v>
      </c>
      <c r="D11" s="5" t="s">
        <v>61</v>
      </c>
      <c r="E11" s="7">
        <v>3543066</v>
      </c>
      <c r="F11" s="7">
        <v>354307</v>
      </c>
      <c r="G11" s="7">
        <f t="shared" si="0"/>
        <v>3897373</v>
      </c>
      <c r="H11" s="8" t="s">
        <v>151</v>
      </c>
      <c r="I11">
        <v>45326</v>
      </c>
    </row>
    <row r="12" spans="1:9" ht="29.25" customHeight="1" x14ac:dyDescent="0.25">
      <c r="A12" s="4">
        <v>5</v>
      </c>
      <c r="B12" s="17" t="s">
        <v>144</v>
      </c>
      <c r="C12" s="6">
        <v>44981</v>
      </c>
      <c r="D12" s="5" t="s">
        <v>61</v>
      </c>
      <c r="E12" s="7">
        <v>5986342</v>
      </c>
      <c r="F12" s="7">
        <v>598634</v>
      </c>
      <c r="G12" s="7">
        <f t="shared" si="0"/>
        <v>6584976</v>
      </c>
      <c r="H12" s="8" t="s">
        <v>152</v>
      </c>
      <c r="I12">
        <v>45324</v>
      </c>
    </row>
    <row r="13" spans="1:9" ht="29.25" customHeight="1" x14ac:dyDescent="0.25">
      <c r="A13" s="4">
        <v>6</v>
      </c>
      <c r="B13" s="17" t="s">
        <v>145</v>
      </c>
      <c r="C13" s="6">
        <v>44981</v>
      </c>
      <c r="D13" s="5" t="s">
        <v>61</v>
      </c>
      <c r="E13" s="7">
        <v>6299208</v>
      </c>
      <c r="F13" s="7">
        <v>629921</v>
      </c>
      <c r="G13" s="7">
        <f t="shared" si="0"/>
        <v>6929129</v>
      </c>
      <c r="H13" s="8" t="s">
        <v>153</v>
      </c>
      <c r="I13">
        <v>45322</v>
      </c>
    </row>
    <row r="14" spans="1:9" ht="29.25" customHeight="1" x14ac:dyDescent="0.25">
      <c r="A14" s="4">
        <v>7</v>
      </c>
      <c r="B14" s="17" t="s">
        <v>146</v>
      </c>
      <c r="C14" s="6">
        <v>44973</v>
      </c>
      <c r="D14" s="5" t="s">
        <v>61</v>
      </c>
      <c r="E14" s="7">
        <v>5269860</v>
      </c>
      <c r="F14" s="7">
        <v>526986</v>
      </c>
      <c r="G14" s="7">
        <f t="shared" si="0"/>
        <v>5796846</v>
      </c>
      <c r="H14" s="8" t="s">
        <v>154</v>
      </c>
      <c r="I14">
        <v>45320</v>
      </c>
    </row>
    <row r="15" spans="1:9" ht="29.25" customHeight="1" x14ac:dyDescent="0.25">
      <c r="A15" s="4">
        <v>8</v>
      </c>
      <c r="B15" s="17" t="s">
        <v>147</v>
      </c>
      <c r="C15" s="6">
        <v>44996</v>
      </c>
      <c r="D15" s="5" t="s">
        <v>61</v>
      </c>
      <c r="E15" s="7">
        <v>3223859</v>
      </c>
      <c r="F15" s="7">
        <v>322386</v>
      </c>
      <c r="G15" s="7">
        <f>+E15+F15</f>
        <v>3546245</v>
      </c>
      <c r="H15" s="8" t="s">
        <v>155</v>
      </c>
      <c r="I15">
        <v>45318</v>
      </c>
    </row>
    <row r="16" spans="1:9" x14ac:dyDescent="0.25">
      <c r="A16" s="23" t="s">
        <v>53</v>
      </c>
      <c r="B16" s="24"/>
      <c r="C16" s="24"/>
      <c r="D16" s="24"/>
      <c r="E16" s="24"/>
      <c r="F16" s="25"/>
      <c r="G16" s="7">
        <f>SUM(G8:G15)</f>
        <v>33412496</v>
      </c>
      <c r="H16" s="8"/>
    </row>
    <row r="17" spans="6:7" ht="10.5" customHeight="1" x14ac:dyDescent="0.25"/>
    <row r="18" spans="6:7" x14ac:dyDescent="0.25">
      <c r="F18" t="s">
        <v>156</v>
      </c>
    </row>
    <row r="19" spans="6:7" x14ac:dyDescent="0.25">
      <c r="G19" t="s">
        <v>55</v>
      </c>
    </row>
  </sheetData>
  <mergeCells count="2">
    <mergeCell ref="B5:G5"/>
    <mergeCell ref="A16:F16"/>
  </mergeCells>
  <conditionalFormatting sqref="B7:B15">
    <cfRule type="duplicateValues" dxfId="6" priority="1"/>
    <cfRule type="duplicateValues" dxfId="5" priority="2"/>
    <cfRule type="duplicateValues" dxfId="4" priority="3"/>
  </conditionalFormatting>
  <conditionalFormatting sqref="B7:B15">
    <cfRule type="duplicateValues" dxfId="3" priority="4"/>
  </conditionalFormatting>
  <conditionalFormatting sqref="B7:B15">
    <cfRule type="duplicateValues" dxfId="2" priority="5"/>
    <cfRule type="duplicateValues" dxfId="1" priority="6"/>
  </conditionalFormatting>
  <conditionalFormatting sqref="B8:B15">
    <cfRule type="duplicateValues" dxfId="0" priority="7"/>
  </conditionalFormatting>
  <pageMargins left="0.75" right="0.56999999999999995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26.06 SAI ĐỊA CHỈ</vt:lpstr>
      <vt:lpstr>26.06 SAI GIÁ</vt:lpstr>
      <vt:lpstr>19.07 SAI ĐỊA CHỈ</vt:lpstr>
      <vt:lpstr>31.07 SAI GIÁ</vt:lpstr>
      <vt:lpstr>'19.07 SAI ĐỊA CHỈ'!Print_Titles</vt:lpstr>
      <vt:lpstr>'26.06 SAI ĐỊA CHỈ'!Print_Titles</vt:lpstr>
      <vt:lpstr>'26.06 SAI GIÁ'!Print_Titles</vt:lpstr>
      <vt:lpstr>'31.07 SAI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2023-08-01T04:52:19Z</cp:lastPrinted>
  <dcterms:created xsi:type="dcterms:W3CDTF">2023-06-26T01:40:52Z</dcterms:created>
  <dcterms:modified xsi:type="dcterms:W3CDTF">2023-10-17T06:18:42Z</dcterms:modified>
</cp:coreProperties>
</file>