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xr:revisionPtr revIDLastSave="0" documentId="13_ncr:1_{8F274782-0E9B-46CA-A96A-16D919988E3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hi Tiết Hàng Bán" sheetId="1" r:id="rId1"/>
    <sheet name="Sheet1" sheetId="2" r:id="rId2"/>
  </sheets>
  <definedNames>
    <definedName name="_xlnm._FilterDatabase" localSheetId="0" hidden="1">'Chi Tiết Hàng Bán'!$A$1:$K$145</definedName>
    <definedName name="_xlnm._FilterDatabase" localSheetId="1" hidden="1">Sheet1!$A$1:$K$52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2" l="1"/>
  <c r="H52" i="2"/>
  <c r="H50" i="2"/>
  <c r="H49" i="2"/>
  <c r="H48" i="2"/>
  <c r="H47" i="2"/>
  <c r="H44" i="2"/>
  <c r="H46" i="2"/>
  <c r="H45" i="2"/>
  <c r="H43" i="2"/>
  <c r="H42" i="2"/>
  <c r="H41" i="2"/>
  <c r="H35" i="2"/>
  <c r="H32" i="2"/>
  <c r="H31" i="2"/>
  <c r="H30" i="2"/>
  <c r="H29" i="2"/>
  <c r="H28" i="2"/>
  <c r="G145" i="1"/>
  <c r="G144" i="1"/>
  <c r="G143" i="1"/>
  <c r="G142" i="1"/>
  <c r="G141" i="1"/>
  <c r="G140" i="1"/>
  <c r="M1" i="2" l="1"/>
  <c r="G139" i="1"/>
  <c r="G138" i="1"/>
  <c r="G137" i="1" l="1"/>
  <c r="G136" i="1"/>
  <c r="G135" i="1" l="1"/>
  <c r="G134" i="1" l="1"/>
  <c r="G133" i="1"/>
  <c r="G132" i="1"/>
  <c r="G131" i="1" l="1"/>
  <c r="G130" i="1"/>
  <c r="G129" i="1" l="1"/>
  <c r="G128" i="1"/>
  <c r="G127" i="1" l="1"/>
  <c r="G126" i="1" l="1"/>
  <c r="J126" i="1" s="1"/>
  <c r="G125" i="1"/>
  <c r="G124" i="1"/>
  <c r="G123" i="1" l="1"/>
  <c r="G122" i="1"/>
  <c r="G121" i="1"/>
  <c r="G120" i="1"/>
  <c r="G119" i="1" l="1"/>
  <c r="G118" i="1" l="1"/>
  <c r="G117" i="1"/>
  <c r="G114" i="1"/>
  <c r="G115" i="1"/>
  <c r="G116" i="1"/>
  <c r="G110" i="1" l="1"/>
  <c r="G111" i="1"/>
  <c r="G112" i="1"/>
  <c r="G113" i="1"/>
  <c r="G109" i="1" l="1"/>
  <c r="G108" i="1"/>
  <c r="G107" i="1" l="1"/>
  <c r="G106" i="1"/>
  <c r="G105" i="1"/>
  <c r="G104" i="1" l="1"/>
  <c r="G103" i="1"/>
  <c r="G102" i="1"/>
  <c r="G101" i="1"/>
  <c r="G100" i="1" l="1"/>
  <c r="G99" i="1"/>
  <c r="G98" i="1" l="1"/>
  <c r="G97" i="1"/>
  <c r="G96" i="1" l="1"/>
  <c r="G95" i="1"/>
  <c r="G94" i="1" l="1"/>
  <c r="G93" i="1"/>
  <c r="G92" i="1" l="1"/>
  <c r="J92" i="1" s="1"/>
  <c r="G91" i="1"/>
  <c r="G90" i="1"/>
  <c r="G89" i="1" l="1"/>
  <c r="G88" i="1"/>
  <c r="G87" i="1"/>
  <c r="G86" i="1"/>
  <c r="G85" i="1" l="1"/>
  <c r="G84" i="1"/>
  <c r="G83" i="1"/>
  <c r="G82" i="1"/>
  <c r="K65" i="1" l="1"/>
  <c r="G81" i="1" l="1"/>
  <c r="G80" i="1"/>
  <c r="G79" i="1"/>
  <c r="G78" i="1" l="1"/>
  <c r="G77" i="1"/>
  <c r="G76" i="1"/>
  <c r="G75" i="1" l="1"/>
  <c r="G74" i="1"/>
  <c r="G73" i="1"/>
  <c r="G72" i="1"/>
  <c r="K72" i="1" l="1"/>
  <c r="G71" i="1"/>
  <c r="K71" i="1" s="1"/>
  <c r="G70" i="1"/>
  <c r="K70" i="1" s="1"/>
  <c r="G69" i="1"/>
  <c r="G68" i="1"/>
  <c r="K68" i="1" s="1"/>
  <c r="G67" i="1" l="1"/>
  <c r="G66" i="1"/>
  <c r="G147" i="1" s="1"/>
  <c r="K52" i="1"/>
  <c r="K62" i="1"/>
  <c r="K67" i="1" l="1"/>
</calcChain>
</file>

<file path=xl/sharedStrings.xml><?xml version="1.0" encoding="utf-8"?>
<sst xmlns="http://schemas.openxmlformats.org/spreadsheetml/2006/main" count="760" uniqueCount="262">
  <si>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</si>
  <si>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</si>
  <si>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</si>
  <si>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</si>
  <si>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</si>
  <si>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</si>
  <si>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</si>
  <si>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00001082</t>
  </si>
  <si>
    <t>CN TCT TM SÀI GÒN -TNHH MTV-SIÊU THỊ SÀI GÒN</t>
  </si>
  <si>
    <t>00001083</t>
  </si>
  <si>
    <t>00001659</t>
  </si>
  <si>
    <t>00001775</t>
  </si>
  <si>
    <t>00002976</t>
  </si>
  <si>
    <t>00004073</t>
  </si>
  <si>
    <t>00007237</t>
  </si>
  <si>
    <t>00011831</t>
  </si>
  <si>
    <t>00015627</t>
  </si>
  <si>
    <t>00019516</t>
  </si>
  <si>
    <t>00022246</t>
  </si>
  <si>
    <t>00025003</t>
  </si>
  <si>
    <t>00025854</t>
  </si>
  <si>
    <t>00031294</t>
  </si>
  <si>
    <t>0006682</t>
  </si>
  <si>
    <t>0007161</t>
  </si>
  <si>
    <t>0010256</t>
  </si>
  <si>
    <t>0010405</t>
  </si>
  <si>
    <t>0011261</t>
  </si>
  <si>
    <t>0011783</t>
  </si>
  <si>
    <t>0014301</t>
  </si>
  <si>
    <t>0014630</t>
  </si>
  <si>
    <t>00001119</t>
  </si>
  <si>
    <t>00001699</t>
  </si>
  <si>
    <t>00003863</t>
  </si>
  <si>
    <t>00005664</t>
  </si>
  <si>
    <t>00009279</t>
  </si>
  <si>
    <t>00010493</t>
  </si>
  <si>
    <t>00012097</t>
  </si>
  <si>
    <t>00013383</t>
  </si>
  <si>
    <t>00014697</t>
  </si>
  <si>
    <t>00017607</t>
  </si>
  <si>
    <t>00018310</t>
  </si>
  <si>
    <t>00020640</t>
  </si>
  <si>
    <t>00023702</t>
  </si>
  <si>
    <t>00025944</t>
  </si>
  <si>
    <t>00027335</t>
  </si>
  <si>
    <t>00029222</t>
  </si>
  <si>
    <t>00029632</t>
  </si>
  <si>
    <t>00033916</t>
  </si>
  <si>
    <t>00036345</t>
  </si>
  <si>
    <t>00040245</t>
  </si>
  <si>
    <t>00042421</t>
  </si>
  <si>
    <t>00043877</t>
  </si>
  <si>
    <t>00046573</t>
  </si>
  <si>
    <t>00047114</t>
  </si>
  <si>
    <t>00048664</t>
  </si>
  <si>
    <t>00049322</t>
  </si>
  <si>
    <t>00050221</t>
  </si>
  <si>
    <t>00050983</t>
  </si>
  <si>
    <t>00052108</t>
  </si>
  <si>
    <t>00054983</t>
  </si>
  <si>
    <t>00055412</t>
  </si>
  <si>
    <t>00056805</t>
  </si>
  <si>
    <t>00057566</t>
  </si>
  <si>
    <t>0004578</t>
  </si>
  <si>
    <t>00000139</t>
  </si>
  <si>
    <t>00002503</t>
  </si>
  <si>
    <t>00005732</t>
  </si>
  <si>
    <t>00007710</t>
  </si>
  <si>
    <t>00008957</t>
  </si>
  <si>
    <t>00010057</t>
  </si>
  <si>
    <t>00001227</t>
  </si>
  <si>
    <t>00003384</t>
  </si>
  <si>
    <t>00033242</t>
  </si>
  <si>
    <t>00036120</t>
  </si>
  <si>
    <t>00039306</t>
  </si>
  <si>
    <t>00040887</t>
  </si>
  <si>
    <t>00042339</t>
  </si>
  <si>
    <t>00044794</t>
  </si>
  <si>
    <t>CÔNG NỢ GỐI ĐẦU 5,5TR</t>
  </si>
  <si>
    <t>00047015</t>
  </si>
  <si>
    <t>00048508</t>
  </si>
  <si>
    <t>00051188</t>
  </si>
  <si>
    <t>00007211</t>
  </si>
  <si>
    <t>00053355</t>
  </si>
  <si>
    <t>00056421</t>
  </si>
  <si>
    <t>00008905</t>
  </si>
  <si>
    <t>Ngày thanh toán</t>
  </si>
  <si>
    <t>Note</t>
  </si>
  <si>
    <t>R</t>
  </si>
  <si>
    <t>phí chuyển khoản 22.000</t>
  </si>
  <si>
    <t>00059273</t>
  </si>
  <si>
    <t>00061040</t>
  </si>
  <si>
    <t>00063824</t>
  </si>
  <si>
    <t>00067929</t>
  </si>
  <si>
    <t>00070106</t>
  </si>
  <si>
    <t>00010604</t>
  </si>
  <si>
    <t>00012222</t>
  </si>
  <si>
    <t>00074419</t>
  </si>
  <si>
    <t>00075955</t>
  </si>
  <si>
    <t>00077595</t>
  </si>
  <si>
    <t>00013707</t>
  </si>
  <si>
    <t>00000067</t>
  </si>
  <si>
    <t>00003982</t>
  </si>
  <si>
    <t>00006098</t>
  </si>
  <si>
    <t>00007574</t>
  </si>
  <si>
    <t>00002089</t>
  </si>
  <si>
    <t>phí chuyển khoản 22,000</t>
  </si>
  <si>
    <t>gối đầu 5,5tr</t>
  </si>
  <si>
    <t>00018156</t>
  </si>
  <si>
    <t>00004598</t>
  </si>
  <si>
    <t>22000 phí chuyển khoản</t>
  </si>
  <si>
    <t>00022046</t>
  </si>
  <si>
    <t>00023409</t>
  </si>
  <si>
    <t>00027607</t>
  </si>
  <si>
    <t>00029429</t>
  </si>
  <si>
    <t>00033071</t>
  </si>
  <si>
    <t>00035947</t>
  </si>
  <si>
    <t>00037115</t>
  </si>
  <si>
    <t>00008419</t>
  </si>
  <si>
    <t>00039867</t>
  </si>
  <si>
    <t>00042762</t>
  </si>
  <si>
    <t>00045284</t>
  </si>
  <si>
    <t>CHI NHÁNH TỔNG CÔNG TY THƯƠNG MẠI SÀI GÒN - TNHH MỘT THÀNH VIÊN - SIÊU THỊ SÀI GÒN</t>
  </si>
  <si>
    <t>phí CK</t>
  </si>
  <si>
    <t>00047191</t>
  </si>
  <si>
    <t>00051367</t>
  </si>
  <si>
    <t>00053621</t>
  </si>
  <si>
    <t>00055770</t>
  </si>
  <si>
    <t>00057261</t>
  </si>
  <si>
    <t>00060358</t>
  </si>
  <si>
    <t>CN TCT TM SÀI GÒN – TNHH MTV – SIÊU THỊ SÀI GÒN</t>
  </si>
  <si>
    <t>phí CK 22000</t>
  </si>
  <si>
    <t>00012681</t>
  </si>
  <si>
    <t>00012956</t>
  </si>
  <si>
    <t>00014033</t>
  </si>
  <si>
    <t>00062077</t>
  </si>
  <si>
    <t>00063692</t>
  </si>
  <si>
    <t>00015182</t>
  </si>
  <si>
    <t>00068756</t>
  </si>
  <si>
    <t>00071257</t>
  </si>
  <si>
    <t>00071907</t>
  </si>
  <si>
    <t>00074991</t>
  </si>
  <si>
    <t>phí CK 22k</t>
  </si>
  <si>
    <t>00001963</t>
  </si>
  <si>
    <t>00003611</t>
  </si>
  <si>
    <t>00006648</t>
  </si>
  <si>
    <t>00001454</t>
  </si>
  <si>
    <t>00010267</t>
  </si>
  <si>
    <t>00012331</t>
  </si>
  <si>
    <t>22000 phí CK</t>
  </si>
  <si>
    <t>00015322</t>
  </si>
  <si>
    <t>00017517</t>
  </si>
  <si>
    <t>00020632</t>
  </si>
  <si>
    <t>00023850</t>
  </si>
  <si>
    <t>00026603</t>
  </si>
  <si>
    <t>00004499</t>
  </si>
  <si>
    <t>00029849</t>
  </si>
  <si>
    <t>00033072</t>
  </si>
  <si>
    <t>00035870</t>
  </si>
  <si>
    <t>00040677</t>
  </si>
  <si>
    <t>00042621</t>
  </si>
  <si>
    <t>00045514</t>
  </si>
  <si>
    <t>00045900</t>
  </si>
  <si>
    <t>00047670</t>
  </si>
  <si>
    <t>00006389</t>
  </si>
  <si>
    <t>00006403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</si>
  <si>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</si>
  <si>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</si>
  <si>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</si>
  <si>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</si>
  <si>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</si>
  <si>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</si>
  <si>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</si>
  <si>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1C25TNN</t>
  </si>
  <si>
    <t>8%</t>
  </si>
  <si>
    <t>0300100037-004</t>
  </si>
  <si>
    <t>1K25TSG</t>
  </si>
  <si>
    <t>Chi phí CT thẻ thành viên</t>
  </si>
  <si>
    <t>Hỗ trợ thẻ KHTT Quý 1.2025</t>
  </si>
  <si>
    <t>P-000222002</t>
  </si>
  <si>
    <t>P-000222715</t>
  </si>
  <si>
    <t>P-000223397</t>
  </si>
  <si>
    <t>Hỗ trợ thẻ KHTT Quý 2.2025</t>
  </si>
  <si>
    <t>Hàng trả - phiếu HT0009788 - SATRA-004</t>
  </si>
  <si>
    <t>P-000223591</t>
  </si>
  <si>
    <t>P-000224020</t>
  </si>
  <si>
    <t>00050308</t>
  </si>
  <si>
    <t>P-000224523</t>
  </si>
  <si>
    <t>00054490</t>
  </si>
  <si>
    <t>P-000225739</t>
  </si>
  <si>
    <t>TT 19.02.25</t>
  </si>
  <si>
    <t>TT 15.04.25</t>
  </si>
  <si>
    <t>TT 27.02.25</t>
  </si>
  <si>
    <t>TT 17.03.25</t>
  </si>
  <si>
    <t>TT 20.05.25</t>
  </si>
  <si>
    <t>TT 25.07.25</t>
  </si>
  <si>
    <t>TT 15.08.25</t>
  </si>
  <si>
    <t>TT 29.05.25</t>
  </si>
  <si>
    <t>TT 16.06.25</t>
  </si>
  <si>
    <t>TT 27.06.25</t>
  </si>
  <si>
    <t>TT 14.07.25</t>
  </si>
  <si>
    <t>TT 28.08.25</t>
  </si>
  <si>
    <t>00059500</t>
  </si>
  <si>
    <t>P-000226914</t>
  </si>
  <si>
    <t>00063231</t>
  </si>
  <si>
    <t>P-000227563</t>
  </si>
  <si>
    <t>00065650</t>
  </si>
  <si>
    <t>P-000228146</t>
  </si>
  <si>
    <t>00069036</t>
  </si>
  <si>
    <t>P-000228886</t>
  </si>
  <si>
    <t>00070436</t>
  </si>
  <si>
    <t>P-000229156</t>
  </si>
  <si>
    <t>8384</t>
  </si>
  <si>
    <t>8760</t>
  </si>
  <si>
    <t>Hỗ trợ trưng bày - Truy thu Q1+2/2025</t>
  </si>
  <si>
    <t>TT 30.10.25</t>
  </si>
  <si>
    <t>TT 17.10.25</t>
  </si>
  <si>
    <t>TT 02.10.25</t>
  </si>
  <si>
    <t>00072914</t>
  </si>
  <si>
    <t>P-000229794</t>
  </si>
  <si>
    <t>00076062</t>
  </si>
  <si>
    <t>P-000230689</t>
  </si>
  <si>
    <t>Hàng trả</t>
  </si>
  <si>
    <t>10277</t>
  </si>
  <si>
    <t>Hỗ trợ thẻ KHTT</t>
  </si>
  <si>
    <t>00080202</t>
  </si>
  <si>
    <t>P-000231983</t>
  </si>
  <si>
    <t>00082270</t>
  </si>
  <si>
    <t>P-000232315</t>
  </si>
  <si>
    <t>00088183</t>
  </si>
  <si>
    <t>P-000233230</t>
  </si>
  <si>
    <t>TT 16.12.25</t>
  </si>
  <si>
    <t>TT 03.12.25</t>
  </si>
  <si>
    <t>TT 29.12.25</t>
  </si>
  <si>
    <t>00000119</t>
  </si>
  <si>
    <t>1C26TTN</t>
  </si>
  <si>
    <t>P-000233976</t>
  </si>
  <si>
    <t>00000607</t>
  </si>
  <si>
    <t>P-000233997</t>
  </si>
  <si>
    <t>00001991</t>
  </si>
  <si>
    <t>P-000234509</t>
  </si>
  <si>
    <t>277</t>
  </si>
  <si>
    <t>Các khoản hỗ trợ T12.2025</t>
  </si>
  <si>
    <t>00006027</t>
  </si>
  <si>
    <t>P-000235224</t>
  </si>
  <si>
    <t>Hàng trả - SATRA-HCM-Q10-004</t>
  </si>
  <si>
    <t>00000136</t>
  </si>
  <si>
    <t>1K26TSG</t>
  </si>
  <si>
    <t>00008513</t>
  </si>
  <si>
    <t>P-000236053</t>
  </si>
  <si>
    <t>00012111</t>
  </si>
  <si>
    <t>P-000236778</t>
  </si>
  <si>
    <t>00013997</t>
  </si>
  <si>
    <t>P-000237048</t>
  </si>
  <si>
    <t>TT 02.02.26</t>
  </si>
  <si>
    <t>00018505</t>
  </si>
  <si>
    <t>P-000237816</t>
  </si>
  <si>
    <t>00023143</t>
  </si>
  <si>
    <t>P-000238706</t>
  </si>
  <si>
    <t>TT 02.03.26</t>
  </si>
  <si>
    <t>TT 13.03.26</t>
  </si>
  <si>
    <t>00001557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</si>
</sst>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dd/mm/yyyy\ hh:mm\ AM/PM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3" fillId="0" borderId="0" xfId="1" applyNumberFormat="1" applyFont="1"/>
    <xf numFmtId="165" fontId="3" fillId="0" borderId="0" xfId="0" applyNumberFormat="1" applyFont="1"/>
    <xf numFmtId="14" fontId="2" fillId="2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5" fontId="4" fillId="0" borderId="2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4" fillId="0" borderId="0" xfId="1" applyNumberFormat="1" applyFont="1" applyBorder="1" applyAlignment="1">
      <alignment horizontal="right" vertical="center" wrapText="1"/>
    </xf>
    <xf numFmtId="14" fontId="0" fillId="0" borderId="0" xfId="0" applyNumberFormat="1"/>
    <xf numFmtId="165" fontId="0" fillId="0" borderId="0" xfId="1" applyNumberFormat="1" applyFont="1"/>
    <xf numFmtId="0" fontId="4" fillId="3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14" fontId="0" fillId="3" borderId="0" xfId="0" applyNumberFormat="1" applyFill="1"/>
    <xf numFmtId="0" fontId="0" fillId="3" borderId="0" xfId="0" applyFill="1"/>
    <xf numFmtId="0" fontId="3" fillId="3" borderId="0" xfId="0" applyFont="1" applyFill="1"/>
    <xf numFmtId="166" fontId="4" fillId="0" borderId="1" xfId="0" quotePrefix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14" fontId="3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14" fontId="4" fillId="0" borderId="1" xfId="1" applyNumberFormat="1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vertical="center"/>
    </xf>
    <xf numFmtId="14" fontId="3" fillId="0" borderId="0" xfId="0" applyNumberFormat="1" applyFont="1"/>
    <xf numFmtId="14" fontId="2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14" fontId="4" fillId="3" borderId="1" xfId="1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5" fontId="4" fillId="0" borderId="4" xfId="1" applyNumberFormat="1" applyFont="1" applyBorder="1" applyAlignment="1">
      <alignment horizontal="right" vertical="center" wrapText="1"/>
    </xf>
    <xf numFmtId="165" fontId="3" fillId="0" borderId="0" xfId="0" applyNumberFormat="1" applyFont="1" applyAlignment="1">
      <alignment vertical="center"/>
    </xf>
    <xf numFmtId="14" fontId="5" fillId="4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38" fontId="5" fillId="4" borderId="6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38" fontId="6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9" fontId="6" fillId="0" borderId="7" xfId="0" applyNumberFormat="1" applyFont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 wrapText="1"/>
    </xf>
    <xf numFmtId="38" fontId="0" fillId="0" borderId="0" xfId="0" applyNumberFormat="1"/>
    <xf numFmtId="0" fontId="6" fillId="0" borderId="7" xfId="0" quotePrefix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52"/>
  <sheetViews>
    <sheetView workbookViewId="0">
      <pane ySplit="1" topLeftCell="A134" activePane="bottomLeft" state="frozen"/>
      <selection pane="bottomLeft" activeCell="H139" sqref="H139"/>
    </sheetView>
  </sheetViews>
  <sheetFormatPr defaultColWidth="9.125" defaultRowHeight="18.75" customHeight="1" x14ac:dyDescent="0.2"/>
  <cols>
    <col min="1" max="1" width="7.375" style="3" customWidth="1"/>
    <col min="2" max="2" width="12.875" style="3" customWidth="1"/>
    <col min="3" max="3" width="12.875" style="12" customWidth="1"/>
    <col min="4" max="4" width="45.125" style="3" customWidth="1"/>
    <col min="5" max="7" width="18.625" style="3" customWidth="1"/>
    <col min="8" max="8" width="18.625" style="35" customWidth="1"/>
    <col min="9" max="9" width="16.125" style="14" customWidth="1"/>
    <col min="10" max="10" width="13.125" style="3" bestFit="1" customWidth="1"/>
    <col min="11" max="11" width="29.375" style="3" bestFit="1" customWidth="1"/>
    <col min="12" max="12" width="17.625" style="3" bestFit="1" customWidth="1"/>
    <col min="13" max="16384" width="9.125" style="3"/>
  </cols>
  <sheetData>
    <row r="1" spans="1:11" ht="27.75" customHeight="1" x14ac:dyDescent="0.2">
      <c r="A1" s="1" t="s">
        <v>0</v>
      </c>
      <c r="B1" s="1" t="s">
        <v>1</v>
      </c>
      <c r="C1" s="1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6" t="s">
        <v>86</v>
      </c>
      <c r="I1" s="2" t="s">
        <v>87</v>
      </c>
    </row>
    <row r="2" spans="1:11" ht="27.75" hidden="1" customHeight="1" x14ac:dyDescent="0.2">
      <c r="A2" s="4">
        <v>1</v>
      </c>
      <c r="B2" s="5" t="s">
        <v>22</v>
      </c>
      <c r="C2" s="6">
        <v>44567</v>
      </c>
      <c r="D2" s="7" t="s">
        <v>8</v>
      </c>
      <c r="E2" s="8">
        <v>2400840</v>
      </c>
      <c r="F2" s="8">
        <v>240084</v>
      </c>
      <c r="G2" s="30">
        <v>2640924</v>
      </c>
      <c r="H2" s="31">
        <v>44621</v>
      </c>
      <c r="I2" s="13" t="s">
        <v>88</v>
      </c>
    </row>
    <row r="3" spans="1:11" ht="27.75" hidden="1" customHeight="1" x14ac:dyDescent="0.2">
      <c r="A3" s="4">
        <v>9</v>
      </c>
      <c r="B3" s="5" t="s">
        <v>23</v>
      </c>
      <c r="C3" s="6">
        <v>44572</v>
      </c>
      <c r="D3" s="7" t="s">
        <v>8</v>
      </c>
      <c r="E3" s="8">
        <v>2324525</v>
      </c>
      <c r="F3" s="8">
        <v>232453</v>
      </c>
      <c r="G3" s="30">
        <v>2556978</v>
      </c>
      <c r="H3" s="31">
        <v>44621</v>
      </c>
      <c r="I3" s="13" t="s">
        <v>88</v>
      </c>
      <c r="J3" s="10"/>
      <c r="K3" s="10"/>
    </row>
    <row r="4" spans="1:11" ht="27.75" hidden="1" customHeight="1" x14ac:dyDescent="0.2">
      <c r="A4" s="4">
        <v>10</v>
      </c>
      <c r="B4" s="5" t="s">
        <v>24</v>
      </c>
      <c r="C4" s="6">
        <v>44586</v>
      </c>
      <c r="D4" s="7" t="s">
        <v>8</v>
      </c>
      <c r="E4" s="8">
        <v>3472890</v>
      </c>
      <c r="F4" s="8">
        <v>347289</v>
      </c>
      <c r="G4" s="30">
        <v>3820179</v>
      </c>
      <c r="H4" s="31">
        <v>44621</v>
      </c>
      <c r="I4" s="13" t="s">
        <v>88</v>
      </c>
      <c r="J4" s="10"/>
      <c r="K4" s="10"/>
    </row>
    <row r="5" spans="1:11" ht="27.75" hidden="1" customHeight="1" x14ac:dyDescent="0.2">
      <c r="A5" s="4">
        <v>11</v>
      </c>
      <c r="B5" s="5" t="s">
        <v>25</v>
      </c>
      <c r="C5" s="6">
        <v>44589</v>
      </c>
      <c r="D5" s="7" t="s">
        <v>8</v>
      </c>
      <c r="E5" s="8">
        <v>5575555</v>
      </c>
      <c r="F5" s="8">
        <v>557556</v>
      </c>
      <c r="G5" s="30">
        <v>6133111</v>
      </c>
      <c r="H5" s="31">
        <v>44700</v>
      </c>
      <c r="I5" s="13" t="s">
        <v>88</v>
      </c>
      <c r="J5" s="10"/>
      <c r="K5" s="10"/>
    </row>
    <row r="6" spans="1:11" ht="27.75" hidden="1" customHeight="1" x14ac:dyDescent="0.2">
      <c r="A6" s="4">
        <v>12</v>
      </c>
      <c r="B6" s="5" t="s">
        <v>26</v>
      </c>
      <c r="C6" s="6">
        <v>44602</v>
      </c>
      <c r="D6" s="7" t="s">
        <v>8</v>
      </c>
      <c r="E6" s="8">
        <v>2120965</v>
      </c>
      <c r="F6" s="8">
        <v>169677</v>
      </c>
      <c r="G6" s="30">
        <v>2290642</v>
      </c>
      <c r="H6" s="31">
        <v>44638</v>
      </c>
      <c r="I6" s="13" t="s">
        <v>88</v>
      </c>
      <c r="J6" s="10"/>
      <c r="K6" s="10"/>
    </row>
    <row r="7" spans="1:11" ht="27.75" hidden="1" customHeight="1" x14ac:dyDescent="0.2">
      <c r="A7" s="4">
        <v>13</v>
      </c>
      <c r="B7" s="5" t="s">
        <v>27</v>
      </c>
      <c r="C7" s="6">
        <v>44604</v>
      </c>
      <c r="D7" s="7" t="s">
        <v>8</v>
      </c>
      <c r="E7" s="8">
        <v>994225</v>
      </c>
      <c r="F7" s="8">
        <v>79538</v>
      </c>
      <c r="G7" s="30">
        <v>1073763</v>
      </c>
      <c r="H7" s="31">
        <v>44638</v>
      </c>
      <c r="I7" s="13" t="s">
        <v>88</v>
      </c>
      <c r="J7" s="10"/>
      <c r="K7" s="10"/>
    </row>
    <row r="8" spans="1:11" ht="27.75" hidden="1" customHeight="1" x14ac:dyDescent="0.2">
      <c r="A8" s="4">
        <v>2</v>
      </c>
      <c r="B8" s="5" t="s">
        <v>63</v>
      </c>
      <c r="C8" s="6">
        <v>44608</v>
      </c>
      <c r="D8" s="7" t="s">
        <v>8</v>
      </c>
      <c r="E8" s="8">
        <v>-325575</v>
      </c>
      <c r="F8" s="8">
        <v>-32559</v>
      </c>
      <c r="G8" s="30">
        <v>-358134</v>
      </c>
      <c r="H8" s="31">
        <v>44615</v>
      </c>
      <c r="I8" s="13" t="s">
        <v>88</v>
      </c>
      <c r="J8" s="10"/>
      <c r="K8" s="10"/>
    </row>
    <row r="9" spans="1:11" ht="27.75" hidden="1" customHeight="1" x14ac:dyDescent="0.2">
      <c r="A9" s="4">
        <v>14</v>
      </c>
      <c r="B9" s="5" t="s">
        <v>28</v>
      </c>
      <c r="C9" s="6">
        <v>44618</v>
      </c>
      <c r="D9" s="7" t="s">
        <v>8</v>
      </c>
      <c r="E9" s="8">
        <v>734310</v>
      </c>
      <c r="F9" s="8">
        <v>58745</v>
      </c>
      <c r="G9" s="30">
        <v>793055</v>
      </c>
      <c r="H9" s="31">
        <v>44650</v>
      </c>
      <c r="I9" s="13" t="s">
        <v>88</v>
      </c>
      <c r="J9" s="10"/>
      <c r="K9" s="10"/>
    </row>
    <row r="10" spans="1:11" ht="27.75" hidden="1" customHeight="1" x14ac:dyDescent="0.2">
      <c r="A10" s="4">
        <v>15</v>
      </c>
      <c r="B10" s="5" t="s">
        <v>29</v>
      </c>
      <c r="C10" s="6">
        <v>44621</v>
      </c>
      <c r="D10" s="7" t="s">
        <v>8</v>
      </c>
      <c r="E10" s="8">
        <v>4993715</v>
      </c>
      <c r="F10" s="8">
        <v>399497</v>
      </c>
      <c r="G10" s="30">
        <v>5393212</v>
      </c>
      <c r="H10" s="31">
        <v>44650</v>
      </c>
      <c r="I10" s="13" t="s">
        <v>88</v>
      </c>
    </row>
    <row r="11" spans="1:11" ht="27.75" hidden="1" customHeight="1" x14ac:dyDescent="0.2">
      <c r="A11" s="4">
        <v>16</v>
      </c>
      <c r="B11" s="5" t="s">
        <v>30</v>
      </c>
      <c r="C11" s="6">
        <v>44630</v>
      </c>
      <c r="D11" s="7" t="s">
        <v>8</v>
      </c>
      <c r="E11" s="8">
        <v>2292125</v>
      </c>
      <c r="F11" s="8">
        <v>183370</v>
      </c>
      <c r="G11" s="30">
        <v>2475495</v>
      </c>
      <c r="H11" s="31">
        <v>44670</v>
      </c>
      <c r="I11" s="13" t="s">
        <v>88</v>
      </c>
    </row>
    <row r="12" spans="1:11" ht="27.75" hidden="1" customHeight="1" x14ac:dyDescent="0.2">
      <c r="A12" s="4">
        <v>17</v>
      </c>
      <c r="B12" s="5" t="s">
        <v>31</v>
      </c>
      <c r="C12" s="6">
        <v>44632</v>
      </c>
      <c r="D12" s="7" t="s">
        <v>8</v>
      </c>
      <c r="E12" s="8">
        <v>1999040</v>
      </c>
      <c r="F12" s="8">
        <v>159923</v>
      </c>
      <c r="G12" s="30">
        <v>2158963</v>
      </c>
      <c r="H12" s="31">
        <v>44670</v>
      </c>
      <c r="I12" s="13" t="s">
        <v>88</v>
      </c>
    </row>
    <row r="13" spans="1:11" ht="27.75" hidden="1" customHeight="1" x14ac:dyDescent="0.2">
      <c r="A13" s="4">
        <v>18</v>
      </c>
      <c r="B13" s="5" t="s">
        <v>32</v>
      </c>
      <c r="C13" s="6">
        <v>44645</v>
      </c>
      <c r="D13" s="7" t="s">
        <v>8</v>
      </c>
      <c r="E13" s="8">
        <v>1549515</v>
      </c>
      <c r="F13" s="8">
        <v>123961</v>
      </c>
      <c r="G13" s="30">
        <v>1673476</v>
      </c>
      <c r="H13" s="31">
        <v>44685</v>
      </c>
      <c r="I13" s="13" t="s">
        <v>88</v>
      </c>
    </row>
    <row r="14" spans="1:11" ht="27.75" hidden="1" customHeight="1" x14ac:dyDescent="0.2">
      <c r="A14" s="4">
        <v>19</v>
      </c>
      <c r="B14" s="5" t="s">
        <v>33</v>
      </c>
      <c r="C14" s="6">
        <v>44658</v>
      </c>
      <c r="D14" s="7" t="s">
        <v>8</v>
      </c>
      <c r="E14" s="8">
        <v>2839775</v>
      </c>
      <c r="F14" s="8">
        <v>227182</v>
      </c>
      <c r="G14" s="30">
        <v>3066957</v>
      </c>
      <c r="H14" s="31">
        <v>44978</v>
      </c>
      <c r="I14" s="13" t="s">
        <v>88</v>
      </c>
    </row>
    <row r="15" spans="1:11" ht="27.75" hidden="1" customHeight="1" x14ac:dyDescent="0.2">
      <c r="A15" s="4">
        <v>3</v>
      </c>
      <c r="B15" s="5" t="s">
        <v>64</v>
      </c>
      <c r="C15" s="6">
        <v>44665</v>
      </c>
      <c r="D15" s="7" t="s">
        <v>8</v>
      </c>
      <c r="E15" s="8">
        <v>-998601</v>
      </c>
      <c r="F15" s="8">
        <v>-99860</v>
      </c>
      <c r="G15" s="30">
        <v>-1098461</v>
      </c>
      <c r="H15" s="31">
        <v>44670</v>
      </c>
      <c r="I15" s="13" t="s">
        <v>88</v>
      </c>
    </row>
    <row r="16" spans="1:11" ht="27.75" hidden="1" customHeight="1" x14ac:dyDescent="0.2">
      <c r="A16" s="4">
        <v>20</v>
      </c>
      <c r="B16" s="5" t="s">
        <v>34</v>
      </c>
      <c r="C16" s="6">
        <v>44673</v>
      </c>
      <c r="D16" s="7" t="s">
        <v>8</v>
      </c>
      <c r="E16" s="8">
        <v>2261200</v>
      </c>
      <c r="F16" s="8">
        <v>180896</v>
      </c>
      <c r="G16" s="30">
        <v>2442096</v>
      </c>
      <c r="H16" s="31">
        <v>44978</v>
      </c>
      <c r="I16" s="13" t="s">
        <v>88</v>
      </c>
    </row>
    <row r="17" spans="1:10" ht="27.75" hidden="1" customHeight="1" x14ac:dyDescent="0.2">
      <c r="A17" s="4">
        <v>21</v>
      </c>
      <c r="B17" s="5" t="s">
        <v>35</v>
      </c>
      <c r="C17" s="6">
        <v>44680</v>
      </c>
      <c r="D17" s="7" t="s">
        <v>8</v>
      </c>
      <c r="E17" s="8">
        <v>1844890</v>
      </c>
      <c r="F17" s="8">
        <v>147591</v>
      </c>
      <c r="G17" s="30">
        <v>1992481</v>
      </c>
      <c r="H17" s="31">
        <v>44733</v>
      </c>
      <c r="I17" s="13" t="s">
        <v>88</v>
      </c>
    </row>
    <row r="18" spans="1:10" ht="27.75" hidden="1" customHeight="1" x14ac:dyDescent="0.2">
      <c r="A18" s="4">
        <v>22</v>
      </c>
      <c r="B18" s="5" t="s">
        <v>36</v>
      </c>
      <c r="C18" s="6">
        <v>44690</v>
      </c>
      <c r="D18" s="7" t="s">
        <v>8</v>
      </c>
      <c r="E18" s="8">
        <v>2569050</v>
      </c>
      <c r="F18" s="8">
        <v>205524</v>
      </c>
      <c r="G18" s="30">
        <v>2774574</v>
      </c>
      <c r="H18" s="31">
        <v>44733</v>
      </c>
      <c r="I18" s="13" t="s">
        <v>88</v>
      </c>
    </row>
    <row r="19" spans="1:10" ht="27.75" hidden="1" customHeight="1" x14ac:dyDescent="0.2">
      <c r="A19" s="4">
        <v>23</v>
      </c>
      <c r="B19" s="5" t="s">
        <v>37</v>
      </c>
      <c r="C19" s="6">
        <v>44699</v>
      </c>
      <c r="D19" s="7" t="s">
        <v>8</v>
      </c>
      <c r="E19" s="8">
        <v>1401420</v>
      </c>
      <c r="F19" s="8">
        <v>112114</v>
      </c>
      <c r="G19" s="30">
        <v>1513534</v>
      </c>
      <c r="H19" s="31">
        <v>44733</v>
      </c>
      <c r="I19" s="13" t="s">
        <v>88</v>
      </c>
    </row>
    <row r="20" spans="1:10" ht="27.75" hidden="1" customHeight="1" x14ac:dyDescent="0.2">
      <c r="A20" s="4">
        <v>24</v>
      </c>
      <c r="B20" s="5" t="s">
        <v>38</v>
      </c>
      <c r="C20" s="6">
        <v>44708</v>
      </c>
      <c r="D20" s="7" t="s">
        <v>8</v>
      </c>
      <c r="E20" s="8">
        <v>2202555</v>
      </c>
      <c r="F20" s="8">
        <v>176204</v>
      </c>
      <c r="G20" s="30">
        <v>2378759</v>
      </c>
      <c r="H20" s="31">
        <v>44747</v>
      </c>
      <c r="I20" s="13" t="s">
        <v>88</v>
      </c>
      <c r="J20" s="10"/>
    </row>
    <row r="21" spans="1:10" ht="27.75" hidden="1" customHeight="1" x14ac:dyDescent="0.2">
      <c r="A21" s="4">
        <v>25</v>
      </c>
      <c r="B21" s="5" t="s">
        <v>39</v>
      </c>
      <c r="C21" s="6">
        <v>44723</v>
      </c>
      <c r="D21" s="7" t="s">
        <v>8</v>
      </c>
      <c r="E21" s="8">
        <v>2856530</v>
      </c>
      <c r="F21" s="8">
        <v>228522</v>
      </c>
      <c r="G21" s="30">
        <v>3085052</v>
      </c>
      <c r="H21" s="31">
        <v>44761</v>
      </c>
      <c r="I21" s="13" t="s">
        <v>88</v>
      </c>
    </row>
    <row r="22" spans="1:10" ht="27.75" hidden="1" customHeight="1" x14ac:dyDescent="0.2">
      <c r="A22" s="4">
        <v>26</v>
      </c>
      <c r="B22" s="5" t="s">
        <v>40</v>
      </c>
      <c r="C22" s="6">
        <v>44729</v>
      </c>
      <c r="D22" s="7" t="s">
        <v>8</v>
      </c>
      <c r="E22" s="8">
        <v>1477735</v>
      </c>
      <c r="F22" s="8">
        <v>118219</v>
      </c>
      <c r="G22" s="30">
        <v>1595954</v>
      </c>
      <c r="H22" s="31">
        <v>44761</v>
      </c>
      <c r="I22" s="13" t="s">
        <v>88</v>
      </c>
    </row>
    <row r="23" spans="1:10" ht="27.75" hidden="1" customHeight="1" x14ac:dyDescent="0.2">
      <c r="A23" s="4">
        <v>4</v>
      </c>
      <c r="B23" s="5" t="s">
        <v>65</v>
      </c>
      <c r="C23" s="6">
        <v>44734</v>
      </c>
      <c r="D23" s="7" t="s">
        <v>8</v>
      </c>
      <c r="E23" s="8">
        <v>-1064582</v>
      </c>
      <c r="F23" s="8">
        <v>-85167</v>
      </c>
      <c r="G23" s="30">
        <v>-1149749</v>
      </c>
      <c r="H23" s="31">
        <v>44733</v>
      </c>
      <c r="I23" s="13" t="s">
        <v>88</v>
      </c>
    </row>
    <row r="24" spans="1:10" ht="27.75" hidden="1" customHeight="1" x14ac:dyDescent="0.2">
      <c r="A24" s="4">
        <v>27</v>
      </c>
      <c r="B24" s="5" t="s">
        <v>41</v>
      </c>
      <c r="C24" s="6">
        <v>44739</v>
      </c>
      <c r="D24" s="7" t="s">
        <v>8</v>
      </c>
      <c r="E24" s="8">
        <v>3590840</v>
      </c>
      <c r="F24" s="8">
        <v>287267</v>
      </c>
      <c r="G24" s="30">
        <v>3878107</v>
      </c>
      <c r="H24" s="31">
        <v>44776</v>
      </c>
      <c r="I24" s="13" t="s">
        <v>88</v>
      </c>
    </row>
    <row r="25" spans="1:10" ht="27.75" hidden="1" customHeight="1" x14ac:dyDescent="0.2">
      <c r="A25" s="4">
        <v>28</v>
      </c>
      <c r="B25" s="5" t="s">
        <v>42</v>
      </c>
      <c r="C25" s="6">
        <v>44749</v>
      </c>
      <c r="D25" s="7" t="s">
        <v>8</v>
      </c>
      <c r="E25" s="8">
        <v>2422190</v>
      </c>
      <c r="F25" s="8">
        <v>193775</v>
      </c>
      <c r="G25" s="30">
        <v>2615965</v>
      </c>
      <c r="H25" s="31">
        <v>44783</v>
      </c>
      <c r="I25" s="13" t="s">
        <v>88</v>
      </c>
    </row>
    <row r="26" spans="1:10" ht="27.75" hidden="1" customHeight="1" x14ac:dyDescent="0.2">
      <c r="A26" s="4">
        <v>29</v>
      </c>
      <c r="B26" s="5" t="s">
        <v>43</v>
      </c>
      <c r="C26" s="6">
        <v>44760</v>
      </c>
      <c r="D26" s="7" t="s">
        <v>8</v>
      </c>
      <c r="E26" s="8">
        <v>1498510</v>
      </c>
      <c r="F26" s="8">
        <v>119881</v>
      </c>
      <c r="G26" s="30">
        <v>1618391</v>
      </c>
      <c r="H26" s="31">
        <v>44783</v>
      </c>
      <c r="I26" s="13" t="s">
        <v>88</v>
      </c>
    </row>
    <row r="27" spans="1:10" ht="27.75" hidden="1" customHeight="1" x14ac:dyDescent="0.2">
      <c r="A27" s="4">
        <v>30</v>
      </c>
      <c r="B27" s="5" t="s">
        <v>44</v>
      </c>
      <c r="C27" s="6">
        <v>44768</v>
      </c>
      <c r="D27" s="7" t="s">
        <v>8</v>
      </c>
      <c r="E27" s="8">
        <v>3097825</v>
      </c>
      <c r="F27" s="8">
        <v>247826</v>
      </c>
      <c r="G27" s="30">
        <v>3345651</v>
      </c>
      <c r="H27" s="31">
        <v>44810</v>
      </c>
      <c r="I27" s="13" t="s">
        <v>88</v>
      </c>
    </row>
    <row r="28" spans="1:10" ht="27.75" hidden="1" customHeight="1" x14ac:dyDescent="0.2">
      <c r="A28" s="4">
        <v>31</v>
      </c>
      <c r="B28" s="5" t="s">
        <v>45</v>
      </c>
      <c r="C28" s="6">
        <v>44775</v>
      </c>
      <c r="D28" s="7" t="s">
        <v>8</v>
      </c>
      <c r="E28" s="8">
        <v>1928686</v>
      </c>
      <c r="F28" s="8">
        <v>154295</v>
      </c>
      <c r="G28" s="30">
        <v>2082981</v>
      </c>
      <c r="H28" s="31">
        <v>44810</v>
      </c>
      <c r="I28" s="13" t="s">
        <v>88</v>
      </c>
    </row>
    <row r="29" spans="1:10" ht="27.75" hidden="1" customHeight="1" x14ac:dyDescent="0.2">
      <c r="A29" s="4">
        <v>32</v>
      </c>
      <c r="B29" s="5" t="s">
        <v>46</v>
      </c>
      <c r="C29" s="6">
        <v>44783</v>
      </c>
      <c r="D29" s="7" t="s">
        <v>8</v>
      </c>
      <c r="E29" s="8">
        <v>2400180</v>
      </c>
      <c r="F29" s="8">
        <v>192014</v>
      </c>
      <c r="G29" s="30">
        <v>2592194</v>
      </c>
      <c r="H29" s="31">
        <v>44820</v>
      </c>
      <c r="I29" s="13" t="s">
        <v>88</v>
      </c>
    </row>
    <row r="30" spans="1:10" ht="27.75" hidden="1" customHeight="1" x14ac:dyDescent="0.2">
      <c r="A30" s="4">
        <v>33</v>
      </c>
      <c r="B30" s="5" t="s">
        <v>47</v>
      </c>
      <c r="C30" s="6">
        <v>44792</v>
      </c>
      <c r="D30" s="7" t="s">
        <v>8</v>
      </c>
      <c r="E30" s="8">
        <v>2309788</v>
      </c>
      <c r="F30" s="8">
        <v>184783</v>
      </c>
      <c r="G30" s="30">
        <v>2494571</v>
      </c>
      <c r="H30" s="31">
        <v>44820</v>
      </c>
      <c r="I30" s="13" t="s">
        <v>88</v>
      </c>
    </row>
    <row r="31" spans="1:10" ht="27.75" hidden="1" customHeight="1" x14ac:dyDescent="0.2">
      <c r="A31" s="4">
        <v>34</v>
      </c>
      <c r="B31" s="5" t="s">
        <v>48</v>
      </c>
      <c r="C31" s="6">
        <v>44802</v>
      </c>
      <c r="D31" s="7" t="s">
        <v>8</v>
      </c>
      <c r="E31" s="8">
        <v>1705910</v>
      </c>
      <c r="F31" s="8">
        <v>136473</v>
      </c>
      <c r="G31" s="30">
        <v>1842383</v>
      </c>
      <c r="H31" s="31">
        <v>44831</v>
      </c>
      <c r="I31" s="13" t="s">
        <v>88</v>
      </c>
    </row>
    <row r="32" spans="1:10" ht="27.75" hidden="1" customHeight="1" x14ac:dyDescent="0.2">
      <c r="A32" s="4">
        <v>35</v>
      </c>
      <c r="B32" s="5" t="s">
        <v>49</v>
      </c>
      <c r="C32" s="6">
        <v>44818</v>
      </c>
      <c r="D32" s="7" t="s">
        <v>8</v>
      </c>
      <c r="E32" s="8">
        <v>2929065</v>
      </c>
      <c r="F32" s="8">
        <v>234325</v>
      </c>
      <c r="G32" s="30">
        <v>3163390</v>
      </c>
      <c r="H32" s="31">
        <v>44851</v>
      </c>
      <c r="I32" s="13" t="s">
        <v>88</v>
      </c>
    </row>
    <row r="33" spans="1:9" ht="27.75" hidden="1" customHeight="1" x14ac:dyDescent="0.2">
      <c r="A33" s="4">
        <v>36</v>
      </c>
      <c r="B33" s="5" t="s">
        <v>50</v>
      </c>
      <c r="C33" s="6">
        <v>44824</v>
      </c>
      <c r="D33" s="7" t="s">
        <v>8</v>
      </c>
      <c r="E33" s="8">
        <v>1624154</v>
      </c>
      <c r="F33" s="8">
        <v>129932</v>
      </c>
      <c r="G33" s="30">
        <v>1754086</v>
      </c>
      <c r="H33" s="31">
        <v>44851</v>
      </c>
      <c r="I33" s="13" t="s">
        <v>88</v>
      </c>
    </row>
    <row r="34" spans="1:9" ht="27.75" hidden="1" customHeight="1" x14ac:dyDescent="0.2">
      <c r="A34" s="4">
        <v>37</v>
      </c>
      <c r="B34" s="5" t="s">
        <v>51</v>
      </c>
      <c r="C34" s="6">
        <v>44827</v>
      </c>
      <c r="D34" s="7" t="s">
        <v>8</v>
      </c>
      <c r="E34" s="8">
        <v>1705910</v>
      </c>
      <c r="F34" s="8">
        <v>136473</v>
      </c>
      <c r="G34" s="30">
        <v>1842383</v>
      </c>
      <c r="H34" s="31">
        <v>44861</v>
      </c>
      <c r="I34" s="13" t="s">
        <v>88</v>
      </c>
    </row>
    <row r="35" spans="1:9" ht="27.75" hidden="1" customHeight="1" x14ac:dyDescent="0.2">
      <c r="A35" s="4">
        <v>5</v>
      </c>
      <c r="B35" s="5" t="s">
        <v>66</v>
      </c>
      <c r="C35" s="6">
        <v>44831</v>
      </c>
      <c r="D35" s="7" t="s">
        <v>8</v>
      </c>
      <c r="E35" s="8">
        <v>-1525690</v>
      </c>
      <c r="F35" s="8">
        <v>-152569</v>
      </c>
      <c r="G35" s="30">
        <v>-1678259</v>
      </c>
      <c r="H35" s="31">
        <v>44851</v>
      </c>
      <c r="I35" s="13" t="s">
        <v>88</v>
      </c>
    </row>
    <row r="36" spans="1:9" ht="27.75" hidden="1" customHeight="1" x14ac:dyDescent="0.2">
      <c r="A36" s="4">
        <v>38</v>
      </c>
      <c r="B36" s="5" t="s">
        <v>52</v>
      </c>
      <c r="C36" s="6">
        <v>44841</v>
      </c>
      <c r="D36" s="7" t="s">
        <v>8</v>
      </c>
      <c r="E36" s="8">
        <v>1477735</v>
      </c>
      <c r="F36" s="8">
        <v>118219</v>
      </c>
      <c r="G36" s="30">
        <v>1595954</v>
      </c>
      <c r="H36" s="31">
        <v>44880</v>
      </c>
      <c r="I36" s="13" t="s">
        <v>88</v>
      </c>
    </row>
    <row r="37" spans="1:9" ht="27.75" hidden="1" customHeight="1" x14ac:dyDescent="0.2">
      <c r="A37" s="4">
        <v>39</v>
      </c>
      <c r="B37" s="5" t="s">
        <v>53</v>
      </c>
      <c r="C37" s="6">
        <v>44846</v>
      </c>
      <c r="D37" s="7" t="s">
        <v>8</v>
      </c>
      <c r="E37" s="8">
        <v>1657164</v>
      </c>
      <c r="F37" s="8">
        <v>132573</v>
      </c>
      <c r="G37" s="30">
        <v>1789737</v>
      </c>
      <c r="H37" s="31">
        <v>44880</v>
      </c>
      <c r="I37" s="13" t="s">
        <v>88</v>
      </c>
    </row>
    <row r="38" spans="1:9" ht="27.75" hidden="1" customHeight="1" x14ac:dyDescent="0.2">
      <c r="A38" s="4">
        <v>40</v>
      </c>
      <c r="B38" s="5" t="s">
        <v>54</v>
      </c>
      <c r="C38" s="6">
        <v>44855</v>
      </c>
      <c r="D38" s="7" t="s">
        <v>8</v>
      </c>
      <c r="E38" s="8">
        <v>2512110</v>
      </c>
      <c r="F38" s="8">
        <v>200969</v>
      </c>
      <c r="G38" s="30">
        <v>2713079</v>
      </c>
      <c r="H38" s="31">
        <v>44880</v>
      </c>
      <c r="I38" s="13" t="s">
        <v>88</v>
      </c>
    </row>
    <row r="39" spans="1:9" ht="27.75" hidden="1" customHeight="1" x14ac:dyDescent="0.2">
      <c r="A39" s="4">
        <v>41</v>
      </c>
      <c r="B39" s="5" t="s">
        <v>55</v>
      </c>
      <c r="C39" s="6">
        <v>44861</v>
      </c>
      <c r="D39" s="7" t="s">
        <v>8</v>
      </c>
      <c r="E39" s="8">
        <v>2095800</v>
      </c>
      <c r="F39" s="8">
        <v>167664</v>
      </c>
      <c r="G39" s="30">
        <v>2263464</v>
      </c>
      <c r="H39" s="31">
        <v>44897</v>
      </c>
      <c r="I39" s="13" t="s">
        <v>88</v>
      </c>
    </row>
    <row r="40" spans="1:9" ht="27.75" hidden="1" customHeight="1" x14ac:dyDescent="0.2">
      <c r="A40" s="4">
        <v>42</v>
      </c>
      <c r="B40" s="5" t="s">
        <v>56</v>
      </c>
      <c r="C40" s="6">
        <v>44869</v>
      </c>
      <c r="D40" s="7" t="s">
        <v>8</v>
      </c>
      <c r="E40" s="8">
        <v>3248713</v>
      </c>
      <c r="F40" s="8">
        <v>259897</v>
      </c>
      <c r="G40" s="30">
        <v>3508610</v>
      </c>
      <c r="H40" s="31">
        <v>44897</v>
      </c>
      <c r="I40" s="13" t="s">
        <v>88</v>
      </c>
    </row>
    <row r="41" spans="1:9" ht="27.75" hidden="1" customHeight="1" x14ac:dyDescent="0.2">
      <c r="A41" s="4">
        <v>6</v>
      </c>
      <c r="B41" s="5" t="s">
        <v>67</v>
      </c>
      <c r="C41" s="6">
        <v>44879</v>
      </c>
      <c r="D41" s="7" t="s">
        <v>8</v>
      </c>
      <c r="E41" s="8">
        <v>-1567610</v>
      </c>
      <c r="F41" s="8">
        <v>-156760</v>
      </c>
      <c r="G41" s="30">
        <v>-1724370</v>
      </c>
      <c r="H41" s="31">
        <v>44897</v>
      </c>
      <c r="I41" s="13" t="s">
        <v>88</v>
      </c>
    </row>
    <row r="42" spans="1:9" ht="27.75" hidden="1" customHeight="1" x14ac:dyDescent="0.2">
      <c r="A42" s="4">
        <v>43</v>
      </c>
      <c r="B42" s="5" t="s">
        <v>57</v>
      </c>
      <c r="C42" s="6">
        <v>44880</v>
      </c>
      <c r="D42" s="7" t="s">
        <v>8</v>
      </c>
      <c r="E42" s="8">
        <v>2177909</v>
      </c>
      <c r="F42" s="8">
        <v>174233</v>
      </c>
      <c r="G42" s="30">
        <v>2352142</v>
      </c>
      <c r="H42" s="31">
        <v>44908</v>
      </c>
      <c r="I42" s="13" t="s">
        <v>88</v>
      </c>
    </row>
    <row r="43" spans="1:9" ht="27.75" hidden="1" customHeight="1" x14ac:dyDescent="0.2">
      <c r="A43" s="4">
        <v>44</v>
      </c>
      <c r="B43" s="5" t="s">
        <v>58</v>
      </c>
      <c r="C43" s="6">
        <v>44888</v>
      </c>
      <c r="D43" s="7" t="s">
        <v>8</v>
      </c>
      <c r="E43" s="8">
        <v>1530952</v>
      </c>
      <c r="F43" s="8">
        <v>122476</v>
      </c>
      <c r="G43" s="30">
        <v>1653428</v>
      </c>
      <c r="H43" s="31">
        <v>44942</v>
      </c>
      <c r="I43" s="13" t="s">
        <v>88</v>
      </c>
    </row>
    <row r="44" spans="1:9" ht="27.75" hidden="1" customHeight="1" x14ac:dyDescent="0.2">
      <c r="A44" s="4">
        <v>7</v>
      </c>
      <c r="B44" s="5" t="s">
        <v>68</v>
      </c>
      <c r="C44" s="6">
        <v>44897</v>
      </c>
      <c r="D44" s="7" t="s">
        <v>8</v>
      </c>
      <c r="E44" s="8">
        <v>-561353</v>
      </c>
      <c r="F44" s="8">
        <v>-56136</v>
      </c>
      <c r="G44" s="30">
        <v>-617489</v>
      </c>
      <c r="H44" s="31">
        <v>44908</v>
      </c>
      <c r="I44" s="13" t="s">
        <v>88</v>
      </c>
    </row>
    <row r="45" spans="1:9" ht="27.75" hidden="1" customHeight="1" x14ac:dyDescent="0.2">
      <c r="A45" s="4">
        <v>45</v>
      </c>
      <c r="B45" s="5" t="s">
        <v>59</v>
      </c>
      <c r="C45" s="6">
        <v>44903</v>
      </c>
      <c r="D45" s="7" t="s">
        <v>8</v>
      </c>
      <c r="E45" s="8">
        <v>1084372</v>
      </c>
      <c r="F45" s="8">
        <v>86750</v>
      </c>
      <c r="G45" s="30">
        <v>1171122</v>
      </c>
      <c r="H45" s="31">
        <v>44942</v>
      </c>
      <c r="I45" s="13" t="s">
        <v>88</v>
      </c>
    </row>
    <row r="46" spans="1:9" ht="27.75" hidden="1" customHeight="1" x14ac:dyDescent="0.2">
      <c r="A46" s="4">
        <v>46</v>
      </c>
      <c r="B46" s="5" t="s">
        <v>60</v>
      </c>
      <c r="C46" s="6">
        <v>44909</v>
      </c>
      <c r="D46" s="7" t="s">
        <v>8</v>
      </c>
      <c r="E46" s="8">
        <v>1110580</v>
      </c>
      <c r="F46" s="8">
        <v>88846</v>
      </c>
      <c r="G46" s="30">
        <v>1199426</v>
      </c>
      <c r="H46" s="31">
        <v>44942</v>
      </c>
      <c r="I46" s="13" t="s">
        <v>88</v>
      </c>
    </row>
    <row r="47" spans="1:9" ht="27.75" hidden="1" customHeight="1" x14ac:dyDescent="0.2">
      <c r="A47" s="4">
        <v>8</v>
      </c>
      <c r="B47" s="5" t="s">
        <v>69</v>
      </c>
      <c r="C47" s="6">
        <v>44912</v>
      </c>
      <c r="D47" s="7" t="s">
        <v>8</v>
      </c>
      <c r="E47" s="8">
        <v>-504426</v>
      </c>
      <c r="F47" s="8">
        <v>-50443</v>
      </c>
      <c r="G47" s="30">
        <v>-554869</v>
      </c>
      <c r="H47" s="31">
        <v>44942</v>
      </c>
      <c r="I47" s="13" t="s">
        <v>88</v>
      </c>
    </row>
    <row r="48" spans="1:9" ht="27.75" hidden="1" customHeight="1" x14ac:dyDescent="0.2">
      <c r="A48" s="4">
        <v>47</v>
      </c>
      <c r="B48" s="5" t="s">
        <v>61</v>
      </c>
      <c r="C48" s="6">
        <v>44919</v>
      </c>
      <c r="D48" s="7" t="s">
        <v>8</v>
      </c>
      <c r="E48" s="8">
        <v>1945432</v>
      </c>
      <c r="F48" s="8">
        <v>155635</v>
      </c>
      <c r="G48" s="30">
        <v>2101067</v>
      </c>
      <c r="H48" s="31">
        <v>44960</v>
      </c>
      <c r="I48" s="13" t="s">
        <v>88</v>
      </c>
    </row>
    <row r="49" spans="1:12" ht="27.75" hidden="1" customHeight="1" x14ac:dyDescent="0.2">
      <c r="A49" s="4">
        <v>48</v>
      </c>
      <c r="B49" s="5" t="s">
        <v>62</v>
      </c>
      <c r="C49" s="6">
        <v>44924</v>
      </c>
      <c r="D49" s="7" t="s">
        <v>8</v>
      </c>
      <c r="E49" s="8">
        <v>2911155</v>
      </c>
      <c r="F49" s="8">
        <v>232892</v>
      </c>
      <c r="G49" s="30">
        <v>3144047</v>
      </c>
      <c r="H49" s="31">
        <v>44960</v>
      </c>
      <c r="I49" s="13" t="s">
        <v>88</v>
      </c>
    </row>
    <row r="50" spans="1:12" ht="12.75" hidden="1" x14ac:dyDescent="0.2">
      <c r="A50" s="4">
        <v>49</v>
      </c>
      <c r="B50" s="5" t="s">
        <v>7</v>
      </c>
      <c r="C50" s="6">
        <v>44937</v>
      </c>
      <c r="D50" s="7" t="s">
        <v>8</v>
      </c>
      <c r="E50" s="8">
        <v>2879155</v>
      </c>
      <c r="F50" s="8">
        <v>287916</v>
      </c>
      <c r="G50" s="30">
        <v>3167071</v>
      </c>
      <c r="H50" s="31">
        <v>44978</v>
      </c>
      <c r="I50" s="13" t="s">
        <v>88</v>
      </c>
    </row>
    <row r="51" spans="1:12" ht="12.75" hidden="1" x14ac:dyDescent="0.2">
      <c r="A51" s="4">
        <v>50</v>
      </c>
      <c r="B51" s="5" t="s">
        <v>9</v>
      </c>
      <c r="C51" s="6">
        <v>44937</v>
      </c>
      <c r="D51" s="7" t="s">
        <v>8</v>
      </c>
      <c r="E51" s="8">
        <v>1468620</v>
      </c>
      <c r="F51" s="8">
        <v>146862</v>
      </c>
      <c r="G51" s="30">
        <v>1615482</v>
      </c>
      <c r="H51" s="32">
        <v>45065</v>
      </c>
      <c r="I51" s="13" t="s">
        <v>88</v>
      </c>
    </row>
    <row r="52" spans="1:12" ht="12.75" hidden="1" x14ac:dyDescent="0.2">
      <c r="A52" s="4">
        <v>51</v>
      </c>
      <c r="B52" s="5" t="s">
        <v>10</v>
      </c>
      <c r="C52" s="6">
        <v>44942</v>
      </c>
      <c r="D52" s="7" t="s">
        <v>8</v>
      </c>
      <c r="E52" s="8">
        <v>4049235</v>
      </c>
      <c r="F52" s="8">
        <v>404924</v>
      </c>
      <c r="G52" s="8">
        <v>4454159</v>
      </c>
      <c r="H52" s="31">
        <v>45110</v>
      </c>
      <c r="I52" s="13" t="s">
        <v>88</v>
      </c>
      <c r="J52" s="9">
        <v>4432159</v>
      </c>
      <c r="K52" s="10">
        <f>+G52-J52</f>
        <v>22000</v>
      </c>
    </row>
    <row r="53" spans="1:12" ht="12.75" hidden="1" x14ac:dyDescent="0.2">
      <c r="A53" s="4">
        <v>52</v>
      </c>
      <c r="B53" s="5" t="s">
        <v>11</v>
      </c>
      <c r="C53" s="6">
        <v>44945</v>
      </c>
      <c r="D53" s="7" t="s">
        <v>8</v>
      </c>
      <c r="E53" s="8">
        <v>734310</v>
      </c>
      <c r="F53" s="8">
        <v>73431</v>
      </c>
      <c r="G53" s="30">
        <v>807741</v>
      </c>
      <c r="H53" s="31">
        <v>44978</v>
      </c>
      <c r="I53" s="13" t="s">
        <v>88</v>
      </c>
    </row>
    <row r="54" spans="1:12" ht="12.75" hidden="1" x14ac:dyDescent="0.2">
      <c r="A54" s="4">
        <v>53</v>
      </c>
      <c r="B54" s="5" t="s">
        <v>12</v>
      </c>
      <c r="C54" s="6">
        <v>44963</v>
      </c>
      <c r="D54" s="7" t="s">
        <v>8</v>
      </c>
      <c r="E54" s="8">
        <v>4844147</v>
      </c>
      <c r="F54" s="8">
        <v>484415</v>
      </c>
      <c r="G54" s="30">
        <v>5328562</v>
      </c>
      <c r="H54" s="31">
        <v>45006</v>
      </c>
      <c r="I54" s="13" t="s">
        <v>88</v>
      </c>
    </row>
    <row r="55" spans="1:12" ht="12.75" hidden="1" x14ac:dyDescent="0.2">
      <c r="A55" s="4">
        <v>54</v>
      </c>
      <c r="B55" s="5" t="s">
        <v>13</v>
      </c>
      <c r="C55" s="6">
        <v>44971</v>
      </c>
      <c r="D55" s="7" t="s">
        <v>8</v>
      </c>
      <c r="E55" s="8">
        <v>1665870</v>
      </c>
      <c r="F55" s="8">
        <v>166587</v>
      </c>
      <c r="G55" s="30">
        <v>1832457</v>
      </c>
      <c r="H55" s="31">
        <v>45006</v>
      </c>
      <c r="I55" s="13" t="s">
        <v>88</v>
      </c>
    </row>
    <row r="56" spans="1:12" ht="12.75" hidden="1" x14ac:dyDescent="0.2">
      <c r="A56" s="4">
        <v>62</v>
      </c>
      <c r="B56" s="5" t="s">
        <v>70</v>
      </c>
      <c r="C56" s="6">
        <v>44974</v>
      </c>
      <c r="D56" s="7" t="s">
        <v>8</v>
      </c>
      <c r="E56" s="8">
        <v>-511235</v>
      </c>
      <c r="F56" s="8">
        <v>-51124</v>
      </c>
      <c r="G56" s="30">
        <v>-562359</v>
      </c>
      <c r="H56" s="31">
        <v>44978</v>
      </c>
      <c r="I56" s="13" t="s">
        <v>88</v>
      </c>
    </row>
    <row r="57" spans="1:12" ht="12.75" hidden="1" x14ac:dyDescent="0.2">
      <c r="A57" s="4">
        <v>55</v>
      </c>
      <c r="B57" s="5" t="s">
        <v>14</v>
      </c>
      <c r="C57" s="6">
        <v>44980</v>
      </c>
      <c r="D57" s="7" t="s">
        <v>8</v>
      </c>
      <c r="E57" s="8">
        <v>1474749</v>
      </c>
      <c r="F57" s="8">
        <v>147475</v>
      </c>
      <c r="G57" s="30">
        <v>1622224</v>
      </c>
      <c r="H57" s="31">
        <v>45033</v>
      </c>
      <c r="I57" s="13" t="s">
        <v>88</v>
      </c>
    </row>
    <row r="58" spans="1:12" ht="14.25" hidden="1" x14ac:dyDescent="0.2">
      <c r="A58" s="4">
        <v>56</v>
      </c>
      <c r="B58" s="5" t="s">
        <v>15</v>
      </c>
      <c r="C58" s="6">
        <v>44993</v>
      </c>
      <c r="D58" s="7" t="s">
        <v>8</v>
      </c>
      <c r="E58" s="8">
        <v>1521187</v>
      </c>
      <c r="F58" s="8">
        <v>152119</v>
      </c>
      <c r="G58" s="30">
        <v>1673306</v>
      </c>
      <c r="H58" s="31">
        <v>45033</v>
      </c>
      <c r="I58" s="13" t="s">
        <v>88</v>
      </c>
      <c r="J58"/>
      <c r="K58"/>
      <c r="L58"/>
    </row>
    <row r="59" spans="1:12" ht="14.25" hidden="1" x14ac:dyDescent="0.2">
      <c r="A59" s="4">
        <v>57</v>
      </c>
      <c r="B59" s="5" t="s">
        <v>16</v>
      </c>
      <c r="C59" s="6">
        <v>45002</v>
      </c>
      <c r="D59" s="7" t="s">
        <v>8</v>
      </c>
      <c r="E59" s="8">
        <v>1612400</v>
      </c>
      <c r="F59" s="8">
        <v>161240</v>
      </c>
      <c r="G59" s="30">
        <v>1773640</v>
      </c>
      <c r="H59" s="31">
        <v>45033</v>
      </c>
      <c r="I59" s="13" t="s">
        <v>88</v>
      </c>
      <c r="J59"/>
      <c r="K59"/>
      <c r="L59"/>
    </row>
    <row r="60" spans="1:12" ht="14.25" hidden="1" x14ac:dyDescent="0.2">
      <c r="A60" s="4">
        <v>58</v>
      </c>
      <c r="B60" s="5" t="s">
        <v>17</v>
      </c>
      <c r="C60" s="6">
        <v>45022</v>
      </c>
      <c r="D60" s="7" t="s">
        <v>8</v>
      </c>
      <c r="E60" s="30">
        <v>1410604</v>
      </c>
      <c r="F60" s="30">
        <v>141060</v>
      </c>
      <c r="G60" s="30">
        <v>1551664</v>
      </c>
      <c r="H60" s="33">
        <v>45155</v>
      </c>
      <c r="I60" s="13" t="s">
        <v>88</v>
      </c>
      <c r="J60" s="18"/>
      <c r="K60"/>
      <c r="L60"/>
    </row>
    <row r="61" spans="1:12" ht="14.25" hidden="1" x14ac:dyDescent="0.2">
      <c r="A61" s="4">
        <v>59</v>
      </c>
      <c r="B61" s="5" t="s">
        <v>18</v>
      </c>
      <c r="C61" s="6">
        <v>45033</v>
      </c>
      <c r="D61" s="7" t="s">
        <v>8</v>
      </c>
      <c r="E61" s="8">
        <v>2215420</v>
      </c>
      <c r="F61" s="8">
        <v>221542</v>
      </c>
      <c r="G61" s="30">
        <v>2436962</v>
      </c>
      <c r="H61" s="32">
        <v>45065</v>
      </c>
      <c r="I61" s="13" t="s">
        <v>88</v>
      </c>
      <c r="J61"/>
      <c r="K61"/>
      <c r="L61"/>
    </row>
    <row r="62" spans="1:12" ht="14.25" hidden="1" x14ac:dyDescent="0.2">
      <c r="A62" s="4">
        <v>60</v>
      </c>
      <c r="B62" s="5" t="s">
        <v>19</v>
      </c>
      <c r="C62" s="6">
        <v>45043</v>
      </c>
      <c r="D62" s="7" t="s">
        <v>8</v>
      </c>
      <c r="E62" s="8">
        <v>1646547</v>
      </c>
      <c r="F62" s="8">
        <v>164655</v>
      </c>
      <c r="G62" s="8">
        <v>1811202</v>
      </c>
      <c r="H62" s="31">
        <v>45079</v>
      </c>
      <c r="I62" s="13" t="s">
        <v>88</v>
      </c>
      <c r="J62" s="15">
        <v>1789202</v>
      </c>
      <c r="K62" s="16">
        <f>+G62-J62</f>
        <v>22000</v>
      </c>
      <c r="L62"/>
    </row>
    <row r="63" spans="1:12" ht="14.25" hidden="1" x14ac:dyDescent="0.2">
      <c r="A63" s="4">
        <v>63</v>
      </c>
      <c r="B63" s="5" t="s">
        <v>71</v>
      </c>
      <c r="C63" s="6">
        <v>45050</v>
      </c>
      <c r="D63" s="7" t="s">
        <v>8</v>
      </c>
      <c r="E63" s="8">
        <v>-1468102</v>
      </c>
      <c r="F63" s="8">
        <v>-146810</v>
      </c>
      <c r="G63" s="30">
        <v>-1614912</v>
      </c>
      <c r="H63" s="32">
        <v>45065</v>
      </c>
      <c r="I63" s="13" t="s">
        <v>88</v>
      </c>
      <c r="J63"/>
      <c r="K63"/>
      <c r="L63"/>
    </row>
    <row r="64" spans="1:12" s="28" customFormat="1" ht="14.25" hidden="1" x14ac:dyDescent="0.2">
      <c r="A64" s="20">
        <v>61</v>
      </c>
      <c r="B64" s="21" t="s">
        <v>20</v>
      </c>
      <c r="C64" s="22">
        <v>45055</v>
      </c>
      <c r="D64" s="23" t="s">
        <v>8</v>
      </c>
      <c r="E64" s="24">
        <v>1367623</v>
      </c>
      <c r="F64" s="24">
        <v>136762</v>
      </c>
      <c r="G64" s="24">
        <v>1504385</v>
      </c>
      <c r="H64" s="34">
        <v>45275</v>
      </c>
      <c r="I64" s="25" t="s">
        <v>78</v>
      </c>
      <c r="J64" s="26" t="s">
        <v>89</v>
      </c>
      <c r="K64" s="27"/>
      <c r="L64" s="27"/>
    </row>
    <row r="65" spans="1:12" ht="14.25" hidden="1" x14ac:dyDescent="0.2">
      <c r="A65" s="4">
        <v>64</v>
      </c>
      <c r="B65" s="5" t="s">
        <v>21</v>
      </c>
      <c r="C65" s="6">
        <v>45072</v>
      </c>
      <c r="D65" s="7" t="s">
        <v>8</v>
      </c>
      <c r="E65" s="8">
        <v>2566450</v>
      </c>
      <c r="F65" s="8">
        <v>256645</v>
      </c>
      <c r="G65" s="8">
        <v>2823095</v>
      </c>
      <c r="H65" s="33">
        <v>45232</v>
      </c>
      <c r="I65" s="13" t="s">
        <v>88</v>
      </c>
      <c r="J65">
        <v>2801095</v>
      </c>
      <c r="K65" s="16">
        <f>+G65-J65</f>
        <v>22000</v>
      </c>
      <c r="L65" s="16"/>
    </row>
    <row r="66" spans="1:12" ht="14.25" hidden="1" x14ac:dyDescent="0.2">
      <c r="A66" s="4">
        <v>1</v>
      </c>
      <c r="B66" s="5" t="s">
        <v>72</v>
      </c>
      <c r="C66" s="6">
        <v>45083</v>
      </c>
      <c r="D66" s="7" t="s">
        <v>8</v>
      </c>
      <c r="E66" s="8">
        <v>1290260</v>
      </c>
      <c r="F66" s="8">
        <v>129026</v>
      </c>
      <c r="G66" s="8">
        <f>+E66+F66</f>
        <v>1419286</v>
      </c>
      <c r="H66" s="33">
        <v>45124</v>
      </c>
      <c r="I66" s="13" t="s">
        <v>88</v>
      </c>
      <c r="J66"/>
      <c r="K66"/>
      <c r="L66" s="16"/>
    </row>
    <row r="67" spans="1:12" ht="14.25" hidden="1" x14ac:dyDescent="0.2">
      <c r="A67" s="4">
        <v>2</v>
      </c>
      <c r="B67" s="5" t="s">
        <v>73</v>
      </c>
      <c r="C67" s="6">
        <v>45094</v>
      </c>
      <c r="D67" s="7" t="s">
        <v>8</v>
      </c>
      <c r="E67" s="8">
        <v>2199341</v>
      </c>
      <c r="F67" s="8">
        <v>219934</v>
      </c>
      <c r="G67" s="8">
        <f>+E67+F67</f>
        <v>2419275</v>
      </c>
      <c r="H67" s="33">
        <v>45124</v>
      </c>
      <c r="I67" s="13" t="s">
        <v>88</v>
      </c>
      <c r="J67" s="17">
        <v>3816561</v>
      </c>
      <c r="K67" s="16">
        <f>+G67+G66-J67</f>
        <v>22000</v>
      </c>
      <c r="L67"/>
    </row>
    <row r="68" spans="1:12" ht="14.25" hidden="1" x14ac:dyDescent="0.2">
      <c r="A68" s="4">
        <v>1</v>
      </c>
      <c r="B68" s="5" t="s">
        <v>74</v>
      </c>
      <c r="C68" s="6">
        <v>45110</v>
      </c>
      <c r="D68" s="7" t="s">
        <v>8</v>
      </c>
      <c r="E68" s="8">
        <v>1932130</v>
      </c>
      <c r="F68" s="8">
        <v>154570</v>
      </c>
      <c r="G68" s="8">
        <f>+E68+F68</f>
        <v>2086700</v>
      </c>
      <c r="H68" s="33">
        <v>45139</v>
      </c>
      <c r="I68" s="13" t="s">
        <v>88</v>
      </c>
      <c r="J68" s="19">
        <v>2064700</v>
      </c>
      <c r="K68" s="19">
        <f>+G68-J68</f>
        <v>22000</v>
      </c>
      <c r="L68"/>
    </row>
    <row r="69" spans="1:12" s="28" customFormat="1" ht="14.25" hidden="1" x14ac:dyDescent="0.2">
      <c r="A69" s="20">
        <v>2</v>
      </c>
      <c r="B69" s="21" t="s">
        <v>75</v>
      </c>
      <c r="C69" s="22">
        <v>45117</v>
      </c>
      <c r="D69" s="23" t="s">
        <v>8</v>
      </c>
      <c r="E69" s="24">
        <v>1361490</v>
      </c>
      <c r="F69" s="24">
        <v>108919</v>
      </c>
      <c r="G69" s="24">
        <f t="shared" ref="G69:G70" si="0">+E69+F69</f>
        <v>1470409</v>
      </c>
      <c r="H69" s="34">
        <v>45275</v>
      </c>
      <c r="I69" s="25" t="s">
        <v>78</v>
      </c>
      <c r="J69" s="26"/>
      <c r="K69" s="27"/>
      <c r="L69" s="27"/>
    </row>
    <row r="70" spans="1:12" ht="14.25" hidden="1" x14ac:dyDescent="0.2">
      <c r="A70" s="4">
        <v>3</v>
      </c>
      <c r="B70" s="5" t="s">
        <v>76</v>
      </c>
      <c r="C70" s="6">
        <v>45125</v>
      </c>
      <c r="D70" s="7" t="s">
        <v>8</v>
      </c>
      <c r="E70" s="8">
        <v>1768575</v>
      </c>
      <c r="F70" s="8">
        <v>141486</v>
      </c>
      <c r="G70" s="8">
        <f t="shared" si="0"/>
        <v>1910061</v>
      </c>
      <c r="H70" s="33">
        <v>45155</v>
      </c>
      <c r="I70" s="13" t="s">
        <v>88</v>
      </c>
      <c r="J70" s="19">
        <v>2427201</v>
      </c>
      <c r="K70" s="16">
        <f>+G60+G70+G75-J70</f>
        <v>22000</v>
      </c>
      <c r="L70"/>
    </row>
    <row r="71" spans="1:12" ht="14.25" hidden="1" x14ac:dyDescent="0.2">
      <c r="A71" s="4">
        <v>4</v>
      </c>
      <c r="B71" s="5" t="s">
        <v>77</v>
      </c>
      <c r="C71" s="6">
        <v>45134</v>
      </c>
      <c r="D71" s="7" t="s">
        <v>8</v>
      </c>
      <c r="E71" s="8">
        <v>2030039</v>
      </c>
      <c r="F71" s="8">
        <v>162403</v>
      </c>
      <c r="G71" s="8">
        <f>+E71+F71</f>
        <v>2192442</v>
      </c>
      <c r="H71" s="33">
        <v>45168</v>
      </c>
      <c r="I71" s="13" t="s">
        <v>88</v>
      </c>
      <c r="J71" s="19">
        <v>2170442</v>
      </c>
      <c r="K71" s="16">
        <f>+G71-J71</f>
        <v>22000</v>
      </c>
      <c r="L71"/>
    </row>
    <row r="72" spans="1:12" ht="14.25" hidden="1" x14ac:dyDescent="0.2">
      <c r="A72" s="4">
        <v>1</v>
      </c>
      <c r="B72" s="5" t="s">
        <v>79</v>
      </c>
      <c r="C72" s="6">
        <v>45147</v>
      </c>
      <c r="D72" s="7" t="s">
        <v>8</v>
      </c>
      <c r="E72" s="8">
        <v>1745950</v>
      </c>
      <c r="F72" s="8">
        <v>139676</v>
      </c>
      <c r="G72" s="8">
        <f>+E72+F72</f>
        <v>1885626</v>
      </c>
      <c r="H72" s="33">
        <v>45187</v>
      </c>
      <c r="I72" s="13" t="s">
        <v>88</v>
      </c>
      <c r="J72" s="19">
        <v>3754971</v>
      </c>
      <c r="K72" s="16">
        <f>+G72+G73-J72</f>
        <v>22000</v>
      </c>
      <c r="L72"/>
    </row>
    <row r="73" spans="1:12" ht="14.25" hidden="1" x14ac:dyDescent="0.2">
      <c r="A73" s="4">
        <v>2</v>
      </c>
      <c r="B73" s="5" t="s">
        <v>80</v>
      </c>
      <c r="C73" s="6">
        <v>45154</v>
      </c>
      <c r="D73" s="7" t="s">
        <v>8</v>
      </c>
      <c r="E73" s="8">
        <v>1751245</v>
      </c>
      <c r="F73" s="8">
        <v>140100</v>
      </c>
      <c r="G73" s="8">
        <f t="shared" ref="G73:G75" si="1">+E73+F73</f>
        <v>1891345</v>
      </c>
      <c r="H73" s="33">
        <v>45187</v>
      </c>
      <c r="I73" s="13" t="s">
        <v>88</v>
      </c>
      <c r="J73" s="18"/>
      <c r="K73"/>
      <c r="L73"/>
    </row>
    <row r="74" spans="1:12" ht="14.25" hidden="1" x14ac:dyDescent="0.2">
      <c r="A74" s="4">
        <v>3</v>
      </c>
      <c r="B74" s="5" t="s">
        <v>81</v>
      </c>
      <c r="C74" s="6">
        <v>45163</v>
      </c>
      <c r="D74" s="7" t="s">
        <v>8</v>
      </c>
      <c r="E74" s="8">
        <v>1361490</v>
      </c>
      <c r="F74" s="8">
        <v>108919</v>
      </c>
      <c r="G74" s="30">
        <f t="shared" si="1"/>
        <v>1470409</v>
      </c>
      <c r="H74" s="33">
        <v>45216</v>
      </c>
      <c r="I74" s="13" t="s">
        <v>88</v>
      </c>
      <c r="J74" s="14" t="s">
        <v>89</v>
      </c>
      <c r="K74"/>
      <c r="L74"/>
    </row>
    <row r="75" spans="1:12" ht="14.25" hidden="1" x14ac:dyDescent="0.2">
      <c r="A75" s="4">
        <v>1</v>
      </c>
      <c r="B75" s="29" t="s">
        <v>82</v>
      </c>
      <c r="C75" s="6">
        <v>45152</v>
      </c>
      <c r="D75" s="7" t="s">
        <v>8</v>
      </c>
      <c r="E75" s="8">
        <v>-920476</v>
      </c>
      <c r="F75" s="8">
        <v>-92048</v>
      </c>
      <c r="G75" s="8">
        <f t="shared" si="1"/>
        <v>-1012524</v>
      </c>
      <c r="H75" s="33">
        <v>45155</v>
      </c>
      <c r="I75" s="13" t="s">
        <v>88</v>
      </c>
      <c r="J75" s="18"/>
      <c r="K75"/>
      <c r="L75"/>
    </row>
    <row r="76" spans="1:12" ht="14.25" hidden="1" x14ac:dyDescent="0.2">
      <c r="A76" s="4">
        <v>1</v>
      </c>
      <c r="B76" s="5" t="s">
        <v>83</v>
      </c>
      <c r="C76" s="6">
        <v>45175</v>
      </c>
      <c r="D76" s="7" t="s">
        <v>8</v>
      </c>
      <c r="E76" s="8">
        <v>2969105</v>
      </c>
      <c r="F76" s="8">
        <v>237528</v>
      </c>
      <c r="G76" s="30">
        <f>+E76+F76</f>
        <v>3206633</v>
      </c>
      <c r="H76" s="33">
        <v>45216</v>
      </c>
      <c r="I76" s="13" t="s">
        <v>88</v>
      </c>
      <c r="J76" s="18"/>
      <c r="K76"/>
      <c r="L76"/>
    </row>
    <row r="77" spans="1:12" ht="14.25" hidden="1" x14ac:dyDescent="0.2">
      <c r="A77" s="4">
        <v>2</v>
      </c>
      <c r="B77" s="5" t="s">
        <v>84</v>
      </c>
      <c r="C77" s="6">
        <v>45189</v>
      </c>
      <c r="D77" s="7" t="s">
        <v>8</v>
      </c>
      <c r="E77" s="8">
        <v>1696795</v>
      </c>
      <c r="F77" s="8">
        <v>135744</v>
      </c>
      <c r="G77" s="30">
        <f t="shared" ref="G77:G78" si="2">+E77+F77</f>
        <v>1832539</v>
      </c>
      <c r="H77" s="33">
        <v>45216</v>
      </c>
      <c r="I77" s="13" t="s">
        <v>88</v>
      </c>
      <c r="J77" s="18"/>
      <c r="K77"/>
      <c r="L77"/>
    </row>
    <row r="78" spans="1:12" ht="14.25" hidden="1" x14ac:dyDescent="0.2">
      <c r="A78" s="4">
        <v>3</v>
      </c>
      <c r="B78" s="5" t="s">
        <v>85</v>
      </c>
      <c r="C78" s="6">
        <v>45189</v>
      </c>
      <c r="D78" s="7" t="s">
        <v>8</v>
      </c>
      <c r="E78" s="8">
        <v>-781995</v>
      </c>
      <c r="F78" s="8">
        <v>-78200</v>
      </c>
      <c r="G78" s="30">
        <f t="shared" si="2"/>
        <v>-860195</v>
      </c>
      <c r="H78" s="33">
        <v>45216</v>
      </c>
      <c r="I78" s="13" t="s">
        <v>88</v>
      </c>
      <c r="J78"/>
      <c r="K78"/>
      <c r="L78"/>
    </row>
    <row r="79" spans="1:12" s="28" customFormat="1" ht="12.75" hidden="1" x14ac:dyDescent="0.2">
      <c r="A79" s="20">
        <v>1</v>
      </c>
      <c r="B79" s="38" t="s">
        <v>90</v>
      </c>
      <c r="C79" s="22">
        <v>45201</v>
      </c>
      <c r="D79" s="23" t="s">
        <v>8</v>
      </c>
      <c r="E79" s="24">
        <v>2487530</v>
      </c>
      <c r="F79" s="24">
        <v>199002</v>
      </c>
      <c r="G79" s="24">
        <f>+E79+F79</f>
        <v>2686532</v>
      </c>
      <c r="H79" s="40">
        <v>45322</v>
      </c>
      <c r="I79" s="25" t="s">
        <v>78</v>
      </c>
      <c r="J79" s="28" t="s">
        <v>89</v>
      </c>
    </row>
    <row r="80" spans="1:12" ht="12.75" hidden="1" x14ac:dyDescent="0.2">
      <c r="A80" s="4">
        <v>2</v>
      </c>
      <c r="B80" s="37" t="s">
        <v>91</v>
      </c>
      <c r="C80" s="6">
        <v>45210</v>
      </c>
      <c r="D80" s="7" t="s">
        <v>8</v>
      </c>
      <c r="E80" s="8">
        <v>1696795</v>
      </c>
      <c r="F80" s="8">
        <v>135744</v>
      </c>
      <c r="G80" s="8">
        <f>+E80+F80</f>
        <v>1832539</v>
      </c>
      <c r="H80" s="33">
        <v>45264</v>
      </c>
      <c r="I80" s="13"/>
      <c r="J80" s="3" t="s">
        <v>89</v>
      </c>
    </row>
    <row r="81" spans="1:11" ht="12.75" hidden="1" x14ac:dyDescent="0.2">
      <c r="A81" s="4">
        <v>3</v>
      </c>
      <c r="B81" s="37" t="s">
        <v>92</v>
      </c>
      <c r="C81" s="6">
        <v>45224</v>
      </c>
      <c r="D81" s="7" t="s">
        <v>8</v>
      </c>
      <c r="E81" s="8">
        <v>1790563</v>
      </c>
      <c r="F81" s="8">
        <v>143245</v>
      </c>
      <c r="G81" s="8">
        <f t="shared" ref="G81" si="3">+E81+F81</f>
        <v>1933808</v>
      </c>
      <c r="H81" s="33">
        <v>45264</v>
      </c>
      <c r="I81" s="13"/>
    </row>
    <row r="82" spans="1:11" ht="12.75" hidden="1" x14ac:dyDescent="0.2">
      <c r="A82" s="4">
        <v>1</v>
      </c>
      <c r="B82" s="37" t="s">
        <v>93</v>
      </c>
      <c r="C82" s="6">
        <v>45241</v>
      </c>
      <c r="D82" s="7" t="s">
        <v>8</v>
      </c>
      <c r="E82" s="8">
        <v>2875460</v>
      </c>
      <c r="F82" s="8">
        <v>230037</v>
      </c>
      <c r="G82" s="8">
        <f t="shared" ref="G82:G89" si="4">+E82+F82</f>
        <v>3105497</v>
      </c>
      <c r="H82" s="33">
        <v>45322</v>
      </c>
      <c r="I82" s="13"/>
    </row>
    <row r="83" spans="1:11" ht="12.75" hidden="1" x14ac:dyDescent="0.2">
      <c r="A83" s="4">
        <v>2</v>
      </c>
      <c r="B83" s="37" t="s">
        <v>94</v>
      </c>
      <c r="C83" s="6">
        <v>45252</v>
      </c>
      <c r="D83" s="7" t="s">
        <v>8</v>
      </c>
      <c r="E83" s="8">
        <v>1844890</v>
      </c>
      <c r="F83" s="8">
        <v>147591</v>
      </c>
      <c r="G83" s="8">
        <f t="shared" si="4"/>
        <v>1992481</v>
      </c>
      <c r="H83" s="33">
        <v>45309</v>
      </c>
      <c r="I83" s="13"/>
      <c r="J83" s="3" t="s">
        <v>89</v>
      </c>
    </row>
    <row r="84" spans="1:11" ht="12.75" hidden="1" x14ac:dyDescent="0.2">
      <c r="A84" s="4">
        <v>1</v>
      </c>
      <c r="B84" s="39" t="s">
        <v>95</v>
      </c>
      <c r="C84" s="6">
        <v>45233</v>
      </c>
      <c r="D84" s="7" t="s">
        <v>8</v>
      </c>
      <c r="E84" s="8">
        <v>-1148023</v>
      </c>
      <c r="F84" s="8">
        <v>-114802</v>
      </c>
      <c r="G84" s="8">
        <f t="shared" si="4"/>
        <v>-1262825</v>
      </c>
      <c r="H84" s="33">
        <v>45264</v>
      </c>
      <c r="I84" s="13"/>
    </row>
    <row r="85" spans="1:11" ht="12.75" hidden="1" x14ac:dyDescent="0.2">
      <c r="A85" s="4">
        <v>2</v>
      </c>
      <c r="B85" s="37" t="s">
        <v>96</v>
      </c>
      <c r="C85" s="6">
        <v>45254</v>
      </c>
      <c r="D85" s="7" t="s">
        <v>8</v>
      </c>
      <c r="E85" s="8">
        <v>-433180</v>
      </c>
      <c r="F85" s="8">
        <v>-43318</v>
      </c>
      <c r="G85" s="8">
        <f t="shared" si="4"/>
        <v>-476498</v>
      </c>
      <c r="H85" s="33">
        <v>45264</v>
      </c>
      <c r="I85" s="13"/>
    </row>
    <row r="86" spans="1:11" ht="12.75" hidden="1" x14ac:dyDescent="0.2">
      <c r="A86" s="4">
        <v>1</v>
      </c>
      <c r="B86" s="37" t="s">
        <v>97</v>
      </c>
      <c r="C86" s="6">
        <v>45271</v>
      </c>
      <c r="D86" s="7" t="s">
        <v>8</v>
      </c>
      <c r="E86" s="8">
        <v>2046660</v>
      </c>
      <c r="F86" s="8">
        <v>163733</v>
      </c>
      <c r="G86" s="8">
        <f t="shared" si="4"/>
        <v>2210393</v>
      </c>
      <c r="H86" s="33">
        <v>45309</v>
      </c>
      <c r="I86" s="13"/>
    </row>
    <row r="87" spans="1:11" ht="12.75" hidden="1" x14ac:dyDescent="0.2">
      <c r="A87" s="4">
        <v>2</v>
      </c>
      <c r="B87" s="37" t="s">
        <v>98</v>
      </c>
      <c r="C87" s="6">
        <v>45279</v>
      </c>
      <c r="D87" s="7" t="s">
        <v>8</v>
      </c>
      <c r="E87" s="8">
        <v>1352375</v>
      </c>
      <c r="F87" s="8">
        <v>108190</v>
      </c>
      <c r="G87" s="8">
        <f t="shared" si="4"/>
        <v>1460565</v>
      </c>
      <c r="H87" s="33">
        <v>45309</v>
      </c>
      <c r="I87" s="13"/>
    </row>
    <row r="88" spans="1:11" ht="12.75" hidden="1" x14ac:dyDescent="0.2">
      <c r="A88" s="4">
        <v>3</v>
      </c>
      <c r="B88" s="37" t="s">
        <v>99</v>
      </c>
      <c r="C88" s="6">
        <v>45287</v>
      </c>
      <c r="D88" s="7" t="s">
        <v>8</v>
      </c>
      <c r="E88" s="8">
        <v>1084175</v>
      </c>
      <c r="F88" s="8">
        <v>86734</v>
      </c>
      <c r="G88" s="8">
        <f t="shared" si="4"/>
        <v>1170909</v>
      </c>
      <c r="H88" s="33">
        <v>45352</v>
      </c>
      <c r="I88" s="13"/>
      <c r="J88" s="3" t="s">
        <v>89</v>
      </c>
    </row>
    <row r="89" spans="1:11" ht="12.75" hidden="1" x14ac:dyDescent="0.2">
      <c r="A89" s="4">
        <v>1</v>
      </c>
      <c r="B89" s="39" t="s">
        <v>100</v>
      </c>
      <c r="C89" s="6">
        <v>45278</v>
      </c>
      <c r="D89" s="7" t="s">
        <v>8</v>
      </c>
      <c r="E89" s="8">
        <v>-342227</v>
      </c>
      <c r="F89" s="8">
        <v>-34223</v>
      </c>
      <c r="G89" s="8">
        <f t="shared" si="4"/>
        <v>-376450</v>
      </c>
      <c r="H89" s="33">
        <v>45309</v>
      </c>
      <c r="I89" s="13"/>
    </row>
    <row r="90" spans="1:11" ht="12.75" hidden="1" x14ac:dyDescent="0.2">
      <c r="A90" s="4">
        <v>1</v>
      </c>
      <c r="B90" s="37" t="s">
        <v>101</v>
      </c>
      <c r="C90" s="6">
        <v>45293</v>
      </c>
      <c r="D90" s="7" t="s">
        <v>8</v>
      </c>
      <c r="E90" s="8">
        <v>1617322</v>
      </c>
      <c r="F90" s="8">
        <v>129386</v>
      </c>
      <c r="G90" s="8">
        <f t="shared" ref="G90:G96" si="5">+E90+F90</f>
        <v>1746708</v>
      </c>
      <c r="H90" s="33">
        <v>45553</v>
      </c>
      <c r="J90" s="3">
        <v>22000</v>
      </c>
      <c r="K90" s="10" t="s">
        <v>123</v>
      </c>
    </row>
    <row r="91" spans="1:11" ht="12.75" hidden="1" x14ac:dyDescent="0.2">
      <c r="A91" s="4">
        <v>2</v>
      </c>
      <c r="B91" s="37" t="s">
        <v>102</v>
      </c>
      <c r="C91" s="6">
        <v>45309</v>
      </c>
      <c r="D91" s="7" t="s">
        <v>8</v>
      </c>
      <c r="E91" s="8">
        <v>3041946</v>
      </c>
      <c r="F91" s="8">
        <v>243356</v>
      </c>
      <c r="G91" s="8">
        <f t="shared" si="5"/>
        <v>3285302</v>
      </c>
      <c r="H91" s="33">
        <v>45352</v>
      </c>
    </row>
    <row r="92" spans="1:11" ht="12.75" hidden="1" x14ac:dyDescent="0.2">
      <c r="A92" s="4">
        <v>3</v>
      </c>
      <c r="B92" s="37" t="s">
        <v>103</v>
      </c>
      <c r="C92" s="6">
        <v>45321</v>
      </c>
      <c r="D92" s="7" t="s">
        <v>8</v>
      </c>
      <c r="E92" s="8">
        <v>3660100</v>
      </c>
      <c r="F92" s="8">
        <v>292808</v>
      </c>
      <c r="G92" s="8">
        <f t="shared" si="5"/>
        <v>3952908</v>
      </c>
      <c r="H92" s="33">
        <v>45568</v>
      </c>
      <c r="I92" s="14" t="s">
        <v>107</v>
      </c>
      <c r="J92" s="10">
        <f>3930908-G92</f>
        <v>-22000</v>
      </c>
      <c r="K92" s="3" t="s">
        <v>123</v>
      </c>
    </row>
    <row r="93" spans="1:11" ht="12.75" hidden="1" x14ac:dyDescent="0.2">
      <c r="A93" s="4">
        <v>1</v>
      </c>
      <c r="B93" s="37" t="s">
        <v>104</v>
      </c>
      <c r="C93" s="6">
        <v>45328</v>
      </c>
      <c r="D93" s="7" t="s">
        <v>8</v>
      </c>
      <c r="E93" s="8">
        <v>2042330</v>
      </c>
      <c r="F93" s="8">
        <v>163386</v>
      </c>
      <c r="G93" s="8">
        <f t="shared" si="5"/>
        <v>2205716</v>
      </c>
      <c r="H93" s="33">
        <v>45370</v>
      </c>
      <c r="J93" s="3" t="s">
        <v>106</v>
      </c>
      <c r="K93" s="10"/>
    </row>
    <row r="94" spans="1:11" ht="12.75" hidden="1" x14ac:dyDescent="0.2">
      <c r="A94" s="4">
        <v>1</v>
      </c>
      <c r="B94" s="39" t="s">
        <v>105</v>
      </c>
      <c r="C94" s="6">
        <v>45342</v>
      </c>
      <c r="D94" s="7" t="s">
        <v>8</v>
      </c>
      <c r="E94" s="8">
        <v>-325032</v>
      </c>
      <c r="F94" s="8">
        <v>-32503</v>
      </c>
      <c r="G94" s="8">
        <f t="shared" si="5"/>
        <v>-357535</v>
      </c>
      <c r="H94" s="33">
        <v>45352</v>
      </c>
    </row>
    <row r="95" spans="1:11" ht="12.75" hidden="1" x14ac:dyDescent="0.2">
      <c r="A95" s="4">
        <v>1</v>
      </c>
      <c r="B95" s="37" t="s">
        <v>108</v>
      </c>
      <c r="C95" s="6">
        <v>45399</v>
      </c>
      <c r="D95" s="7" t="s">
        <v>8</v>
      </c>
      <c r="E95" s="8">
        <v>4038587</v>
      </c>
      <c r="F95" s="8">
        <v>323087</v>
      </c>
      <c r="G95" s="8">
        <f t="shared" si="5"/>
        <v>4361674</v>
      </c>
      <c r="H95" s="33">
        <v>45429</v>
      </c>
      <c r="J95" s="3" t="s">
        <v>110</v>
      </c>
    </row>
    <row r="96" spans="1:11" ht="12.75" hidden="1" x14ac:dyDescent="0.2">
      <c r="A96" s="4">
        <v>1</v>
      </c>
      <c r="B96" s="39" t="s">
        <v>109</v>
      </c>
      <c r="C96" s="6">
        <v>45405</v>
      </c>
      <c r="D96" s="7" t="s">
        <v>8</v>
      </c>
      <c r="E96" s="8">
        <v>-751223</v>
      </c>
      <c r="F96" s="8">
        <v>-75122</v>
      </c>
      <c r="G96" s="8">
        <f t="shared" si="5"/>
        <v>-826345</v>
      </c>
      <c r="H96" s="33">
        <v>45429</v>
      </c>
    </row>
    <row r="97" spans="1:11" ht="12.75" hidden="1" x14ac:dyDescent="0.2">
      <c r="A97" s="4">
        <v>1</v>
      </c>
      <c r="B97" s="37" t="s">
        <v>111</v>
      </c>
      <c r="C97" s="6">
        <v>45423</v>
      </c>
      <c r="D97" s="7" t="s">
        <v>8</v>
      </c>
      <c r="E97" s="8">
        <v>1791420</v>
      </c>
      <c r="F97" s="8">
        <v>143314</v>
      </c>
      <c r="G97" s="8">
        <f t="shared" ref="G97:G104" si="6">+E97+F97</f>
        <v>1934734</v>
      </c>
      <c r="H97" s="33">
        <v>45462</v>
      </c>
      <c r="J97" s="10" t="s">
        <v>106</v>
      </c>
    </row>
    <row r="98" spans="1:11" ht="12.75" hidden="1" x14ac:dyDescent="0.2">
      <c r="A98" s="4">
        <v>2</v>
      </c>
      <c r="B98" s="37" t="s">
        <v>112</v>
      </c>
      <c r="C98" s="6">
        <v>45429</v>
      </c>
      <c r="D98" s="7" t="s">
        <v>8</v>
      </c>
      <c r="E98" s="8">
        <v>2103495</v>
      </c>
      <c r="F98" s="8">
        <v>168280</v>
      </c>
      <c r="G98" s="8">
        <f t="shared" si="6"/>
        <v>2271775</v>
      </c>
      <c r="H98" s="33">
        <v>45462</v>
      </c>
    </row>
    <row r="99" spans="1:11" ht="12.75" hidden="1" x14ac:dyDescent="0.2">
      <c r="A99" s="4">
        <v>1</v>
      </c>
      <c r="B99" s="37" t="s">
        <v>113</v>
      </c>
      <c r="C99" s="6">
        <v>45450</v>
      </c>
      <c r="D99" s="7" t="s">
        <v>8</v>
      </c>
      <c r="E99" s="8">
        <v>1375125</v>
      </c>
      <c r="F99" s="8">
        <v>110010</v>
      </c>
      <c r="G99" s="8">
        <f t="shared" si="6"/>
        <v>1485135</v>
      </c>
      <c r="H99" s="33">
        <v>45491</v>
      </c>
      <c r="J99" s="10" t="s">
        <v>106</v>
      </c>
    </row>
    <row r="100" spans="1:11" ht="12.75" hidden="1" x14ac:dyDescent="0.2">
      <c r="A100" s="4">
        <v>2</v>
      </c>
      <c r="B100" s="37" t="s">
        <v>114</v>
      </c>
      <c r="C100" s="6">
        <v>45462</v>
      </c>
      <c r="D100" s="7" t="s">
        <v>8</v>
      </c>
      <c r="E100" s="8">
        <v>1345459</v>
      </c>
      <c r="F100" s="8">
        <v>107637</v>
      </c>
      <c r="G100" s="8">
        <f t="shared" si="6"/>
        <v>1453096</v>
      </c>
      <c r="H100" s="33">
        <v>45491</v>
      </c>
    </row>
    <row r="101" spans="1:11" ht="12.75" hidden="1" x14ac:dyDescent="0.2">
      <c r="A101" s="4">
        <v>1</v>
      </c>
      <c r="B101" s="37" t="s">
        <v>115</v>
      </c>
      <c r="C101" s="6">
        <v>45477</v>
      </c>
      <c r="D101" s="7" t="s">
        <v>8</v>
      </c>
      <c r="E101" s="8">
        <v>1067484</v>
      </c>
      <c r="F101" s="8">
        <v>85399</v>
      </c>
      <c r="G101" s="8">
        <f t="shared" si="6"/>
        <v>1152883</v>
      </c>
      <c r="H101" s="33">
        <v>45523</v>
      </c>
      <c r="J101" s="3" t="s">
        <v>106</v>
      </c>
    </row>
    <row r="102" spans="1:11" ht="12.75" hidden="1" x14ac:dyDescent="0.2">
      <c r="A102" s="4">
        <v>2</v>
      </c>
      <c r="B102" s="37" t="s">
        <v>116</v>
      </c>
      <c r="C102" s="6">
        <v>45491</v>
      </c>
      <c r="D102" s="7" t="s">
        <v>8</v>
      </c>
      <c r="E102" s="8">
        <v>1799942</v>
      </c>
      <c r="F102" s="8">
        <v>143995</v>
      </c>
      <c r="G102" s="8">
        <f t="shared" si="6"/>
        <v>1943937</v>
      </c>
      <c r="H102" s="33">
        <v>45523</v>
      </c>
    </row>
    <row r="103" spans="1:11" ht="12.75" hidden="1" x14ac:dyDescent="0.2">
      <c r="A103" s="4">
        <v>3</v>
      </c>
      <c r="B103" s="37" t="s">
        <v>117</v>
      </c>
      <c r="C103" s="6">
        <v>45498</v>
      </c>
      <c r="D103" s="7" t="s">
        <v>8</v>
      </c>
      <c r="E103" s="8">
        <v>1389099</v>
      </c>
      <c r="F103" s="8">
        <v>111128</v>
      </c>
      <c r="G103" s="8">
        <f t="shared" si="6"/>
        <v>1500227</v>
      </c>
      <c r="H103" s="33">
        <v>45534</v>
      </c>
      <c r="J103" s="3" t="s">
        <v>106</v>
      </c>
    </row>
    <row r="104" spans="1:11" ht="18.75" hidden="1" customHeight="1" x14ac:dyDescent="0.2">
      <c r="A104" s="4">
        <v>1</v>
      </c>
      <c r="B104" s="39" t="s">
        <v>118</v>
      </c>
      <c r="C104" s="6">
        <v>45502</v>
      </c>
      <c r="D104" s="7" t="s">
        <v>8</v>
      </c>
      <c r="E104" s="8">
        <v>-772422</v>
      </c>
      <c r="F104" s="8">
        <v>-77242</v>
      </c>
      <c r="G104" s="8">
        <f t="shared" si="6"/>
        <v>-849664</v>
      </c>
      <c r="H104" s="33">
        <v>45523</v>
      </c>
    </row>
    <row r="105" spans="1:11" ht="18.75" hidden="1" customHeight="1" x14ac:dyDescent="0.2">
      <c r="A105" s="4">
        <v>1</v>
      </c>
      <c r="B105" s="37" t="s">
        <v>119</v>
      </c>
      <c r="C105" s="6">
        <v>45509</v>
      </c>
      <c r="D105" s="7" t="s">
        <v>8</v>
      </c>
      <c r="E105" s="8">
        <v>1913724</v>
      </c>
      <c r="F105" s="8">
        <v>153098</v>
      </c>
      <c r="G105" s="8">
        <f>+E105+F105</f>
        <v>2066822</v>
      </c>
      <c r="H105" s="33">
        <v>45534</v>
      </c>
    </row>
    <row r="106" spans="1:11" ht="18.75" hidden="1" customHeight="1" x14ac:dyDescent="0.2">
      <c r="A106" s="4">
        <v>2</v>
      </c>
      <c r="B106" s="37" t="s">
        <v>120</v>
      </c>
      <c r="C106" s="6">
        <v>45520</v>
      </c>
      <c r="D106" s="7" t="s">
        <v>8</v>
      </c>
      <c r="E106" s="8">
        <v>1483459</v>
      </c>
      <c r="F106" s="8">
        <v>118677</v>
      </c>
      <c r="G106" s="8">
        <f>+E106+F106</f>
        <v>1602136</v>
      </c>
      <c r="H106" s="33">
        <v>45582</v>
      </c>
      <c r="I106" s="14" t="s">
        <v>107</v>
      </c>
      <c r="J106" s="10">
        <v>22000</v>
      </c>
      <c r="K106" s="3" t="s">
        <v>123</v>
      </c>
    </row>
    <row r="107" spans="1:11" ht="25.5" hidden="1" x14ac:dyDescent="0.2">
      <c r="A107" s="4">
        <v>3</v>
      </c>
      <c r="B107" s="37" t="s">
        <v>121</v>
      </c>
      <c r="C107" s="6">
        <v>45532</v>
      </c>
      <c r="D107" s="7" t="s">
        <v>122</v>
      </c>
      <c r="E107" s="8">
        <v>2961760</v>
      </c>
      <c r="F107" s="8">
        <v>236941</v>
      </c>
      <c r="G107" s="8">
        <f>+E107+F107</f>
        <v>3198701</v>
      </c>
      <c r="H107" s="33">
        <v>45614</v>
      </c>
      <c r="J107" s="3" t="s">
        <v>131</v>
      </c>
    </row>
    <row r="108" spans="1:11" ht="25.5" hidden="1" x14ac:dyDescent="0.2">
      <c r="A108" s="4">
        <v>1</v>
      </c>
      <c r="B108" s="37" t="s">
        <v>124</v>
      </c>
      <c r="C108" s="6">
        <v>45541</v>
      </c>
      <c r="D108" s="7" t="s">
        <v>122</v>
      </c>
      <c r="E108" s="8">
        <v>1508470</v>
      </c>
      <c r="F108" s="8">
        <v>120678</v>
      </c>
      <c r="G108" s="8">
        <f>+E108+F108</f>
        <v>1629148</v>
      </c>
      <c r="H108" s="33">
        <v>45653</v>
      </c>
      <c r="J108" s="3" t="s">
        <v>131</v>
      </c>
    </row>
    <row r="109" spans="1:11" ht="25.5" hidden="1" x14ac:dyDescent="0.2">
      <c r="A109" s="4">
        <v>2</v>
      </c>
      <c r="B109" s="37" t="s">
        <v>125</v>
      </c>
      <c r="C109" s="6">
        <v>45554</v>
      </c>
      <c r="D109" s="7" t="s">
        <v>122</v>
      </c>
      <c r="E109" s="8">
        <v>1289600</v>
      </c>
      <c r="F109" s="8">
        <v>103168</v>
      </c>
      <c r="G109" s="30">
        <f>+E109+F109</f>
        <v>1392768</v>
      </c>
      <c r="H109" s="33">
        <v>45707</v>
      </c>
      <c r="J109" s="9">
        <v>22000</v>
      </c>
      <c r="K109" s="3" t="s">
        <v>123</v>
      </c>
    </row>
    <row r="110" spans="1:11" ht="25.5" hidden="1" x14ac:dyDescent="0.2">
      <c r="A110" s="4">
        <v>1</v>
      </c>
      <c r="B110" s="37" t="s">
        <v>126</v>
      </c>
      <c r="C110" s="6">
        <v>45566</v>
      </c>
      <c r="D110" s="7" t="s">
        <v>122</v>
      </c>
      <c r="E110" s="8">
        <v>1517775</v>
      </c>
      <c r="F110" s="8">
        <v>121422</v>
      </c>
      <c r="G110" s="8">
        <f t="shared" ref="G110:G116" si="7">+E110+F110</f>
        <v>1639197</v>
      </c>
      <c r="H110" s="33">
        <v>45596</v>
      </c>
      <c r="J110" s="10">
        <v>22000</v>
      </c>
      <c r="K110" s="3" t="s">
        <v>123</v>
      </c>
    </row>
    <row r="111" spans="1:11" ht="12.75" hidden="1" x14ac:dyDescent="0.2">
      <c r="A111" s="4">
        <v>2</v>
      </c>
      <c r="B111" s="37" t="s">
        <v>127</v>
      </c>
      <c r="C111" s="6">
        <v>45575</v>
      </c>
      <c r="D111" s="7" t="s">
        <v>130</v>
      </c>
      <c r="E111" s="8">
        <v>2604700</v>
      </c>
      <c r="F111" s="8">
        <v>208376</v>
      </c>
      <c r="G111" s="30">
        <f t="shared" si="7"/>
        <v>2813076</v>
      </c>
      <c r="H111" s="33">
        <v>45707</v>
      </c>
    </row>
    <row r="112" spans="1:11" ht="12.75" hidden="1" x14ac:dyDescent="0.2">
      <c r="A112" s="4">
        <v>3</v>
      </c>
      <c r="B112" s="37" t="s">
        <v>128</v>
      </c>
      <c r="C112" s="6">
        <v>45579</v>
      </c>
      <c r="D112" s="7" t="s">
        <v>130</v>
      </c>
      <c r="E112" s="8">
        <v>833265</v>
      </c>
      <c r="F112" s="8">
        <v>66661</v>
      </c>
      <c r="G112" s="8">
        <f t="shared" si="7"/>
        <v>899926</v>
      </c>
      <c r="H112" s="33">
        <v>45614</v>
      </c>
    </row>
    <row r="113" spans="1:12" ht="12.75" hidden="1" x14ac:dyDescent="0.2">
      <c r="A113" s="4">
        <v>4</v>
      </c>
      <c r="B113" s="37" t="s">
        <v>129</v>
      </c>
      <c r="C113" s="6">
        <v>45590</v>
      </c>
      <c r="D113" s="7" t="s">
        <v>130</v>
      </c>
      <c r="E113" s="8">
        <v>1569304</v>
      </c>
      <c r="F113" s="8">
        <v>125544</v>
      </c>
      <c r="G113" s="8">
        <f t="shared" si="7"/>
        <v>1694848</v>
      </c>
      <c r="H113" s="33">
        <v>45628</v>
      </c>
      <c r="I113" s="43"/>
      <c r="J113" s="3" t="s">
        <v>131</v>
      </c>
    </row>
    <row r="114" spans="1:12" ht="12.75" hidden="1" x14ac:dyDescent="0.2">
      <c r="A114" s="4">
        <v>1</v>
      </c>
      <c r="B114" s="39" t="s">
        <v>132</v>
      </c>
      <c r="C114" s="6">
        <v>45601</v>
      </c>
      <c r="D114" s="7" t="s">
        <v>130</v>
      </c>
      <c r="E114" s="8">
        <v>-1006014</v>
      </c>
      <c r="F114" s="42">
        <v>-100601</v>
      </c>
      <c r="G114" s="8">
        <f t="shared" si="7"/>
        <v>-1106615</v>
      </c>
      <c r="H114" s="33">
        <v>45614</v>
      </c>
    </row>
    <row r="115" spans="1:12" ht="12.75" hidden="1" x14ac:dyDescent="0.2">
      <c r="A115" s="4">
        <v>2</v>
      </c>
      <c r="B115" s="39" t="s">
        <v>133</v>
      </c>
      <c r="C115" s="6">
        <v>45602</v>
      </c>
      <c r="D115" s="41" t="s">
        <v>130</v>
      </c>
      <c r="E115" s="8">
        <v>-52539</v>
      </c>
      <c r="F115" s="42">
        <v>-5254</v>
      </c>
      <c r="G115" s="8">
        <f t="shared" si="7"/>
        <v>-57793</v>
      </c>
      <c r="H115" s="33">
        <v>45614</v>
      </c>
    </row>
    <row r="116" spans="1:12" ht="12.75" hidden="1" x14ac:dyDescent="0.2">
      <c r="A116" s="4">
        <v>3</v>
      </c>
      <c r="B116" s="39" t="s">
        <v>134</v>
      </c>
      <c r="C116" s="6">
        <v>45618</v>
      </c>
      <c r="D116" s="41" t="s">
        <v>130</v>
      </c>
      <c r="E116" s="8">
        <v>-489377</v>
      </c>
      <c r="F116" s="42">
        <v>-48938</v>
      </c>
      <c r="G116" s="8">
        <f t="shared" si="7"/>
        <v>-538315</v>
      </c>
      <c r="H116" s="33">
        <v>45643</v>
      </c>
    </row>
    <row r="117" spans="1:12" ht="12.75" hidden="1" x14ac:dyDescent="0.2">
      <c r="A117" s="4">
        <v>1</v>
      </c>
      <c r="B117" s="37" t="s">
        <v>135</v>
      </c>
      <c r="C117" s="6">
        <v>45598</v>
      </c>
      <c r="D117" s="7" t="s">
        <v>130</v>
      </c>
      <c r="E117" s="8">
        <v>1837615</v>
      </c>
      <c r="F117" s="8">
        <v>147009</v>
      </c>
      <c r="G117" s="8">
        <f>+E117+F117</f>
        <v>1984624</v>
      </c>
      <c r="H117" s="33">
        <v>45628</v>
      </c>
    </row>
    <row r="118" spans="1:12" ht="12.75" hidden="1" x14ac:dyDescent="0.2">
      <c r="A118" s="4">
        <v>2</v>
      </c>
      <c r="B118" s="37" t="s">
        <v>136</v>
      </c>
      <c r="C118" s="6">
        <v>45608</v>
      </c>
      <c r="D118" s="7" t="s">
        <v>130</v>
      </c>
      <c r="E118" s="8">
        <v>1854419</v>
      </c>
      <c r="F118" s="8">
        <v>148354</v>
      </c>
      <c r="G118" s="8">
        <f t="shared" ref="G118:G119" si="8">+E118+F118</f>
        <v>2002773</v>
      </c>
      <c r="H118" s="33">
        <v>45643</v>
      </c>
      <c r="J118" s="3" t="s">
        <v>131</v>
      </c>
    </row>
    <row r="119" spans="1:12" ht="12.75" hidden="1" x14ac:dyDescent="0.2">
      <c r="A119" s="4">
        <v>1</v>
      </c>
      <c r="B119" s="39" t="s">
        <v>137</v>
      </c>
      <c r="C119" s="6">
        <v>45644</v>
      </c>
      <c r="D119" s="41" t="s">
        <v>130</v>
      </c>
      <c r="E119" s="8">
        <v>-276902</v>
      </c>
      <c r="F119" s="42">
        <v>-27690</v>
      </c>
      <c r="G119" s="8">
        <f t="shared" si="8"/>
        <v>-304592</v>
      </c>
      <c r="H119" s="33">
        <v>45653</v>
      </c>
    </row>
    <row r="120" spans="1:12" ht="12.75" hidden="1" x14ac:dyDescent="0.2">
      <c r="A120" s="4">
        <v>1</v>
      </c>
      <c r="B120" s="37" t="s">
        <v>138</v>
      </c>
      <c r="C120" s="6">
        <v>45630</v>
      </c>
      <c r="D120" s="7" t="s">
        <v>130</v>
      </c>
      <c r="E120" s="8">
        <v>1589827</v>
      </c>
      <c r="F120" s="8">
        <v>127186</v>
      </c>
      <c r="G120" s="30">
        <f>+E120+F120</f>
        <v>1717013</v>
      </c>
      <c r="H120" s="33">
        <v>45707</v>
      </c>
    </row>
    <row r="121" spans="1:12" ht="12.75" hidden="1" x14ac:dyDescent="0.2">
      <c r="A121" s="4">
        <v>2</v>
      </c>
      <c r="B121" s="37" t="s">
        <v>139</v>
      </c>
      <c r="C121" s="6">
        <v>45638</v>
      </c>
      <c r="D121" s="7" t="s">
        <v>130</v>
      </c>
      <c r="E121" s="8">
        <v>1789644</v>
      </c>
      <c r="F121" s="8">
        <v>143172</v>
      </c>
      <c r="G121" s="8">
        <f t="shared" ref="G121:G123" si="9">+E121+F121</f>
        <v>1932816</v>
      </c>
      <c r="H121" s="33">
        <v>45671</v>
      </c>
    </row>
    <row r="122" spans="1:12" ht="12.75" hidden="1" x14ac:dyDescent="0.2">
      <c r="A122" s="4">
        <v>3</v>
      </c>
      <c r="B122" s="37" t="s">
        <v>140</v>
      </c>
      <c r="C122" s="6">
        <v>45644</v>
      </c>
      <c r="D122" s="7" t="s">
        <v>130</v>
      </c>
      <c r="E122" s="8">
        <v>1178542</v>
      </c>
      <c r="F122" s="8">
        <v>94283</v>
      </c>
      <c r="G122" s="8">
        <f t="shared" si="9"/>
        <v>1272825</v>
      </c>
      <c r="H122" s="33">
        <v>45671</v>
      </c>
      <c r="I122" s="14" t="s">
        <v>142</v>
      </c>
      <c r="J122" s="10"/>
    </row>
    <row r="123" spans="1:12" ht="12.75" hidden="1" x14ac:dyDescent="0.2">
      <c r="A123" s="4">
        <v>4</v>
      </c>
      <c r="B123" s="37" t="s">
        <v>141</v>
      </c>
      <c r="C123" s="6">
        <v>45656</v>
      </c>
      <c r="D123" s="7" t="s">
        <v>130</v>
      </c>
      <c r="E123" s="8">
        <v>1396140</v>
      </c>
      <c r="F123" s="8">
        <v>111691</v>
      </c>
      <c r="G123" s="30">
        <f t="shared" si="9"/>
        <v>1507831</v>
      </c>
      <c r="H123" s="33">
        <v>45707</v>
      </c>
    </row>
    <row r="124" spans="1:12" ht="12.75" x14ac:dyDescent="0.2">
      <c r="A124" s="4">
        <v>1</v>
      </c>
      <c r="B124" s="37" t="s">
        <v>143</v>
      </c>
      <c r="C124" s="6">
        <v>45666</v>
      </c>
      <c r="D124" s="7" t="s">
        <v>130</v>
      </c>
      <c r="E124" s="8">
        <v>1329640</v>
      </c>
      <c r="F124" s="8">
        <v>106371</v>
      </c>
      <c r="G124" s="30">
        <f>+E124+F124</f>
        <v>1436011</v>
      </c>
      <c r="H124" s="33">
        <v>45707</v>
      </c>
    </row>
    <row r="125" spans="1:12" ht="12.75" x14ac:dyDescent="0.2">
      <c r="A125" s="4">
        <v>2</v>
      </c>
      <c r="B125" s="37" t="s">
        <v>144</v>
      </c>
      <c r="C125" s="6">
        <v>45673</v>
      </c>
      <c r="D125" s="7" t="s">
        <v>130</v>
      </c>
      <c r="E125" s="8">
        <v>7619225</v>
      </c>
      <c r="F125" s="8">
        <v>609538</v>
      </c>
      <c r="G125" s="8">
        <f t="shared" ref="G125:G127" si="10">+E125+F125</f>
        <v>8228763</v>
      </c>
      <c r="H125" s="33">
        <v>45762</v>
      </c>
      <c r="I125" s="14" t="s">
        <v>149</v>
      </c>
      <c r="L125" s="10"/>
    </row>
    <row r="126" spans="1:12" ht="12.75" x14ac:dyDescent="0.2">
      <c r="A126" s="4">
        <v>3</v>
      </c>
      <c r="B126" s="37" t="s">
        <v>145</v>
      </c>
      <c r="C126" s="6">
        <v>45681</v>
      </c>
      <c r="D126" s="7" t="s">
        <v>130</v>
      </c>
      <c r="E126" s="8">
        <v>2728396</v>
      </c>
      <c r="F126" s="8">
        <v>218272</v>
      </c>
      <c r="G126" s="8">
        <f t="shared" si="10"/>
        <v>2946668</v>
      </c>
      <c r="H126" s="33">
        <v>45715</v>
      </c>
      <c r="J126" s="10">
        <f>+G126-2924668</f>
        <v>22000</v>
      </c>
      <c r="K126" s="3" t="s">
        <v>123</v>
      </c>
    </row>
    <row r="127" spans="1:12" ht="12.75" x14ac:dyDescent="0.2">
      <c r="A127" s="4">
        <v>1</v>
      </c>
      <c r="B127" s="39" t="s">
        <v>146</v>
      </c>
      <c r="C127" s="6">
        <v>45696</v>
      </c>
      <c r="D127" s="7" t="s">
        <v>130</v>
      </c>
      <c r="E127" s="8">
        <v>-446563</v>
      </c>
      <c r="F127" s="42">
        <v>-44656</v>
      </c>
      <c r="G127" s="30">
        <f t="shared" si="10"/>
        <v>-491219</v>
      </c>
      <c r="H127" s="33">
        <v>45707</v>
      </c>
    </row>
    <row r="128" spans="1:12" ht="12.75" x14ac:dyDescent="0.2">
      <c r="A128" s="4">
        <v>1</v>
      </c>
      <c r="B128" s="37" t="s">
        <v>147</v>
      </c>
      <c r="C128" s="6">
        <v>45702</v>
      </c>
      <c r="D128" s="7" t="s">
        <v>130</v>
      </c>
      <c r="E128" s="8">
        <v>2092707</v>
      </c>
      <c r="F128" s="8">
        <v>167417</v>
      </c>
      <c r="G128" s="8">
        <f>+E128+F128</f>
        <v>2260124</v>
      </c>
      <c r="H128" s="33">
        <v>45733</v>
      </c>
      <c r="I128" s="14" t="s">
        <v>149</v>
      </c>
      <c r="J128" s="10"/>
    </row>
    <row r="129" spans="1:11" ht="12.75" x14ac:dyDescent="0.2">
      <c r="A129" s="4">
        <v>2</v>
      </c>
      <c r="B129" s="37" t="s">
        <v>148</v>
      </c>
      <c r="C129" s="6">
        <v>45709</v>
      </c>
      <c r="D129" s="7" t="s">
        <v>130</v>
      </c>
      <c r="E129" s="8">
        <v>1380497</v>
      </c>
      <c r="F129" s="8">
        <v>110440</v>
      </c>
      <c r="G129" s="8">
        <f t="shared" ref="G129" si="11">+E129+F129</f>
        <v>1490937</v>
      </c>
      <c r="H129" s="33">
        <v>45797</v>
      </c>
      <c r="I129" s="14" t="s">
        <v>149</v>
      </c>
    </row>
    <row r="130" spans="1:11" ht="12.75" x14ac:dyDescent="0.2">
      <c r="A130" s="4">
        <v>1</v>
      </c>
      <c r="B130" s="37" t="s">
        <v>150</v>
      </c>
      <c r="C130" s="6">
        <v>45723</v>
      </c>
      <c r="D130" s="7" t="s">
        <v>130</v>
      </c>
      <c r="E130" s="8">
        <v>2202692</v>
      </c>
      <c r="F130" s="8">
        <v>176215</v>
      </c>
      <c r="G130" s="8">
        <f>+E130+F130</f>
        <v>2378907</v>
      </c>
      <c r="H130" s="33">
        <v>45797</v>
      </c>
    </row>
    <row r="131" spans="1:11" ht="12.75" x14ac:dyDescent="0.2">
      <c r="A131" s="4">
        <v>2</v>
      </c>
      <c r="B131" s="37" t="s">
        <v>151</v>
      </c>
      <c r="C131" s="6">
        <v>45735</v>
      </c>
      <c r="D131" s="7" t="s">
        <v>130</v>
      </c>
      <c r="E131" s="8">
        <v>1331465</v>
      </c>
      <c r="F131" s="8">
        <v>106517</v>
      </c>
      <c r="G131" s="8">
        <f t="shared" ref="G131" si="12">+E131+F131</f>
        <v>1437982</v>
      </c>
      <c r="H131" s="33">
        <v>45863</v>
      </c>
    </row>
    <row r="132" spans="1:11" ht="12.75" x14ac:dyDescent="0.2">
      <c r="A132" s="4">
        <v>1</v>
      </c>
      <c r="B132" s="37" t="s">
        <v>152</v>
      </c>
      <c r="C132" s="6">
        <v>45748</v>
      </c>
      <c r="D132" s="7" t="s">
        <v>130</v>
      </c>
      <c r="E132" s="8">
        <v>2564924</v>
      </c>
      <c r="F132" s="8">
        <v>205194</v>
      </c>
      <c r="G132" s="30">
        <f>+E132+F132</f>
        <v>2770118</v>
      </c>
      <c r="H132" s="33">
        <v>45884</v>
      </c>
      <c r="I132" s="14" t="s">
        <v>149</v>
      </c>
    </row>
    <row r="133" spans="1:11" ht="12.75" x14ac:dyDescent="0.2">
      <c r="A133" s="4">
        <v>2</v>
      </c>
      <c r="B133" s="37" t="s">
        <v>153</v>
      </c>
      <c r="C133" s="6">
        <v>45763</v>
      </c>
      <c r="D133" s="7" t="s">
        <v>130</v>
      </c>
      <c r="E133" s="8">
        <v>1297232</v>
      </c>
      <c r="F133" s="8">
        <v>103779</v>
      </c>
      <c r="G133" s="30">
        <f>+E133+F133</f>
        <v>1401011</v>
      </c>
      <c r="H133" s="33"/>
    </row>
    <row r="134" spans="1:11" ht="12.75" x14ac:dyDescent="0.2">
      <c r="A134" s="4">
        <v>3</v>
      </c>
      <c r="B134" s="37" t="s">
        <v>154</v>
      </c>
      <c r="C134" s="6">
        <v>45773</v>
      </c>
      <c r="D134" s="7" t="s">
        <v>130</v>
      </c>
      <c r="E134" s="8">
        <v>2620112</v>
      </c>
      <c r="F134" s="8">
        <v>209609</v>
      </c>
      <c r="G134" s="8">
        <f t="shared" ref="G134" si="13">+E134+F134</f>
        <v>2829721</v>
      </c>
      <c r="H134" s="33">
        <v>45806</v>
      </c>
      <c r="I134" s="14" t="s">
        <v>149</v>
      </c>
      <c r="K134" s="10"/>
    </row>
    <row r="135" spans="1:11" ht="12.75" x14ac:dyDescent="0.2">
      <c r="A135" s="4">
        <v>1</v>
      </c>
      <c r="B135" s="39" t="s">
        <v>155</v>
      </c>
      <c r="C135" s="6">
        <v>45784</v>
      </c>
      <c r="D135" s="7" t="s">
        <v>130</v>
      </c>
      <c r="E135" s="8">
        <v>-1401345</v>
      </c>
      <c r="F135" s="8">
        <v>-140135</v>
      </c>
      <c r="G135" s="8">
        <f t="shared" ref="G135" si="14">+E135+F135</f>
        <v>-1541480</v>
      </c>
      <c r="H135" s="33">
        <v>45797</v>
      </c>
    </row>
    <row r="136" spans="1:11" ht="12.75" x14ac:dyDescent="0.2">
      <c r="A136" s="4">
        <v>1</v>
      </c>
      <c r="B136" s="37" t="s">
        <v>156</v>
      </c>
      <c r="C136" s="6">
        <v>45790</v>
      </c>
      <c r="D136" s="7" t="s">
        <v>130</v>
      </c>
      <c r="E136" s="8">
        <v>1824544</v>
      </c>
      <c r="F136" s="8">
        <v>145964</v>
      </c>
      <c r="G136" s="8">
        <f t="shared" ref="G136:G142" si="15">+E136+F136</f>
        <v>1970508</v>
      </c>
      <c r="H136" s="33">
        <v>45824</v>
      </c>
      <c r="I136" s="14" t="s">
        <v>149</v>
      </c>
    </row>
    <row r="137" spans="1:11" ht="12.75" x14ac:dyDescent="0.2">
      <c r="A137" s="4">
        <v>2</v>
      </c>
      <c r="B137" s="37" t="s">
        <v>157</v>
      </c>
      <c r="C137" s="6">
        <v>45806</v>
      </c>
      <c r="D137" s="7" t="s">
        <v>130</v>
      </c>
      <c r="E137" s="8">
        <v>1976421</v>
      </c>
      <c r="F137" s="8">
        <v>158114</v>
      </c>
      <c r="G137" s="8">
        <f t="shared" si="15"/>
        <v>2134535</v>
      </c>
      <c r="H137" s="33">
        <v>45835</v>
      </c>
      <c r="I137" s="14" t="s">
        <v>149</v>
      </c>
      <c r="J137" s="10"/>
    </row>
    <row r="138" spans="1:11" ht="12.75" x14ac:dyDescent="0.2">
      <c r="A138" s="4">
        <v>1</v>
      </c>
      <c r="B138" s="37" t="s">
        <v>158</v>
      </c>
      <c r="C138" s="6">
        <v>45817</v>
      </c>
      <c r="D138" s="7" t="s">
        <v>130</v>
      </c>
      <c r="E138" s="8">
        <v>1858525</v>
      </c>
      <c r="F138" s="8">
        <v>148682</v>
      </c>
      <c r="G138" s="8">
        <f t="shared" si="15"/>
        <v>2007207</v>
      </c>
      <c r="H138" s="33">
        <v>45852</v>
      </c>
      <c r="J138" s="10"/>
    </row>
    <row r="139" spans="1:11" ht="12.75" x14ac:dyDescent="0.2">
      <c r="A139" s="4">
        <v>2</v>
      </c>
      <c r="B139" s="37" t="s">
        <v>159</v>
      </c>
      <c r="C139" s="6">
        <v>45836</v>
      </c>
      <c r="D139" s="7" t="s">
        <v>130</v>
      </c>
      <c r="E139" s="8">
        <v>2031927</v>
      </c>
      <c r="F139" s="8">
        <v>162554</v>
      </c>
      <c r="G139" s="30">
        <f t="shared" si="15"/>
        <v>2194481</v>
      </c>
      <c r="H139" s="33"/>
      <c r="J139" s="10"/>
    </row>
    <row r="140" spans="1:11" ht="12.75" x14ac:dyDescent="0.2">
      <c r="A140" s="4">
        <v>1</v>
      </c>
      <c r="B140" s="37" t="s">
        <v>160</v>
      </c>
      <c r="C140" s="6">
        <v>45847</v>
      </c>
      <c r="D140" s="7" t="s">
        <v>130</v>
      </c>
      <c r="E140" s="8">
        <v>1770650</v>
      </c>
      <c r="F140" s="8">
        <v>141652</v>
      </c>
      <c r="G140" s="30">
        <f t="shared" si="15"/>
        <v>1912302</v>
      </c>
      <c r="H140" s="33"/>
      <c r="J140" s="10"/>
    </row>
    <row r="141" spans="1:11" ht="12.75" x14ac:dyDescent="0.2">
      <c r="A141" s="4">
        <v>2</v>
      </c>
      <c r="B141" s="37" t="s">
        <v>161</v>
      </c>
      <c r="C141" s="6">
        <v>45857</v>
      </c>
      <c r="D141" s="7" t="s">
        <v>130</v>
      </c>
      <c r="E141" s="8">
        <v>2581032</v>
      </c>
      <c r="F141" s="8">
        <v>206483</v>
      </c>
      <c r="G141" s="30">
        <f t="shared" si="15"/>
        <v>2787515</v>
      </c>
      <c r="H141" s="33">
        <v>45884</v>
      </c>
      <c r="J141" s="10"/>
    </row>
    <row r="142" spans="1:11" ht="12.75" x14ac:dyDescent="0.2">
      <c r="A142" s="4">
        <v>3</v>
      </c>
      <c r="B142" s="37" t="s">
        <v>162</v>
      </c>
      <c r="C142" s="6">
        <v>45862</v>
      </c>
      <c r="D142" s="7" t="s">
        <v>130</v>
      </c>
      <c r="E142" s="8">
        <v>2047700</v>
      </c>
      <c r="F142" s="8">
        <v>163816</v>
      </c>
      <c r="G142" s="30">
        <f t="shared" si="15"/>
        <v>2211516</v>
      </c>
      <c r="H142" s="33">
        <v>45897</v>
      </c>
      <c r="I142" s="14" t="s">
        <v>149</v>
      </c>
      <c r="J142" s="10"/>
    </row>
    <row r="143" spans="1:11" ht="12.75" x14ac:dyDescent="0.2">
      <c r="A143" s="4">
        <v>4</v>
      </c>
      <c r="B143" s="37" t="s">
        <v>163</v>
      </c>
      <c r="C143" s="6">
        <v>45868</v>
      </c>
      <c r="D143" s="7" t="s">
        <v>130</v>
      </c>
      <c r="E143" s="8">
        <v>1985560</v>
      </c>
      <c r="F143" s="8">
        <v>158845</v>
      </c>
      <c r="G143" s="30">
        <f t="shared" ref="G143" si="16">+E143+F143</f>
        <v>2144405</v>
      </c>
      <c r="H143" s="33">
        <v>45897</v>
      </c>
      <c r="J143" s="10"/>
    </row>
    <row r="144" spans="1:11" ht="12.75" x14ac:dyDescent="0.2">
      <c r="A144" s="4">
        <v>1</v>
      </c>
      <c r="B144" s="39" t="s">
        <v>164</v>
      </c>
      <c r="C144" s="6">
        <v>45862</v>
      </c>
      <c r="D144" s="7" t="s">
        <v>130</v>
      </c>
      <c r="E144" s="8">
        <v>-643230</v>
      </c>
      <c r="F144" s="42">
        <v>-51458</v>
      </c>
      <c r="G144" s="30">
        <f>+E144+F144</f>
        <v>-694688</v>
      </c>
      <c r="H144" s="33">
        <v>45884</v>
      </c>
      <c r="J144" s="10"/>
    </row>
    <row r="145" spans="1:8" ht="12.75" x14ac:dyDescent="0.2">
      <c r="A145" s="4">
        <v>1</v>
      </c>
      <c r="B145" s="39" t="s">
        <v>165</v>
      </c>
      <c r="C145" s="6">
        <v>45862</v>
      </c>
      <c r="D145" s="7" t="s">
        <v>130</v>
      </c>
      <c r="E145" s="8">
        <v>-1063027</v>
      </c>
      <c r="F145" s="42">
        <v>-106303</v>
      </c>
      <c r="G145" s="30">
        <f>+E145+F145</f>
        <v>-1169330</v>
      </c>
      <c r="H145" s="33">
        <v>45884</v>
      </c>
    </row>
    <row r="147" spans="1:8" ht="18.75" customHeight="1" x14ac:dyDescent="0.2">
      <c r="G147" s="9">
        <f>+SUBTOTAL(9,G2:G145)</f>
        <v>40645994</v>
      </c>
    </row>
    <row r="148" spans="1:8" ht="18.75" customHeight="1" x14ac:dyDescent="0.2">
      <c r="G148" s="10"/>
    </row>
    <row r="151" spans="1:8" ht="18.75" customHeight="1" x14ac:dyDescent="0.2">
      <c r="G151" s="10"/>
    </row>
    <row r="152" spans="1:8" ht="18.75" customHeight="1" x14ac:dyDescent="0.2">
      <c r="G152" s="10"/>
    </row>
  </sheetData>
  <autoFilter ref="A1:K145" xr:uid="{00000000-0009-0000-0000-000000000000}">
    <filterColumn colId="2">
      <filters>
        <dateGroupItem year="2025" dateTimeGrouping="year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52"/>
  <sheetViews>
    <sheetView tabSelected="1" topLeftCell="E1" workbookViewId="0">
      <selection activeCell="M1" sqref="M1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1.62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41.625" bestFit="1" customWidth="1"/>
    <col min="10" max="10" width="12.625" bestFit="1" customWidth="1"/>
    <col min="11" max="11" width="10.625" bestFit="1" customWidth="1"/>
    <col min="12" max="12" width="10.75" style="19" bestFit="1" customWidth="1"/>
    <col min="13" max="13" width="13.75" bestFit="1" customWidth="1"/>
  </cols>
  <sheetData>
    <row r="1" spans="1:13" ht="31.5" x14ac:dyDescent="0.2">
      <c r="A1" s="44" t="s">
        <v>2</v>
      </c>
      <c r="B1" s="45" t="s">
        <v>1</v>
      </c>
      <c r="C1" s="45" t="s">
        <v>166</v>
      </c>
      <c r="D1" s="45" t="s">
        <v>167</v>
      </c>
      <c r="E1" s="46" t="s">
        <v>168</v>
      </c>
      <c r="F1" s="45" t="s">
        <v>169</v>
      </c>
      <c r="G1" s="46" t="s">
        <v>5</v>
      </c>
      <c r="H1" s="46" t="s">
        <v>170</v>
      </c>
      <c r="I1" s="45" t="s">
        <v>171</v>
      </c>
      <c r="J1" s="45" t="s">
        <v>172</v>
      </c>
      <c r="K1" s="52" t="s">
        <v>87</v>
      </c>
      <c r="M1" s="19">
        <f>+SUBTOTAL(9,H:H)</f>
        <v>10300533</v>
      </c>
    </row>
    <row r="2" spans="1:13" hidden="1" x14ac:dyDescent="0.2">
      <c r="A2" s="47">
        <v>45666</v>
      </c>
      <c r="B2" s="48" t="s">
        <v>143</v>
      </c>
      <c r="C2" s="48" t="s">
        <v>173</v>
      </c>
      <c r="D2" s="48" t="s">
        <v>130</v>
      </c>
      <c r="E2" s="49">
        <v>1329640</v>
      </c>
      <c r="F2" s="50" t="s">
        <v>174</v>
      </c>
      <c r="G2" s="49">
        <v>106371</v>
      </c>
      <c r="H2" s="49">
        <v>1436011</v>
      </c>
      <c r="I2" s="48" t="s">
        <v>130</v>
      </c>
      <c r="J2" s="48" t="s">
        <v>175</v>
      </c>
      <c r="K2" t="s">
        <v>190</v>
      </c>
      <c r="L2" s="18"/>
    </row>
    <row r="3" spans="1:13" hidden="1" x14ac:dyDescent="0.2">
      <c r="A3" s="47">
        <v>45673</v>
      </c>
      <c r="B3" s="48" t="s">
        <v>144</v>
      </c>
      <c r="C3" s="48" t="s">
        <v>173</v>
      </c>
      <c r="D3" s="48" t="s">
        <v>130</v>
      </c>
      <c r="E3" s="49">
        <v>7619225</v>
      </c>
      <c r="F3" s="50" t="s">
        <v>174</v>
      </c>
      <c r="G3" s="49">
        <v>609538</v>
      </c>
      <c r="H3" s="49">
        <v>8228763</v>
      </c>
      <c r="I3" s="48" t="s">
        <v>130</v>
      </c>
      <c r="J3" s="48" t="s">
        <v>175</v>
      </c>
      <c r="K3" t="s">
        <v>191</v>
      </c>
      <c r="L3" s="18"/>
    </row>
    <row r="4" spans="1:13" hidden="1" x14ac:dyDescent="0.2">
      <c r="A4" s="47">
        <v>45681</v>
      </c>
      <c r="B4" s="48" t="s">
        <v>145</v>
      </c>
      <c r="C4" s="48" t="s">
        <v>173</v>
      </c>
      <c r="D4" s="48" t="s">
        <v>130</v>
      </c>
      <c r="E4" s="49">
        <v>2728396</v>
      </c>
      <c r="F4" s="50" t="s">
        <v>174</v>
      </c>
      <c r="G4" s="49">
        <v>218272</v>
      </c>
      <c r="H4" s="49">
        <v>2946668</v>
      </c>
      <c r="I4" s="48" t="s">
        <v>130</v>
      </c>
      <c r="J4" s="48" t="s">
        <v>175</v>
      </c>
      <c r="K4" t="s">
        <v>192</v>
      </c>
      <c r="L4" s="18"/>
    </row>
    <row r="5" spans="1:13" hidden="1" x14ac:dyDescent="0.2">
      <c r="A5" s="47">
        <v>45696</v>
      </c>
      <c r="B5" s="48" t="s">
        <v>146</v>
      </c>
      <c r="C5" s="48" t="s">
        <v>176</v>
      </c>
      <c r="D5" s="48" t="s">
        <v>177</v>
      </c>
      <c r="E5" s="49">
        <v>-446563</v>
      </c>
      <c r="F5" s="51">
        <v>0.1</v>
      </c>
      <c r="G5" s="49">
        <v>-44656</v>
      </c>
      <c r="H5" s="49">
        <v>-491219</v>
      </c>
      <c r="I5" s="48" t="s">
        <v>130</v>
      </c>
      <c r="J5" s="48" t="s">
        <v>175</v>
      </c>
      <c r="K5" t="s">
        <v>190</v>
      </c>
      <c r="L5" s="18"/>
    </row>
    <row r="6" spans="1:13" hidden="1" x14ac:dyDescent="0.2">
      <c r="A6" s="47">
        <v>45702</v>
      </c>
      <c r="B6" s="48" t="s">
        <v>147</v>
      </c>
      <c r="C6" s="48" t="s">
        <v>173</v>
      </c>
      <c r="D6" s="48" t="s">
        <v>130</v>
      </c>
      <c r="E6" s="49">
        <v>2092707</v>
      </c>
      <c r="F6" s="50" t="s">
        <v>174</v>
      </c>
      <c r="G6" s="49">
        <v>167417</v>
      </c>
      <c r="H6" s="49">
        <v>2260124</v>
      </c>
      <c r="I6" s="48" t="s">
        <v>130</v>
      </c>
      <c r="J6" s="48" t="s">
        <v>175</v>
      </c>
      <c r="K6" t="s">
        <v>193</v>
      </c>
      <c r="L6" s="18"/>
    </row>
    <row r="7" spans="1:13" hidden="1" x14ac:dyDescent="0.2">
      <c r="A7" s="47">
        <v>45709</v>
      </c>
      <c r="B7" s="48" t="s">
        <v>148</v>
      </c>
      <c r="C7" s="48" t="s">
        <v>173</v>
      </c>
      <c r="D7" s="48" t="s">
        <v>130</v>
      </c>
      <c r="E7" s="49">
        <v>1380497</v>
      </c>
      <c r="F7" s="50" t="s">
        <v>174</v>
      </c>
      <c r="G7" s="49">
        <v>110440</v>
      </c>
      <c r="H7" s="49">
        <v>1490937</v>
      </c>
      <c r="I7" s="48" t="s">
        <v>130</v>
      </c>
      <c r="J7" s="48" t="s">
        <v>175</v>
      </c>
      <c r="K7" t="s">
        <v>194</v>
      </c>
      <c r="L7" s="18"/>
    </row>
    <row r="8" spans="1:13" hidden="1" x14ac:dyDescent="0.2">
      <c r="A8" s="47">
        <v>45723</v>
      </c>
      <c r="B8" s="48" t="s">
        <v>150</v>
      </c>
      <c r="C8" s="48" t="s">
        <v>173</v>
      </c>
      <c r="D8" s="48" t="s">
        <v>130</v>
      </c>
      <c r="E8" s="49">
        <v>2202692</v>
      </c>
      <c r="F8" s="50" t="s">
        <v>174</v>
      </c>
      <c r="G8" s="49">
        <v>176215</v>
      </c>
      <c r="H8" s="49">
        <v>2378907</v>
      </c>
      <c r="I8" s="48" t="s">
        <v>130</v>
      </c>
      <c r="J8" s="48" t="s">
        <v>175</v>
      </c>
      <c r="K8" t="s">
        <v>194</v>
      </c>
      <c r="L8" s="18"/>
    </row>
    <row r="9" spans="1:13" hidden="1" x14ac:dyDescent="0.2">
      <c r="A9" s="47">
        <v>45735</v>
      </c>
      <c r="B9" s="48" t="s">
        <v>151</v>
      </c>
      <c r="C9" s="48" t="s">
        <v>173</v>
      </c>
      <c r="D9" s="48" t="s">
        <v>130</v>
      </c>
      <c r="E9" s="49">
        <v>1331465</v>
      </c>
      <c r="F9" s="50" t="s">
        <v>174</v>
      </c>
      <c r="G9" s="49">
        <v>106517</v>
      </c>
      <c r="H9" s="49">
        <v>1437982</v>
      </c>
      <c r="I9" s="48" t="s">
        <v>130</v>
      </c>
      <c r="J9" s="48" t="s">
        <v>175</v>
      </c>
      <c r="K9" t="s">
        <v>195</v>
      </c>
      <c r="L9" s="18"/>
    </row>
    <row r="10" spans="1:13" hidden="1" x14ac:dyDescent="0.2">
      <c r="A10" s="47">
        <v>45748</v>
      </c>
      <c r="B10" s="48" t="s">
        <v>152</v>
      </c>
      <c r="C10" s="48" t="s">
        <v>173</v>
      </c>
      <c r="D10" s="48" t="s">
        <v>130</v>
      </c>
      <c r="E10" s="49">
        <v>2564924</v>
      </c>
      <c r="F10" s="50" t="s">
        <v>174</v>
      </c>
      <c r="G10" s="49">
        <v>205194</v>
      </c>
      <c r="H10" s="49">
        <v>2770118</v>
      </c>
      <c r="I10" s="48" t="s">
        <v>130</v>
      </c>
      <c r="J10" s="48" t="s">
        <v>175</v>
      </c>
      <c r="K10" t="s">
        <v>196</v>
      </c>
      <c r="L10" s="18"/>
    </row>
    <row r="11" spans="1:13" hidden="1" x14ac:dyDescent="0.2">
      <c r="A11" s="47">
        <v>45763</v>
      </c>
      <c r="B11" s="48" t="s">
        <v>153</v>
      </c>
      <c r="C11" s="48" t="s">
        <v>173</v>
      </c>
      <c r="D11" s="48" t="s">
        <v>130</v>
      </c>
      <c r="E11" s="49">
        <v>1297232</v>
      </c>
      <c r="F11" s="50" t="s">
        <v>174</v>
      </c>
      <c r="G11" s="49">
        <v>103779</v>
      </c>
      <c r="H11" s="49">
        <v>1401011</v>
      </c>
      <c r="I11" s="48" t="s">
        <v>130</v>
      </c>
      <c r="J11" s="48" t="s">
        <v>175</v>
      </c>
      <c r="K11" t="s">
        <v>254</v>
      </c>
    </row>
    <row r="12" spans="1:13" hidden="1" x14ac:dyDescent="0.2">
      <c r="A12" s="47">
        <v>45773</v>
      </c>
      <c r="B12" s="48" t="s">
        <v>154</v>
      </c>
      <c r="C12" s="48" t="s">
        <v>173</v>
      </c>
      <c r="D12" s="48" t="s">
        <v>130</v>
      </c>
      <c r="E12" s="49">
        <v>2620112</v>
      </c>
      <c r="F12" s="50" t="s">
        <v>174</v>
      </c>
      <c r="G12" s="49">
        <v>209609</v>
      </c>
      <c r="H12" s="49">
        <v>2829721</v>
      </c>
      <c r="I12" s="48" t="s">
        <v>130</v>
      </c>
      <c r="J12" s="48" t="s">
        <v>175</v>
      </c>
      <c r="K12" t="s">
        <v>197</v>
      </c>
      <c r="L12" s="18"/>
    </row>
    <row r="13" spans="1:13" hidden="1" x14ac:dyDescent="0.2">
      <c r="A13" s="47">
        <v>45784</v>
      </c>
      <c r="B13" s="48" t="s">
        <v>155</v>
      </c>
      <c r="C13" s="48" t="s">
        <v>176</v>
      </c>
      <c r="D13" s="48" t="s">
        <v>178</v>
      </c>
      <c r="E13" s="49">
        <v>-1401345</v>
      </c>
      <c r="F13" s="51">
        <v>0.1</v>
      </c>
      <c r="G13" s="49">
        <v>-140135</v>
      </c>
      <c r="H13" s="49">
        <v>-1541480</v>
      </c>
      <c r="I13" s="48" t="s">
        <v>130</v>
      </c>
      <c r="J13" s="48" t="s">
        <v>175</v>
      </c>
      <c r="K13" t="s">
        <v>194</v>
      </c>
      <c r="L13" s="18"/>
    </row>
    <row r="14" spans="1:13" hidden="1" x14ac:dyDescent="0.2">
      <c r="A14" s="47">
        <v>45790</v>
      </c>
      <c r="B14" s="48" t="s">
        <v>156</v>
      </c>
      <c r="C14" s="48" t="s">
        <v>173</v>
      </c>
      <c r="D14" s="48" t="s">
        <v>130</v>
      </c>
      <c r="E14" s="49">
        <v>1824544</v>
      </c>
      <c r="F14" s="50" t="s">
        <v>174</v>
      </c>
      <c r="G14" s="49">
        <v>145964</v>
      </c>
      <c r="H14" s="49">
        <v>1970508</v>
      </c>
      <c r="I14" s="48" t="s">
        <v>130</v>
      </c>
      <c r="J14" s="48" t="s">
        <v>175</v>
      </c>
      <c r="K14" t="s">
        <v>198</v>
      </c>
      <c r="L14" s="18"/>
    </row>
    <row r="15" spans="1:13" hidden="1" x14ac:dyDescent="0.2">
      <c r="A15" s="47">
        <v>45806</v>
      </c>
      <c r="B15" s="48" t="s">
        <v>157</v>
      </c>
      <c r="C15" s="48" t="s">
        <v>173</v>
      </c>
      <c r="D15" s="48" t="s">
        <v>130</v>
      </c>
      <c r="E15" s="49">
        <v>1976421</v>
      </c>
      <c r="F15" s="50" t="s">
        <v>174</v>
      </c>
      <c r="G15" s="49">
        <v>158114</v>
      </c>
      <c r="H15" s="49">
        <v>2134535</v>
      </c>
      <c r="I15" s="48" t="s">
        <v>130</v>
      </c>
      <c r="J15" s="48" t="s">
        <v>175</v>
      </c>
      <c r="K15" t="s">
        <v>199</v>
      </c>
      <c r="L15" s="18"/>
    </row>
    <row r="16" spans="1:13" hidden="1" x14ac:dyDescent="0.2">
      <c r="A16" s="47">
        <v>45817</v>
      </c>
      <c r="B16" s="48" t="s">
        <v>158</v>
      </c>
      <c r="C16" s="48" t="s">
        <v>173</v>
      </c>
      <c r="D16" s="48" t="s">
        <v>130</v>
      </c>
      <c r="E16" s="49">
        <v>1858525</v>
      </c>
      <c r="F16" s="50" t="s">
        <v>174</v>
      </c>
      <c r="G16" s="49">
        <v>148682</v>
      </c>
      <c r="H16" s="49">
        <v>2007207</v>
      </c>
      <c r="I16" s="48" t="s">
        <v>130</v>
      </c>
      <c r="J16" s="48" t="s">
        <v>175</v>
      </c>
      <c r="K16" t="s">
        <v>200</v>
      </c>
      <c r="L16" s="18"/>
    </row>
    <row r="17" spans="1:14" hidden="1" x14ac:dyDescent="0.2">
      <c r="A17" s="47">
        <v>45836</v>
      </c>
      <c r="B17" s="48" t="s">
        <v>159</v>
      </c>
      <c r="C17" s="48" t="s">
        <v>173</v>
      </c>
      <c r="D17" s="48" t="s">
        <v>179</v>
      </c>
      <c r="E17" s="49">
        <v>2031927</v>
      </c>
      <c r="F17" s="50" t="s">
        <v>174</v>
      </c>
      <c r="G17" s="49">
        <v>162554</v>
      </c>
      <c r="H17" s="49">
        <v>2194481</v>
      </c>
      <c r="I17" s="48" t="s">
        <v>130</v>
      </c>
      <c r="J17" s="48" t="s">
        <v>175</v>
      </c>
      <c r="K17" t="s">
        <v>254</v>
      </c>
    </row>
    <row r="18" spans="1:14" hidden="1" x14ac:dyDescent="0.2">
      <c r="A18" s="47">
        <v>45847</v>
      </c>
      <c r="B18" s="48" t="s">
        <v>160</v>
      </c>
      <c r="C18" s="48" t="s">
        <v>173</v>
      </c>
      <c r="D18" s="48" t="s">
        <v>180</v>
      </c>
      <c r="E18" s="49">
        <v>1770650</v>
      </c>
      <c r="F18" s="50" t="s">
        <v>174</v>
      </c>
      <c r="G18" s="49">
        <v>141652</v>
      </c>
      <c r="H18" s="49">
        <v>1912302</v>
      </c>
      <c r="I18" s="48" t="s">
        <v>130</v>
      </c>
      <c r="J18" s="48" t="s">
        <v>175</v>
      </c>
      <c r="K18" t="s">
        <v>254</v>
      </c>
    </row>
    <row r="19" spans="1:14" hidden="1" x14ac:dyDescent="0.2">
      <c r="A19" s="47">
        <v>45857</v>
      </c>
      <c r="B19" s="48" t="s">
        <v>161</v>
      </c>
      <c r="C19" s="48" t="s">
        <v>173</v>
      </c>
      <c r="D19" s="48" t="s">
        <v>181</v>
      </c>
      <c r="E19" s="49">
        <v>2581032</v>
      </c>
      <c r="F19" s="50" t="s">
        <v>174</v>
      </c>
      <c r="G19" s="49">
        <v>206483</v>
      </c>
      <c r="H19" s="49">
        <v>2787515</v>
      </c>
      <c r="I19" s="48" t="s">
        <v>130</v>
      </c>
      <c r="J19" s="48" t="s">
        <v>175</v>
      </c>
      <c r="K19" t="s">
        <v>196</v>
      </c>
      <c r="L19" s="18"/>
    </row>
    <row r="20" spans="1:14" hidden="1" x14ac:dyDescent="0.2">
      <c r="A20" s="47">
        <v>45862</v>
      </c>
      <c r="B20" s="48" t="s">
        <v>165</v>
      </c>
      <c r="C20" s="48" t="s">
        <v>176</v>
      </c>
      <c r="D20" s="48" t="s">
        <v>182</v>
      </c>
      <c r="E20" s="49">
        <v>-1063027</v>
      </c>
      <c r="F20" s="51">
        <v>0.1</v>
      </c>
      <c r="G20" s="49">
        <v>-106303</v>
      </c>
      <c r="H20" s="49">
        <v>-1169330</v>
      </c>
      <c r="I20" s="48" t="s">
        <v>130</v>
      </c>
      <c r="J20" s="48" t="s">
        <v>175</v>
      </c>
      <c r="K20" t="s">
        <v>196</v>
      </c>
      <c r="L20" s="18"/>
    </row>
    <row r="21" spans="1:14" hidden="1" x14ac:dyDescent="0.2">
      <c r="A21" s="47">
        <v>45862</v>
      </c>
      <c r="B21" s="48" t="s">
        <v>164</v>
      </c>
      <c r="C21" s="48" t="s">
        <v>176</v>
      </c>
      <c r="D21" s="48" t="s">
        <v>183</v>
      </c>
      <c r="E21" s="49">
        <v>-643230</v>
      </c>
      <c r="F21" s="50" t="s">
        <v>174</v>
      </c>
      <c r="G21" s="49">
        <v>-51458</v>
      </c>
      <c r="H21" s="49">
        <v>-694688</v>
      </c>
      <c r="I21" s="48" t="s">
        <v>130</v>
      </c>
      <c r="J21" s="48" t="s">
        <v>175</v>
      </c>
      <c r="K21" t="s">
        <v>196</v>
      </c>
      <c r="L21" s="18"/>
    </row>
    <row r="22" spans="1:14" hidden="1" x14ac:dyDescent="0.2">
      <c r="A22" s="47">
        <v>45862</v>
      </c>
      <c r="B22" s="48" t="s">
        <v>162</v>
      </c>
      <c r="C22" s="48" t="s">
        <v>173</v>
      </c>
      <c r="D22" s="48" t="s">
        <v>184</v>
      </c>
      <c r="E22" s="49">
        <v>2047700</v>
      </c>
      <c r="F22" s="50" t="s">
        <v>174</v>
      </c>
      <c r="G22" s="49">
        <v>163816</v>
      </c>
      <c r="H22" s="49">
        <v>2211516</v>
      </c>
      <c r="I22" s="48" t="s">
        <v>130</v>
      </c>
      <c r="J22" s="48" t="s">
        <v>175</v>
      </c>
      <c r="K22" t="s">
        <v>201</v>
      </c>
      <c r="L22" s="18"/>
    </row>
    <row r="23" spans="1:14" hidden="1" x14ac:dyDescent="0.2">
      <c r="A23" s="47">
        <v>45868</v>
      </c>
      <c r="B23" s="48" t="s">
        <v>163</v>
      </c>
      <c r="C23" s="48" t="s">
        <v>173</v>
      </c>
      <c r="D23" s="48" t="s">
        <v>185</v>
      </c>
      <c r="E23" s="49">
        <v>1985560</v>
      </c>
      <c r="F23" s="50" t="s">
        <v>174</v>
      </c>
      <c r="G23" s="49">
        <v>158845</v>
      </c>
      <c r="H23" s="49">
        <v>2144405</v>
      </c>
      <c r="I23" s="48" t="s">
        <v>130</v>
      </c>
      <c r="J23" s="48" t="s">
        <v>175</v>
      </c>
      <c r="K23" t="s">
        <v>201</v>
      </c>
      <c r="L23" s="18"/>
    </row>
    <row r="24" spans="1:14" hidden="1" x14ac:dyDescent="0.2">
      <c r="A24" s="47">
        <v>45877</v>
      </c>
      <c r="B24" s="48" t="s">
        <v>186</v>
      </c>
      <c r="C24" s="48" t="s">
        <v>173</v>
      </c>
      <c r="D24" s="48" t="s">
        <v>187</v>
      </c>
      <c r="E24" s="49">
        <v>1000720</v>
      </c>
      <c r="F24" s="50" t="s">
        <v>174</v>
      </c>
      <c r="G24" s="49">
        <v>80058</v>
      </c>
      <c r="H24" s="49">
        <v>1080778</v>
      </c>
      <c r="I24" s="48" t="s">
        <v>130</v>
      </c>
      <c r="J24" s="48" t="s">
        <v>175</v>
      </c>
      <c r="K24" t="s">
        <v>217</v>
      </c>
      <c r="L24" s="19">
        <v>22000</v>
      </c>
    </row>
    <row r="25" spans="1:14" hidden="1" x14ac:dyDescent="0.2">
      <c r="A25" s="47">
        <v>45896</v>
      </c>
      <c r="B25" s="48" t="s">
        <v>188</v>
      </c>
      <c r="C25" s="48" t="s">
        <v>173</v>
      </c>
      <c r="D25" s="48" t="s">
        <v>189</v>
      </c>
      <c r="E25" s="49">
        <v>2718498</v>
      </c>
      <c r="F25" s="50" t="s">
        <v>174</v>
      </c>
      <c r="G25" s="49">
        <v>217480</v>
      </c>
      <c r="H25" s="49">
        <v>2935978</v>
      </c>
      <c r="I25" s="48" t="s">
        <v>130</v>
      </c>
      <c r="J25" s="48" t="s">
        <v>175</v>
      </c>
      <c r="K25" t="s">
        <v>217</v>
      </c>
      <c r="L25" s="19">
        <v>0</v>
      </c>
    </row>
    <row r="26" spans="1:14" hidden="1" x14ac:dyDescent="0.2">
      <c r="A26" s="47">
        <v>45915</v>
      </c>
      <c r="B26" s="48" t="s">
        <v>202</v>
      </c>
      <c r="C26" s="48" t="s">
        <v>173</v>
      </c>
      <c r="D26" s="48" t="s">
        <v>203</v>
      </c>
      <c r="E26" s="49">
        <v>2630853</v>
      </c>
      <c r="F26" s="50" t="s">
        <v>174</v>
      </c>
      <c r="G26" s="49">
        <v>210468</v>
      </c>
      <c r="H26" s="49">
        <v>2841321</v>
      </c>
      <c r="I26" s="48" t="s">
        <v>130</v>
      </c>
      <c r="J26" s="48" t="s">
        <v>175</v>
      </c>
      <c r="K26" t="s">
        <v>216</v>
      </c>
      <c r="L26" s="19">
        <v>22000</v>
      </c>
      <c r="N26" s="53"/>
    </row>
    <row r="27" spans="1:14" hidden="1" x14ac:dyDescent="0.2">
      <c r="A27" s="47">
        <v>45927</v>
      </c>
      <c r="B27" s="48" t="s">
        <v>204</v>
      </c>
      <c r="C27" s="48" t="s">
        <v>173</v>
      </c>
      <c r="D27" s="48" t="s">
        <v>205</v>
      </c>
      <c r="E27" s="49">
        <v>1698404</v>
      </c>
      <c r="F27" s="50" t="s">
        <v>174</v>
      </c>
      <c r="G27" s="49">
        <v>135872</v>
      </c>
      <c r="H27" s="49">
        <v>1834276</v>
      </c>
      <c r="I27" s="48" t="s">
        <v>130</v>
      </c>
      <c r="J27" s="48" t="s">
        <v>175</v>
      </c>
      <c r="K27" t="s">
        <v>215</v>
      </c>
      <c r="L27" s="19">
        <v>22000</v>
      </c>
    </row>
    <row r="28" spans="1:14" hidden="1" x14ac:dyDescent="0.2">
      <c r="A28" s="47">
        <v>45937</v>
      </c>
      <c r="B28" s="48" t="s">
        <v>206</v>
      </c>
      <c r="C28" s="48" t="s">
        <v>173</v>
      </c>
      <c r="D28" s="48" t="s">
        <v>207</v>
      </c>
      <c r="E28" s="49">
        <v>1620000</v>
      </c>
      <c r="F28" s="50" t="s">
        <v>174</v>
      </c>
      <c r="G28" s="49">
        <v>129600</v>
      </c>
      <c r="H28" s="49">
        <f>+E28+G28</f>
        <v>1749600</v>
      </c>
      <c r="I28" s="48" t="s">
        <v>130</v>
      </c>
      <c r="J28" s="48" t="s">
        <v>175</v>
      </c>
      <c r="K28" t="s">
        <v>232</v>
      </c>
    </row>
    <row r="29" spans="1:14" hidden="1" x14ac:dyDescent="0.2">
      <c r="A29" s="47">
        <v>45950</v>
      </c>
      <c r="B29" s="48" t="s">
        <v>208</v>
      </c>
      <c r="C29" s="48" t="s">
        <v>173</v>
      </c>
      <c r="D29" s="48" t="s">
        <v>209</v>
      </c>
      <c r="E29" s="49">
        <v>1146950</v>
      </c>
      <c r="F29" s="50" t="s">
        <v>174</v>
      </c>
      <c r="G29" s="49">
        <v>91756</v>
      </c>
      <c r="H29" s="49">
        <f t="shared" ref="H29:H32" si="0">+E29+G29</f>
        <v>1238706</v>
      </c>
      <c r="I29" s="48" t="s">
        <v>130</v>
      </c>
      <c r="J29" s="48" t="s">
        <v>175</v>
      </c>
      <c r="K29" t="s">
        <v>232</v>
      </c>
    </row>
    <row r="30" spans="1:14" hidden="1" x14ac:dyDescent="0.2">
      <c r="A30" s="47">
        <v>45954</v>
      </c>
      <c r="B30" s="48" t="s">
        <v>210</v>
      </c>
      <c r="C30" s="48" t="s">
        <v>173</v>
      </c>
      <c r="D30" s="48" t="s">
        <v>211</v>
      </c>
      <c r="E30" s="49">
        <v>649250</v>
      </c>
      <c r="F30" s="50" t="s">
        <v>174</v>
      </c>
      <c r="G30" s="49">
        <v>51940</v>
      </c>
      <c r="H30" s="49">
        <f t="shared" si="0"/>
        <v>701190</v>
      </c>
      <c r="I30" s="48" t="s">
        <v>130</v>
      </c>
      <c r="J30" s="48" t="s">
        <v>175</v>
      </c>
      <c r="K30" t="s">
        <v>232</v>
      </c>
    </row>
    <row r="31" spans="1:14" hidden="1" x14ac:dyDescent="0.2">
      <c r="A31" s="47">
        <v>45954</v>
      </c>
      <c r="B31" s="48" t="s">
        <v>212</v>
      </c>
      <c r="C31" s="48" t="s">
        <v>176</v>
      </c>
      <c r="D31" s="48" t="s">
        <v>177</v>
      </c>
      <c r="E31" s="49">
        <v>-1223740</v>
      </c>
      <c r="F31" s="51">
        <v>0.1</v>
      </c>
      <c r="G31" s="49">
        <v>-122374</v>
      </c>
      <c r="H31" s="49">
        <f t="shared" si="0"/>
        <v>-1346114</v>
      </c>
      <c r="I31" s="48" t="s">
        <v>130</v>
      </c>
      <c r="J31" s="48" t="s">
        <v>175</v>
      </c>
      <c r="K31" t="s">
        <v>232</v>
      </c>
    </row>
    <row r="32" spans="1:14" hidden="1" x14ac:dyDescent="0.2">
      <c r="A32" s="47">
        <v>45958</v>
      </c>
      <c r="B32" s="48" t="s">
        <v>213</v>
      </c>
      <c r="C32" s="48" t="s">
        <v>176</v>
      </c>
      <c r="D32" s="48" t="s">
        <v>214</v>
      </c>
      <c r="E32" s="49">
        <v>-82146</v>
      </c>
      <c r="F32" s="51">
        <v>0.1</v>
      </c>
      <c r="G32" s="49">
        <v>-8215</v>
      </c>
      <c r="H32" s="49">
        <f t="shared" si="0"/>
        <v>-90361</v>
      </c>
      <c r="I32" s="48" t="s">
        <v>130</v>
      </c>
      <c r="J32" s="48" t="s">
        <v>175</v>
      </c>
      <c r="K32" t="s">
        <v>232</v>
      </c>
    </row>
    <row r="33" spans="1:11" hidden="1" x14ac:dyDescent="0.2">
      <c r="A33" s="47">
        <v>45962</v>
      </c>
      <c r="B33" s="48" t="s">
        <v>218</v>
      </c>
      <c r="C33" s="48" t="s">
        <v>173</v>
      </c>
      <c r="D33" s="48" t="s">
        <v>219</v>
      </c>
      <c r="E33" s="49">
        <v>2605502</v>
      </c>
      <c r="F33" s="50" t="s">
        <v>174</v>
      </c>
      <c r="G33" s="49">
        <v>208440</v>
      </c>
      <c r="H33" s="49">
        <v>2813942</v>
      </c>
      <c r="I33" s="48" t="s">
        <v>130</v>
      </c>
      <c r="J33" s="48" t="s">
        <v>175</v>
      </c>
      <c r="K33" t="s">
        <v>232</v>
      </c>
    </row>
    <row r="34" spans="1:11" hidden="1" x14ac:dyDescent="0.2">
      <c r="A34" s="47">
        <v>45980</v>
      </c>
      <c r="B34" s="48">
        <v>9324</v>
      </c>
      <c r="C34" s="48" t="s">
        <v>176</v>
      </c>
      <c r="D34" s="48" t="s">
        <v>177</v>
      </c>
      <c r="E34" s="49">
        <v>-264756</v>
      </c>
      <c r="F34" s="51">
        <v>0.1</v>
      </c>
      <c r="G34" s="49">
        <v>-26476</v>
      </c>
      <c r="H34" s="49">
        <v>-291232</v>
      </c>
      <c r="I34" s="48" t="s">
        <v>130</v>
      </c>
      <c r="J34" s="48" t="s">
        <v>175</v>
      </c>
      <c r="K34" t="s">
        <v>232</v>
      </c>
    </row>
    <row r="35" spans="1:11" hidden="1" x14ac:dyDescent="0.2">
      <c r="A35" s="47">
        <v>45980</v>
      </c>
      <c r="B35" s="48">
        <v>9278</v>
      </c>
      <c r="C35" s="48" t="s">
        <v>176</v>
      </c>
      <c r="D35" s="48" t="s">
        <v>222</v>
      </c>
      <c r="E35" s="49">
        <v>-680486</v>
      </c>
      <c r="F35" s="50" t="s">
        <v>174</v>
      </c>
      <c r="G35" s="49">
        <v>-54439</v>
      </c>
      <c r="H35" s="49">
        <f>+E35+G35</f>
        <v>-734925</v>
      </c>
      <c r="I35" s="48" t="s">
        <v>130</v>
      </c>
      <c r="J35" s="48" t="s">
        <v>175</v>
      </c>
      <c r="K35" t="s">
        <v>232</v>
      </c>
    </row>
    <row r="36" spans="1:11" hidden="1" x14ac:dyDescent="0.2">
      <c r="A36" s="47">
        <v>45975</v>
      </c>
      <c r="B36" s="48" t="s">
        <v>220</v>
      </c>
      <c r="C36" s="48" t="s">
        <v>173</v>
      </c>
      <c r="D36" s="48" t="s">
        <v>221</v>
      </c>
      <c r="E36" s="49">
        <v>1804386</v>
      </c>
      <c r="F36" s="50" t="s">
        <v>174</v>
      </c>
      <c r="G36" s="49">
        <v>144351</v>
      </c>
      <c r="H36" s="49">
        <v>1948737</v>
      </c>
      <c r="I36" s="48" t="s">
        <v>130</v>
      </c>
      <c r="J36" s="48" t="s">
        <v>175</v>
      </c>
      <c r="K36" t="s">
        <v>231</v>
      </c>
    </row>
    <row r="37" spans="1:11" hidden="1" x14ac:dyDescent="0.2">
      <c r="A37" s="47">
        <v>46008</v>
      </c>
      <c r="B37" s="48" t="s">
        <v>223</v>
      </c>
      <c r="C37" s="48" t="s">
        <v>176</v>
      </c>
      <c r="D37" s="48" t="s">
        <v>224</v>
      </c>
      <c r="E37" s="49">
        <v>-289029</v>
      </c>
      <c r="F37" s="51">
        <v>0.1</v>
      </c>
      <c r="G37" s="49">
        <v>-28903</v>
      </c>
      <c r="H37" s="49">
        <v>-317932</v>
      </c>
      <c r="I37" s="48" t="s">
        <v>130</v>
      </c>
      <c r="J37" s="48" t="s">
        <v>175</v>
      </c>
      <c r="K37" t="s">
        <v>233</v>
      </c>
    </row>
    <row r="38" spans="1:11" hidden="1" x14ac:dyDescent="0.2">
      <c r="A38" s="47">
        <v>45993</v>
      </c>
      <c r="B38" s="48" t="s">
        <v>225</v>
      </c>
      <c r="C38" s="48" t="s">
        <v>173</v>
      </c>
      <c r="D38" s="48" t="s">
        <v>226</v>
      </c>
      <c r="E38" s="49">
        <v>3341064</v>
      </c>
      <c r="F38" s="50" t="s">
        <v>174</v>
      </c>
      <c r="G38" s="49">
        <v>267285</v>
      </c>
      <c r="H38" s="49">
        <v>3608349</v>
      </c>
      <c r="I38" s="48" t="s">
        <v>130</v>
      </c>
      <c r="J38" s="48" t="s">
        <v>175</v>
      </c>
      <c r="K38" t="s">
        <v>233</v>
      </c>
    </row>
    <row r="39" spans="1:11" hidden="1" x14ac:dyDescent="0.2">
      <c r="A39" s="47">
        <v>46000</v>
      </c>
      <c r="B39" s="48" t="s">
        <v>227</v>
      </c>
      <c r="C39" s="48" t="s">
        <v>173</v>
      </c>
      <c r="D39" s="48" t="s">
        <v>228</v>
      </c>
      <c r="E39" s="49">
        <v>1216460</v>
      </c>
      <c r="F39" s="50" t="s">
        <v>174</v>
      </c>
      <c r="G39" s="49">
        <v>97317</v>
      </c>
      <c r="H39" s="49">
        <v>1313777</v>
      </c>
      <c r="I39" s="48" t="s">
        <v>130</v>
      </c>
      <c r="J39" s="48" t="s">
        <v>175</v>
      </c>
      <c r="K39" t="s">
        <v>254</v>
      </c>
    </row>
    <row r="40" spans="1:11" hidden="1" x14ac:dyDescent="0.2">
      <c r="A40" s="47">
        <v>46018</v>
      </c>
      <c r="B40" s="48" t="s">
        <v>229</v>
      </c>
      <c r="C40" s="48" t="s">
        <v>173</v>
      </c>
      <c r="D40" s="48" t="s">
        <v>230</v>
      </c>
      <c r="E40" s="49">
        <v>1906162</v>
      </c>
      <c r="F40" s="50" t="s">
        <v>174</v>
      </c>
      <c r="G40" s="49">
        <v>152493</v>
      </c>
      <c r="H40" s="49">
        <v>2058655</v>
      </c>
      <c r="I40" s="48" t="s">
        <v>130</v>
      </c>
      <c r="J40" s="48" t="s">
        <v>175</v>
      </c>
      <c r="K40" t="s">
        <v>259</v>
      </c>
    </row>
    <row r="41" spans="1:11" hidden="1" x14ac:dyDescent="0.2">
      <c r="A41" s="47">
        <v>46027</v>
      </c>
      <c r="B41" s="48" t="s">
        <v>234</v>
      </c>
      <c r="C41" s="48" t="s">
        <v>235</v>
      </c>
      <c r="D41" s="48" t="s">
        <v>236</v>
      </c>
      <c r="E41" s="49">
        <v>1912731</v>
      </c>
      <c r="F41" s="50" t="s">
        <v>174</v>
      </c>
      <c r="G41" s="49">
        <v>153018</v>
      </c>
      <c r="H41" s="49">
        <f>+E41+G41</f>
        <v>2065749</v>
      </c>
      <c r="I41" s="48" t="s">
        <v>130</v>
      </c>
      <c r="J41" s="48" t="s">
        <v>175</v>
      </c>
      <c r="K41" t="s">
        <v>259</v>
      </c>
    </row>
    <row r="42" spans="1:11" hidden="1" x14ac:dyDescent="0.2">
      <c r="A42" s="47">
        <v>46028</v>
      </c>
      <c r="B42" s="48" t="s">
        <v>237</v>
      </c>
      <c r="C42" s="48" t="s">
        <v>235</v>
      </c>
      <c r="D42" s="48" t="s">
        <v>238</v>
      </c>
      <c r="E42" s="49">
        <v>985025</v>
      </c>
      <c r="F42" s="50" t="s">
        <v>174</v>
      </c>
      <c r="G42" s="49">
        <v>78802</v>
      </c>
      <c r="H42" s="49">
        <f t="shared" ref="H42:H46" si="1">+E42+G42</f>
        <v>1063827</v>
      </c>
      <c r="I42" s="48" t="s">
        <v>130</v>
      </c>
      <c r="J42" s="48" t="s">
        <v>175</v>
      </c>
      <c r="K42" t="s">
        <v>259</v>
      </c>
    </row>
    <row r="43" spans="1:11" x14ac:dyDescent="0.2">
      <c r="A43" s="47">
        <v>46035</v>
      </c>
      <c r="B43" s="48" t="s">
        <v>239</v>
      </c>
      <c r="C43" s="48" t="s">
        <v>235</v>
      </c>
      <c r="D43" s="48" t="s">
        <v>240</v>
      </c>
      <c r="E43" s="49">
        <v>1579815</v>
      </c>
      <c r="F43" s="50" t="s">
        <v>174</v>
      </c>
      <c r="G43" s="49">
        <v>126385</v>
      </c>
      <c r="H43" s="49">
        <f t="shared" si="1"/>
        <v>1706200</v>
      </c>
      <c r="I43" s="48" t="s">
        <v>130</v>
      </c>
      <c r="J43" s="48" t="s">
        <v>175</v>
      </c>
    </row>
    <row r="44" spans="1:11" hidden="1" x14ac:dyDescent="0.2">
      <c r="A44" s="47">
        <v>46036</v>
      </c>
      <c r="B44" s="54" t="s">
        <v>246</v>
      </c>
      <c r="C44" s="48" t="s">
        <v>247</v>
      </c>
      <c r="D44" s="48" t="s">
        <v>245</v>
      </c>
      <c r="E44" s="49">
        <v>-621716</v>
      </c>
      <c r="F44" s="50" t="s">
        <v>174</v>
      </c>
      <c r="G44" s="49">
        <v>-49737</v>
      </c>
      <c r="H44" s="49">
        <f t="shared" si="1"/>
        <v>-671453</v>
      </c>
      <c r="I44" s="48" t="s">
        <v>130</v>
      </c>
      <c r="J44" s="48" t="s">
        <v>175</v>
      </c>
      <c r="K44" t="s">
        <v>254</v>
      </c>
    </row>
    <row r="45" spans="1:11" hidden="1" x14ac:dyDescent="0.2">
      <c r="A45" s="47">
        <v>46046</v>
      </c>
      <c r="B45" s="48" t="s">
        <v>241</v>
      </c>
      <c r="C45" s="48"/>
      <c r="D45" s="48" t="s">
        <v>242</v>
      </c>
      <c r="E45" s="49">
        <v>-500936</v>
      </c>
      <c r="F45" s="50" t="s">
        <v>174</v>
      </c>
      <c r="G45" s="49">
        <v>-40075</v>
      </c>
      <c r="H45" s="49">
        <f t="shared" si="1"/>
        <v>-541011</v>
      </c>
      <c r="I45" s="48" t="s">
        <v>130</v>
      </c>
      <c r="J45" s="48" t="s">
        <v>175</v>
      </c>
      <c r="K45" t="s">
        <v>254</v>
      </c>
    </row>
    <row r="46" spans="1:11" hidden="1" x14ac:dyDescent="0.2">
      <c r="A46" s="47">
        <v>46048</v>
      </c>
      <c r="B46" s="48" t="s">
        <v>243</v>
      </c>
      <c r="C46" s="48" t="s">
        <v>235</v>
      </c>
      <c r="D46" s="48" t="s">
        <v>244</v>
      </c>
      <c r="E46" s="49">
        <v>1813622</v>
      </c>
      <c r="F46" s="50" t="s">
        <v>174</v>
      </c>
      <c r="G46" s="49">
        <v>145090</v>
      </c>
      <c r="H46" s="49">
        <f t="shared" si="1"/>
        <v>1958712</v>
      </c>
      <c r="I46" s="48" t="s">
        <v>130</v>
      </c>
      <c r="J46" s="48" t="s">
        <v>175</v>
      </c>
      <c r="K46" t="s">
        <v>259</v>
      </c>
    </row>
    <row r="47" spans="1:11" x14ac:dyDescent="0.2">
      <c r="A47" s="47">
        <v>46056</v>
      </c>
      <c r="B47" s="48" t="s">
        <v>248</v>
      </c>
      <c r="C47" s="48" t="s">
        <v>235</v>
      </c>
      <c r="D47" s="48" t="s">
        <v>249</v>
      </c>
      <c r="E47" s="49">
        <v>3857167</v>
      </c>
      <c r="F47" s="50" t="s">
        <v>174</v>
      </c>
      <c r="G47" s="49">
        <v>308573</v>
      </c>
      <c r="H47" s="49">
        <f>+E47+G47</f>
        <v>4165740</v>
      </c>
      <c r="I47" s="48" t="s">
        <v>130</v>
      </c>
      <c r="J47" s="48" t="s">
        <v>175</v>
      </c>
    </row>
    <row r="48" spans="1:11" hidden="1" x14ac:dyDescent="0.2">
      <c r="A48" s="47">
        <v>46066</v>
      </c>
      <c r="B48" s="48" t="s">
        <v>250</v>
      </c>
      <c r="C48" s="48" t="s">
        <v>235</v>
      </c>
      <c r="D48" s="48" t="s">
        <v>251</v>
      </c>
      <c r="E48" s="49">
        <v>4265564</v>
      </c>
      <c r="F48" s="50" t="s">
        <v>174</v>
      </c>
      <c r="G48" s="49">
        <v>341245</v>
      </c>
      <c r="H48" s="49">
        <f t="shared" ref="H48:H49" si="2">+E48+G48</f>
        <v>4606809</v>
      </c>
      <c r="I48" s="48" t="s">
        <v>130</v>
      </c>
      <c r="J48" s="48" t="s">
        <v>175</v>
      </c>
      <c r="K48" t="s">
        <v>260</v>
      </c>
    </row>
    <row r="49" spans="1:10" x14ac:dyDescent="0.2">
      <c r="A49" s="47">
        <v>46080</v>
      </c>
      <c r="B49" s="48" t="s">
        <v>252</v>
      </c>
      <c r="C49" s="48" t="s">
        <v>235</v>
      </c>
      <c r="D49" s="48" t="s">
        <v>253</v>
      </c>
      <c r="E49" s="49">
        <v>1943563</v>
      </c>
      <c r="F49" s="50" t="s">
        <v>174</v>
      </c>
      <c r="G49" s="49">
        <v>155485</v>
      </c>
      <c r="H49" s="49">
        <f t="shared" si="2"/>
        <v>2099048</v>
      </c>
      <c r="I49" s="48" t="s">
        <v>130</v>
      </c>
      <c r="J49" s="48" t="s">
        <v>175</v>
      </c>
    </row>
    <row r="50" spans="1:10" x14ac:dyDescent="0.2">
      <c r="A50" s="47">
        <v>46094</v>
      </c>
      <c r="B50" s="48" t="s">
        <v>255</v>
      </c>
      <c r="C50" s="48" t="s">
        <v>235</v>
      </c>
      <c r="D50" s="48" t="s">
        <v>256</v>
      </c>
      <c r="E50" s="49">
        <v>1049291</v>
      </c>
      <c r="F50" s="50" t="s">
        <v>174</v>
      </c>
      <c r="G50" s="49">
        <v>83943</v>
      </c>
      <c r="H50" s="49">
        <f>+E50+G50</f>
        <v>1133234</v>
      </c>
      <c r="I50" s="48" t="s">
        <v>130</v>
      </c>
      <c r="J50" s="48" t="s">
        <v>175</v>
      </c>
    </row>
    <row r="51" spans="1:10" x14ac:dyDescent="0.2">
      <c r="A51" s="47">
        <v>46102</v>
      </c>
      <c r="B51" s="54" t="s">
        <v>261</v>
      </c>
      <c r="C51" s="48" t="s">
        <v>247</v>
      </c>
      <c r="D51" s="48" t="s">
        <v>222</v>
      </c>
      <c r="E51" s="49">
        <v>-670037</v>
      </c>
      <c r="F51" s="50" t="s">
        <v>174</v>
      </c>
      <c r="G51" s="49">
        <v>-53603</v>
      </c>
      <c r="H51" s="49">
        <f>+E51+G51</f>
        <v>-723640</v>
      </c>
      <c r="I51" s="48" t="s">
        <v>130</v>
      </c>
      <c r="J51" s="48" t="s">
        <v>175</v>
      </c>
    </row>
    <row r="52" spans="1:10" x14ac:dyDescent="0.2">
      <c r="A52" s="47">
        <v>46109</v>
      </c>
      <c r="B52" s="48" t="s">
        <v>257</v>
      </c>
      <c r="C52" s="48" t="s">
        <v>235</v>
      </c>
      <c r="D52" s="48" t="s">
        <v>258</v>
      </c>
      <c r="E52" s="49">
        <v>1777732</v>
      </c>
      <c r="F52" s="50" t="s">
        <v>174</v>
      </c>
      <c r="G52" s="49">
        <v>142219</v>
      </c>
      <c r="H52" s="49">
        <f t="shared" ref="H52" si="3">+E52+G52</f>
        <v>1919951</v>
      </c>
      <c r="I52" s="48" t="s">
        <v>130</v>
      </c>
      <c r="J52" s="48" t="s">
        <v>175</v>
      </c>
    </row>
  </sheetData>
  <autoFilter ref="A1:K52" xr:uid="{00000000-0009-0000-0000-000001000000}">
    <filterColumn colId="10">
      <filters blank="1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Hàng Bán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2023-06-29T04:10:11Z</dcterms:created>
  <dcterms:modified xsi:type="dcterms:W3CDTF">2026-04-17T08:18:44Z</dcterms:modified>
</cp:coreProperties>
</file>