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IÊU THỊ SÀI GÒN\"/>
    </mc:Choice>
  </mc:AlternateContent>
  <xr:revisionPtr revIDLastSave="0" documentId="13_ncr:1_{AE3FBA74-6116-48E3-AE7A-4AA27FB0B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ổng Hợp" sheetId="2" r:id="rId1"/>
    <sheet name="T05" sheetId="23" r:id="rId2"/>
    <sheet name="T04" sheetId="22" r:id="rId3"/>
    <sheet name="T03" sheetId="21" r:id="rId4"/>
    <sheet name="T02" sheetId="20" r:id="rId5"/>
    <sheet name="T01" sheetId="19" r:id="rId6"/>
  </sheets>
  <definedNames>
    <definedName name="_xlnm._FilterDatabase" localSheetId="5" hidden="1">'T01'!$A$1:$J$8</definedName>
    <definedName name="_xlnm._FilterDatabase" localSheetId="4" hidden="1">'T02'!$A$1:$J$5</definedName>
    <definedName name="_xlnm._FilterDatabase" localSheetId="3" hidden="1">'T03'!$A$1:$J$5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3" l="1"/>
  <c r="H7" i="22"/>
  <c r="G5" i="22"/>
  <c r="H5" i="22" s="1"/>
  <c r="G4" i="22"/>
  <c r="H4" i="22" s="1"/>
  <c r="G3" i="22"/>
  <c r="H3" i="22" s="1"/>
  <c r="G2" i="22"/>
  <c r="H2" i="22" s="1"/>
  <c r="F49" i="2"/>
  <c r="H3" i="21" l="1"/>
  <c r="H4" i="21"/>
  <c r="H2" i="21"/>
  <c r="H5" i="21" s="1"/>
  <c r="H4" i="20" l="1"/>
  <c r="H3" i="20"/>
  <c r="H2" i="20"/>
  <c r="H5" i="19"/>
  <c r="H3" i="19"/>
  <c r="H4" i="19"/>
  <c r="H6" i="19"/>
  <c r="H7" i="19"/>
  <c r="H2" i="19"/>
  <c r="H5" i="20" l="1"/>
  <c r="H8" i="19"/>
  <c r="F59" i="2"/>
  <c r="D31" i="2" l="1"/>
  <c r="E45" i="2"/>
  <c r="C17" i="2" l="1"/>
  <c r="F60" i="2" s="1"/>
</calcChain>
</file>

<file path=xl/sharedStrings.xml><?xml version="1.0" encoding="utf-8"?>
<sst xmlns="http://schemas.openxmlformats.org/spreadsheetml/2006/main" count="266" uniqueCount="77">
  <si>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</si>
  <si>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</si>
  <si>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</si>
  <si>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</si>
  <si>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</si>
  <si>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</si>
  <si>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</si>
  <si>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</si>
  <si>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</si>
  <si>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</si>
  <si>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</si>
  <si>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</si>
  <si>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</si>
  <si>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</si>
  <si>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</si>
  <si>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</si>
  <si>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</si>
  <si>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Hàng bán</t>
  </si>
  <si>
    <t>Hàng trả</t>
  </si>
  <si>
    <t>Tổng hàng trả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</si>
  <si>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</si>
  <si>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</si>
  <si>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</si>
  <si>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</si>
  <si>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</si>
  <si>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</si>
  <si>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0300100037-004</t>
  </si>
  <si>
    <t>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</si>
  <si>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</si>
  <si>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</si>
  <si>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</si>
  <si>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</si>
  <si>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</si>
  <si>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</si>
  <si>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</si>
  <si>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</si>
  <si>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</si>
  <si>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</si>
  <si>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</si>
  <si>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</si>
  <si>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00000119</t>
  </si>
  <si>
    <t>00000607</t>
  </si>
  <si>
    <t>00001991</t>
  </si>
  <si>
    <t>277</t>
  </si>
  <si>
    <t>00006027</t>
  </si>
  <si>
    <t>1C26TTN</t>
  </si>
  <si>
    <t>P-000233976</t>
  </si>
  <si>
    <t>P-000233997</t>
  </si>
  <si>
    <t>P-000234509</t>
  </si>
  <si>
    <t>Các khoản hỗ trợ T12.2025</t>
  </si>
  <si>
    <t>P-000235224</t>
  </si>
  <si>
    <t>00000136</t>
  </si>
  <si>
    <t>1K26TSG</t>
  </si>
  <si>
    <t>Hàng trả - SATRA-HCM-Q10-004</t>
  </si>
  <si>
    <t>00008513</t>
  </si>
  <si>
    <t>00012111</t>
  </si>
  <si>
    <t>00013997</t>
  </si>
  <si>
    <t>P-000236053</t>
  </si>
  <si>
    <t>P-000236778</t>
  </si>
  <si>
    <t>P-000237048</t>
  </si>
  <si>
    <t>THEO DÕI CÔNG NỢ / CTY Satra SIÊU THỊ SÀI GÒN - 31/03/2026</t>
  </si>
  <si>
    <t>00018505</t>
  </si>
  <si>
    <t>00023143</t>
  </si>
  <si>
    <t>P-000237816</t>
  </si>
  <si>
    <t>P-000238706</t>
  </si>
  <si>
    <t>00001557</t>
  </si>
  <si>
    <t>00024905</t>
  </si>
  <si>
    <t>00026474</t>
  </si>
  <si>
    <t>P-000239235</t>
  </si>
  <si>
    <t>P-000239702</t>
  </si>
  <si>
    <t>00002004</t>
  </si>
  <si>
    <t>2284</t>
  </si>
  <si>
    <t>Các khoản hỗ trợ Quý 1.2026</t>
  </si>
  <si>
    <t>P-000240682</t>
  </si>
  <si>
    <t>P-000241319</t>
  </si>
  <si>
    <t>P-000241888</t>
  </si>
  <si>
    <t>P-000242176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</si>
</sst>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8"/>
      <color rgb="FFFF0000"/>
      <name val="Microsoft Sans Serif"/>
      <family val="2"/>
    </font>
    <font>
      <b/>
      <sz val="13"/>
      <color rgb="FF000000"/>
      <name val="Times New Roman"/>
      <family val="1"/>
      <scheme val="major"/>
    </font>
    <font>
      <b/>
      <sz val="13"/>
      <color rgb="FFFF0000"/>
      <name val="Arial"/>
      <family val="2"/>
      <scheme val="minor"/>
    </font>
    <font>
      <sz val="13"/>
      <color theme="1"/>
      <name val="Times New Roman"/>
      <family val="1"/>
      <scheme val="major"/>
    </font>
    <font>
      <b/>
      <sz val="13"/>
      <color rgb="FFFF0000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14" fillId="4" borderId="5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38" fontId="14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0" xfId="1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3" workbookViewId="0">
      <selection activeCell="H44" sqref="H44"/>
    </sheetView>
  </sheetViews>
  <sheetFormatPr defaultRowHeight="14.25" x14ac:dyDescent="0.2"/>
  <cols>
    <col min="1" max="1" width="10.6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8" width="12.75" bestFit="1" customWidth="1"/>
    <col min="9" max="9" width="11.625" bestFit="1" customWidth="1"/>
  </cols>
  <sheetData>
    <row r="1" spans="1:8" ht="19.5" x14ac:dyDescent="0.3">
      <c r="A1" s="48" t="s">
        <v>60</v>
      </c>
      <c r="B1" s="48"/>
      <c r="C1" s="48"/>
      <c r="D1" s="48"/>
      <c r="E1" s="48"/>
      <c r="F1" s="48"/>
    </row>
    <row r="2" spans="1:8" ht="38.25" customHeight="1" x14ac:dyDescent="0.2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">
      <c r="A3" s="5"/>
      <c r="B3" s="6" t="s">
        <v>7</v>
      </c>
      <c r="C3" s="31">
        <v>8880226</v>
      </c>
      <c r="D3" s="6"/>
      <c r="E3" s="6"/>
      <c r="F3" s="6"/>
      <c r="G3" s="30"/>
      <c r="H3" s="30"/>
    </row>
    <row r="4" spans="1:8" ht="15.75" x14ac:dyDescent="0.25">
      <c r="A4" s="7" t="s">
        <v>28</v>
      </c>
      <c r="B4" s="8" t="s">
        <v>17</v>
      </c>
      <c r="C4" s="9">
        <v>6794488</v>
      </c>
      <c r="D4" s="9"/>
      <c r="E4" s="10"/>
      <c r="F4" s="10"/>
      <c r="H4" s="4"/>
    </row>
    <row r="5" spans="1:8" ht="15.75" x14ac:dyDescent="0.25">
      <c r="A5" s="7" t="s">
        <v>29</v>
      </c>
      <c r="B5" s="8" t="s">
        <v>17</v>
      </c>
      <c r="C5" s="9">
        <v>10871597</v>
      </c>
      <c r="D5" s="9"/>
      <c r="E5" s="10"/>
      <c r="F5" s="10"/>
      <c r="H5" s="4"/>
    </row>
    <row r="6" spans="1:8" ht="15.75" x14ac:dyDescent="0.25">
      <c r="A6" s="7" t="s">
        <v>30</v>
      </c>
      <c r="B6" s="8" t="s">
        <v>17</v>
      </c>
      <c r="C6" s="9">
        <v>3053185</v>
      </c>
      <c r="D6" s="9"/>
      <c r="E6" s="10"/>
      <c r="F6" s="10"/>
      <c r="H6" s="4"/>
    </row>
    <row r="7" spans="1:8" ht="15.75" x14ac:dyDescent="0.25">
      <c r="A7" s="7" t="s">
        <v>31</v>
      </c>
      <c r="B7" s="8" t="s">
        <v>17</v>
      </c>
      <c r="C7" s="9">
        <v>4571732</v>
      </c>
      <c r="D7" s="9"/>
      <c r="E7" s="10"/>
      <c r="F7" s="10"/>
      <c r="H7" s="4"/>
    </row>
    <row r="8" spans="1:8" ht="15.75" x14ac:dyDescent="0.25">
      <c r="A8" s="7" t="s">
        <v>32</v>
      </c>
      <c r="B8" s="8" t="s">
        <v>17</v>
      </c>
      <c r="C8" s="9">
        <v>9006545</v>
      </c>
      <c r="D8" s="9"/>
      <c r="E8" s="10"/>
      <c r="F8" s="10"/>
      <c r="H8" s="4"/>
    </row>
    <row r="9" spans="1:8" ht="15.75" hidden="1" x14ac:dyDescent="0.25">
      <c r="A9" s="7" t="s">
        <v>33</v>
      </c>
      <c r="B9" s="8" t="s">
        <v>17</v>
      </c>
      <c r="C9" s="9"/>
      <c r="D9" s="9"/>
      <c r="E9" s="10"/>
      <c r="F9" s="10"/>
      <c r="H9" s="4"/>
    </row>
    <row r="10" spans="1:8" ht="15.75" hidden="1" x14ac:dyDescent="0.25">
      <c r="A10" s="7" t="s">
        <v>34</v>
      </c>
      <c r="B10" s="8" t="s">
        <v>17</v>
      </c>
      <c r="C10" s="9"/>
      <c r="D10" s="9"/>
      <c r="E10" s="10"/>
      <c r="F10" s="10"/>
      <c r="H10" s="4"/>
    </row>
    <row r="11" spans="1:8" ht="15.75" hidden="1" x14ac:dyDescent="0.25">
      <c r="A11" s="7" t="s">
        <v>35</v>
      </c>
      <c r="B11" s="8" t="s">
        <v>17</v>
      </c>
      <c r="C11" s="9"/>
      <c r="D11" s="9"/>
      <c r="E11" s="10"/>
      <c r="F11" s="10"/>
      <c r="H11" s="4"/>
    </row>
    <row r="12" spans="1:8" ht="15.75" hidden="1" x14ac:dyDescent="0.25">
      <c r="A12" s="7" t="s">
        <v>36</v>
      </c>
      <c r="B12" s="8" t="s">
        <v>17</v>
      </c>
      <c r="C12" s="9"/>
      <c r="D12" s="9"/>
      <c r="E12" s="10"/>
      <c r="F12" s="10"/>
      <c r="H12" s="4"/>
    </row>
    <row r="13" spans="1:8" ht="15.75" hidden="1" x14ac:dyDescent="0.25">
      <c r="A13" s="7" t="s">
        <v>37</v>
      </c>
      <c r="B13" s="8" t="s">
        <v>17</v>
      </c>
      <c r="C13" s="9"/>
      <c r="D13" s="9"/>
      <c r="E13" s="10"/>
      <c r="F13" s="10"/>
      <c r="H13" s="4"/>
    </row>
    <row r="14" spans="1:8" ht="15.75" hidden="1" x14ac:dyDescent="0.25">
      <c r="A14" s="13" t="s">
        <v>38</v>
      </c>
      <c r="B14" s="8" t="s">
        <v>17</v>
      </c>
      <c r="C14" s="9"/>
      <c r="D14" s="9"/>
      <c r="E14" s="10"/>
      <c r="F14" s="10"/>
      <c r="H14" s="4"/>
    </row>
    <row r="15" spans="1:8" ht="15.75" hidden="1" x14ac:dyDescent="0.25">
      <c r="A15" s="13" t="s">
        <v>39</v>
      </c>
      <c r="B15" s="8" t="s">
        <v>17</v>
      </c>
      <c r="C15" s="9"/>
      <c r="D15" s="9"/>
      <c r="E15" s="10"/>
      <c r="F15" s="10"/>
      <c r="H15" s="4"/>
    </row>
    <row r="16" spans="1:8" ht="15.75" x14ac:dyDescent="0.25">
      <c r="A16" s="7"/>
      <c r="B16" s="14"/>
      <c r="C16" s="9"/>
      <c r="D16" s="11"/>
      <c r="E16" s="10"/>
      <c r="F16" s="12"/>
    </row>
    <row r="17" spans="1:9" ht="15.75" x14ac:dyDescent="0.25">
      <c r="A17" s="49" t="s">
        <v>8</v>
      </c>
      <c r="B17" s="50"/>
      <c r="C17" s="15">
        <f>SUM(C4:C16)</f>
        <v>34297547</v>
      </c>
      <c r="D17" s="15"/>
      <c r="E17" s="17"/>
      <c r="F17" s="18"/>
      <c r="H17" s="19"/>
      <c r="I17" s="19"/>
    </row>
    <row r="18" spans="1:9" ht="15.75" x14ac:dyDescent="0.25">
      <c r="A18" s="7" t="s">
        <v>28</v>
      </c>
      <c r="B18" s="14" t="s">
        <v>18</v>
      </c>
      <c r="C18" s="9"/>
      <c r="D18" s="9">
        <v>671453</v>
      </c>
      <c r="E18" s="10"/>
      <c r="F18" s="12"/>
    </row>
    <row r="19" spans="1:9" ht="15.75" x14ac:dyDescent="0.25">
      <c r="A19" s="7" t="s">
        <v>29</v>
      </c>
      <c r="B19" s="14" t="s">
        <v>18</v>
      </c>
      <c r="C19" s="9"/>
      <c r="D19" s="9">
        <v>0</v>
      </c>
      <c r="E19" s="10"/>
      <c r="F19" s="12"/>
    </row>
    <row r="20" spans="1:9" ht="15.75" x14ac:dyDescent="0.25">
      <c r="A20" s="7" t="s">
        <v>30</v>
      </c>
      <c r="B20" s="14" t="s">
        <v>18</v>
      </c>
      <c r="C20" s="9"/>
      <c r="D20" s="9">
        <v>723640</v>
      </c>
      <c r="E20" s="10"/>
      <c r="F20" s="12"/>
    </row>
    <row r="21" spans="1:9" ht="15.75" x14ac:dyDescent="0.25">
      <c r="A21" s="7" t="s">
        <v>31</v>
      </c>
      <c r="B21" s="14" t="s">
        <v>18</v>
      </c>
      <c r="C21" s="9"/>
      <c r="D21" s="9">
        <v>1415837</v>
      </c>
      <c r="E21" s="10"/>
      <c r="F21" s="12"/>
    </row>
    <row r="22" spans="1:9" ht="15.75" x14ac:dyDescent="0.25">
      <c r="A22" s="7" t="s">
        <v>32</v>
      </c>
      <c r="B22" s="14" t="s">
        <v>18</v>
      </c>
      <c r="C22" s="9"/>
      <c r="D22" s="9"/>
      <c r="E22" s="10"/>
      <c r="F22" s="12"/>
    </row>
    <row r="23" spans="1:9" ht="15.75" hidden="1" x14ac:dyDescent="0.25">
      <c r="A23" s="7" t="s">
        <v>33</v>
      </c>
      <c r="B23" s="14" t="s">
        <v>18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4" t="s">
        <v>18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4" t="s">
        <v>18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4" t="s">
        <v>18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4" t="s">
        <v>18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8" t="s">
        <v>18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8" t="s">
        <v>18</v>
      </c>
      <c r="C29" s="9"/>
      <c r="D29" s="9"/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49" t="s">
        <v>19</v>
      </c>
      <c r="B31" s="50"/>
      <c r="C31" s="15"/>
      <c r="D31" s="15">
        <f>SUM(D18:D30)</f>
        <v>2810930</v>
      </c>
      <c r="E31" s="15"/>
      <c r="F31" s="18"/>
    </row>
    <row r="32" spans="1:9" ht="15.75" x14ac:dyDescent="0.25">
      <c r="A32" s="7" t="s">
        <v>28</v>
      </c>
      <c r="B32" s="14" t="s">
        <v>12</v>
      </c>
      <c r="C32" s="9"/>
      <c r="D32" s="9"/>
      <c r="E32" s="10">
        <v>541011</v>
      </c>
      <c r="F32" s="12"/>
    </row>
    <row r="33" spans="1:6" ht="15.75" x14ac:dyDescent="0.25">
      <c r="A33" s="7" t="s">
        <v>29</v>
      </c>
      <c r="B33" s="14" t="s">
        <v>12</v>
      </c>
      <c r="C33" s="9"/>
      <c r="D33" s="9"/>
      <c r="E33" s="10">
        <v>0</v>
      </c>
      <c r="F33" s="12"/>
    </row>
    <row r="34" spans="1:6" ht="15.75" x14ac:dyDescent="0.25">
      <c r="A34" s="7" t="s">
        <v>30</v>
      </c>
      <c r="B34" s="14" t="s">
        <v>12</v>
      </c>
      <c r="C34" s="9"/>
      <c r="D34" s="9"/>
      <c r="E34" s="10">
        <v>0</v>
      </c>
      <c r="F34" s="12"/>
    </row>
    <row r="35" spans="1:6" ht="15.75" x14ac:dyDescent="0.25">
      <c r="A35" s="7" t="s">
        <v>31</v>
      </c>
      <c r="B35" s="14" t="s">
        <v>12</v>
      </c>
      <c r="C35" s="9"/>
      <c r="D35" s="9"/>
      <c r="E35" s="10">
        <v>1497624</v>
      </c>
      <c r="F35" s="12"/>
    </row>
    <row r="36" spans="1:6" ht="15.75" x14ac:dyDescent="0.25">
      <c r="A36" s="7" t="s">
        <v>32</v>
      </c>
      <c r="B36" s="14" t="s">
        <v>12</v>
      </c>
      <c r="C36" s="9"/>
      <c r="D36" s="9"/>
      <c r="E36" s="10"/>
      <c r="F36" s="12"/>
    </row>
    <row r="37" spans="1:6" ht="15.75" hidden="1" x14ac:dyDescent="0.25">
      <c r="A37" s="7" t="s">
        <v>33</v>
      </c>
      <c r="B37" s="14" t="s">
        <v>12</v>
      </c>
      <c r="C37" s="9"/>
      <c r="D37" s="9"/>
      <c r="E37" s="10"/>
      <c r="F37" s="12"/>
    </row>
    <row r="38" spans="1:6" ht="15.75" hidden="1" x14ac:dyDescent="0.25">
      <c r="A38" s="7" t="s">
        <v>34</v>
      </c>
      <c r="B38" s="14" t="s">
        <v>12</v>
      </c>
      <c r="C38" s="9"/>
      <c r="D38" s="9"/>
      <c r="E38" s="10"/>
      <c r="F38" s="12"/>
    </row>
    <row r="39" spans="1:6" ht="15.75" hidden="1" x14ac:dyDescent="0.25">
      <c r="A39" s="7" t="s">
        <v>35</v>
      </c>
      <c r="B39" s="14" t="s">
        <v>12</v>
      </c>
      <c r="C39" s="9"/>
      <c r="D39" s="9"/>
      <c r="E39" s="10"/>
      <c r="F39" s="12"/>
    </row>
    <row r="40" spans="1:6" ht="15.75" hidden="1" x14ac:dyDescent="0.25">
      <c r="A40" s="7" t="s">
        <v>36</v>
      </c>
      <c r="B40" s="14" t="s">
        <v>12</v>
      </c>
      <c r="C40" s="9"/>
      <c r="D40" s="9"/>
      <c r="E40" s="10"/>
      <c r="F40" s="12"/>
    </row>
    <row r="41" spans="1:6" ht="15.75" hidden="1" x14ac:dyDescent="0.25">
      <c r="A41" s="7" t="s">
        <v>37</v>
      </c>
      <c r="B41" s="14" t="s">
        <v>12</v>
      </c>
      <c r="C41" s="9"/>
      <c r="D41" s="9"/>
      <c r="E41" s="10"/>
      <c r="F41" s="12"/>
    </row>
    <row r="42" spans="1:6" ht="15.75" hidden="1" x14ac:dyDescent="0.25">
      <c r="A42" s="7" t="s">
        <v>38</v>
      </c>
      <c r="B42" s="14" t="s">
        <v>12</v>
      </c>
      <c r="C42" s="9"/>
      <c r="D42" s="9"/>
      <c r="E42" s="10"/>
      <c r="F42" s="12"/>
    </row>
    <row r="43" spans="1:6" ht="15.75" hidden="1" x14ac:dyDescent="0.25">
      <c r="A43" s="7" t="s">
        <v>39</v>
      </c>
      <c r="B43" s="14" t="s">
        <v>12</v>
      </c>
      <c r="C43" s="9"/>
      <c r="D43" s="9"/>
      <c r="E43" s="10"/>
      <c r="F43" s="12"/>
    </row>
    <row r="44" spans="1:6" ht="15.75" x14ac:dyDescent="0.25">
      <c r="A44" s="7"/>
      <c r="B44" s="14"/>
      <c r="C44" s="9"/>
      <c r="D44" s="9"/>
      <c r="E44" s="10"/>
      <c r="F44" s="12"/>
    </row>
    <row r="45" spans="1:6" ht="15.75" x14ac:dyDescent="0.25">
      <c r="A45" s="49" t="s">
        <v>14</v>
      </c>
      <c r="B45" s="50"/>
      <c r="C45" s="15"/>
      <c r="D45" s="15"/>
      <c r="E45" s="15">
        <f>SUM(E32:E44)</f>
        <v>2038635</v>
      </c>
      <c r="F45" s="18"/>
    </row>
    <row r="46" spans="1:6" ht="15.75" x14ac:dyDescent="0.25">
      <c r="A46" s="7" t="s">
        <v>28</v>
      </c>
      <c r="B46" s="8" t="s">
        <v>27</v>
      </c>
      <c r="C46" s="9"/>
      <c r="D46" s="9"/>
      <c r="E46" s="10"/>
      <c r="F46" s="10">
        <v>0</v>
      </c>
    </row>
    <row r="47" spans="1:6" ht="15.75" x14ac:dyDescent="0.25">
      <c r="A47" s="7" t="s">
        <v>29</v>
      </c>
      <c r="B47" s="8" t="s">
        <v>27</v>
      </c>
      <c r="C47" s="9"/>
      <c r="D47" s="9"/>
      <c r="E47" s="10"/>
      <c r="F47" s="10">
        <v>5609107</v>
      </c>
    </row>
    <row r="48" spans="1:6" ht="15.75" x14ac:dyDescent="0.25">
      <c r="A48" s="7" t="s">
        <v>30</v>
      </c>
      <c r="B48" s="8" t="s">
        <v>27</v>
      </c>
      <c r="C48" s="9"/>
      <c r="D48" s="9"/>
      <c r="E48" s="10"/>
      <c r="F48" s="10">
        <v>11753752</v>
      </c>
    </row>
    <row r="49" spans="1:9" ht="15.75" x14ac:dyDescent="0.25">
      <c r="A49" s="7" t="s">
        <v>31</v>
      </c>
      <c r="B49" s="8" t="s">
        <v>27</v>
      </c>
      <c r="C49" s="9"/>
      <c r="D49" s="9"/>
      <c r="E49" s="10"/>
      <c r="F49" s="10">
        <f>1133234+1375408</f>
        <v>2508642</v>
      </c>
    </row>
    <row r="50" spans="1:9" ht="15.75" x14ac:dyDescent="0.25">
      <c r="A50" s="7" t="s">
        <v>32</v>
      </c>
      <c r="B50" s="8" t="s">
        <v>27</v>
      </c>
      <c r="C50" s="9"/>
      <c r="D50" s="9"/>
      <c r="E50" s="10"/>
      <c r="F50" s="10">
        <v>2958479</v>
      </c>
    </row>
    <row r="51" spans="1:9" ht="15.75" hidden="1" x14ac:dyDescent="0.25">
      <c r="A51" s="7" t="s">
        <v>33</v>
      </c>
      <c r="B51" s="8" t="s">
        <v>27</v>
      </c>
      <c r="C51" s="9"/>
      <c r="D51" s="9"/>
      <c r="E51" s="10"/>
      <c r="F51" s="10"/>
    </row>
    <row r="52" spans="1:9" ht="15.75" hidden="1" x14ac:dyDescent="0.25">
      <c r="A52" s="7" t="s">
        <v>34</v>
      </c>
      <c r="B52" s="8" t="s">
        <v>27</v>
      </c>
      <c r="C52" s="9"/>
      <c r="D52" s="9"/>
      <c r="E52" s="10"/>
      <c r="F52" s="10"/>
    </row>
    <row r="53" spans="1:9" ht="15.75" hidden="1" x14ac:dyDescent="0.25">
      <c r="A53" s="7" t="s">
        <v>35</v>
      </c>
      <c r="B53" s="8" t="s">
        <v>27</v>
      </c>
      <c r="C53" s="9"/>
      <c r="D53" s="9"/>
      <c r="E53" s="10"/>
      <c r="F53" s="10"/>
    </row>
    <row r="54" spans="1:9" ht="15.75" hidden="1" x14ac:dyDescent="0.25">
      <c r="A54" s="13" t="s">
        <v>36</v>
      </c>
      <c r="B54" s="8" t="s">
        <v>27</v>
      </c>
      <c r="C54" s="9"/>
      <c r="D54" s="9"/>
      <c r="E54" s="10"/>
      <c r="F54" s="10"/>
    </row>
    <row r="55" spans="1:9" ht="15.75" hidden="1" x14ac:dyDescent="0.25">
      <c r="A55" s="13" t="s">
        <v>37</v>
      </c>
      <c r="B55" s="8" t="s">
        <v>27</v>
      </c>
      <c r="C55" s="9"/>
      <c r="D55" s="9"/>
      <c r="E55" s="10"/>
      <c r="F55" s="10"/>
      <c r="H55" s="19"/>
    </row>
    <row r="56" spans="1:9" ht="15.75" hidden="1" x14ac:dyDescent="0.25">
      <c r="A56" s="13" t="s">
        <v>38</v>
      </c>
      <c r="B56" s="8" t="s">
        <v>27</v>
      </c>
      <c r="C56" s="9"/>
      <c r="D56" s="9"/>
      <c r="E56" s="10"/>
      <c r="F56" s="10"/>
      <c r="H56" s="19"/>
    </row>
    <row r="57" spans="1:9" ht="15.75" hidden="1" x14ac:dyDescent="0.25">
      <c r="A57" s="13" t="s">
        <v>39</v>
      </c>
      <c r="B57" s="8" t="s">
        <v>27</v>
      </c>
      <c r="C57" s="9"/>
      <c r="D57" s="9"/>
      <c r="E57" s="10"/>
      <c r="F57" s="10"/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49" t="s">
        <v>9</v>
      </c>
      <c r="B59" s="50"/>
      <c r="C59" s="20"/>
      <c r="D59" s="16"/>
      <c r="E59" s="18"/>
      <c r="F59" s="21">
        <f>SUM(F46:F58)</f>
        <v>22829980</v>
      </c>
    </row>
    <row r="60" spans="1:9" ht="15.75" x14ac:dyDescent="0.25">
      <c r="A60" s="45" t="s">
        <v>10</v>
      </c>
      <c r="B60" s="46"/>
      <c r="C60" s="46"/>
      <c r="D60" s="46"/>
      <c r="E60" s="47"/>
      <c r="F60" s="22">
        <f>+C3+C17-D31-E45-F59</f>
        <v>15498228</v>
      </c>
      <c r="H60" s="19"/>
      <c r="I60" s="19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AC2D-3CB9-42E4-ACBA-B54DCBE97C67}">
  <dimension ref="A1:J13"/>
  <sheetViews>
    <sheetView workbookViewId="0">
      <selection activeCell="F10" sqref="F10"/>
    </sheetView>
  </sheetViews>
  <sheetFormatPr defaultRowHeight="14.25" x14ac:dyDescent="0.2"/>
  <cols>
    <col min="1" max="1" width="12.5" style="54" customWidth="1"/>
    <col min="2" max="2" width="9" style="54"/>
    <col min="3" max="3" width="11.125" customWidth="1"/>
    <col min="4" max="4" width="49.125" customWidth="1"/>
    <col min="5" max="5" width="16.125" customWidth="1"/>
    <col min="7" max="7" width="9.875" customWidth="1"/>
    <col min="8" max="8" width="13" customWidth="1"/>
    <col min="9" max="9" width="53.125" bestFit="1" customWidth="1"/>
    <col min="10" max="10" width="16.625" bestFit="1" customWidth="1"/>
  </cols>
  <sheetData>
    <row r="1" spans="1:10" ht="65.25" customHeight="1" x14ac:dyDescent="0.2">
      <c r="A1" s="51" t="s">
        <v>1</v>
      </c>
      <c r="B1" s="52" t="s">
        <v>2</v>
      </c>
      <c r="C1" s="52" t="s">
        <v>20</v>
      </c>
      <c r="D1" s="52" t="s">
        <v>3</v>
      </c>
      <c r="E1" s="53" t="s">
        <v>21</v>
      </c>
      <c r="F1" s="52" t="s">
        <v>22</v>
      </c>
      <c r="G1" s="53" t="s">
        <v>0</v>
      </c>
      <c r="H1" s="53" t="s">
        <v>13</v>
      </c>
      <c r="I1" s="52" t="s">
        <v>23</v>
      </c>
      <c r="J1" s="52" t="s">
        <v>24</v>
      </c>
    </row>
    <row r="2" spans="1:10" ht="24" customHeight="1" x14ac:dyDescent="0.2">
      <c r="A2" s="62">
        <v>46147</v>
      </c>
      <c r="B2" s="63">
        <v>31622</v>
      </c>
      <c r="C2" s="63" t="s">
        <v>45</v>
      </c>
      <c r="D2" s="61" t="s">
        <v>73</v>
      </c>
      <c r="E2" s="65">
        <v>2433861</v>
      </c>
      <c r="F2" s="66">
        <v>0.08</v>
      </c>
      <c r="G2" s="65">
        <v>194709</v>
      </c>
      <c r="H2" s="65">
        <v>2628570</v>
      </c>
      <c r="I2" s="61" t="s">
        <v>15</v>
      </c>
      <c r="J2" s="63" t="s">
        <v>26</v>
      </c>
    </row>
    <row r="3" spans="1:10" ht="24" customHeight="1" x14ac:dyDescent="0.2">
      <c r="A3" s="62">
        <v>46157</v>
      </c>
      <c r="B3" s="63">
        <v>34682</v>
      </c>
      <c r="C3" s="63" t="s">
        <v>45</v>
      </c>
      <c r="D3" s="61" t="s">
        <v>74</v>
      </c>
      <c r="E3" s="65">
        <v>1802944</v>
      </c>
      <c r="F3" s="66">
        <v>0.08</v>
      </c>
      <c r="G3" s="65">
        <v>144236</v>
      </c>
      <c r="H3" s="65">
        <v>1947180</v>
      </c>
      <c r="I3" s="61" t="s">
        <v>15</v>
      </c>
      <c r="J3" s="63" t="s">
        <v>26</v>
      </c>
    </row>
    <row r="4" spans="1:10" ht="24" customHeight="1" x14ac:dyDescent="0.2">
      <c r="A4" s="62">
        <v>46165</v>
      </c>
      <c r="B4" s="63">
        <v>36380</v>
      </c>
      <c r="C4" s="63" t="s">
        <v>45</v>
      </c>
      <c r="D4" s="61" t="s">
        <v>75</v>
      </c>
      <c r="E4" s="65">
        <v>1797446</v>
      </c>
      <c r="F4" s="66">
        <v>0.08</v>
      </c>
      <c r="G4" s="65">
        <v>143796</v>
      </c>
      <c r="H4" s="65">
        <v>1941242</v>
      </c>
      <c r="I4" s="61" t="s">
        <v>15</v>
      </c>
      <c r="J4" s="63" t="s">
        <v>26</v>
      </c>
    </row>
    <row r="5" spans="1:10" ht="24" customHeight="1" x14ac:dyDescent="0.2">
      <c r="A5" s="62">
        <v>46171</v>
      </c>
      <c r="B5" s="63">
        <v>37817</v>
      </c>
      <c r="C5" s="63" t="s">
        <v>45</v>
      </c>
      <c r="D5" s="61" t="s">
        <v>76</v>
      </c>
      <c r="E5" s="65">
        <v>2305142</v>
      </c>
      <c r="F5" s="66">
        <v>0.08</v>
      </c>
      <c r="G5" s="65">
        <v>184411</v>
      </c>
      <c r="H5" s="65">
        <v>2489553</v>
      </c>
      <c r="I5" s="61" t="s">
        <v>15</v>
      </c>
      <c r="J5" s="63" t="s">
        <v>26</v>
      </c>
    </row>
    <row r="6" spans="1:10" ht="24" customHeight="1" x14ac:dyDescent="0.2">
      <c r="A6" s="63"/>
      <c r="B6" s="63"/>
      <c r="C6" s="61"/>
      <c r="D6" s="61"/>
      <c r="E6" s="61"/>
      <c r="F6" s="61"/>
      <c r="G6" s="61"/>
      <c r="H6" s="61"/>
      <c r="I6" s="61"/>
      <c r="J6" s="61"/>
    </row>
    <row r="7" spans="1:10" ht="24" customHeight="1" x14ac:dyDescent="0.2">
      <c r="A7" s="63"/>
      <c r="B7" s="63"/>
      <c r="C7" s="61"/>
      <c r="D7" s="61"/>
      <c r="E7" s="61"/>
      <c r="F7" s="61"/>
      <c r="G7" s="61"/>
      <c r="H7" s="67">
        <f>SUM(H2:H5)</f>
        <v>9006545</v>
      </c>
      <c r="I7" s="61"/>
      <c r="J7" s="61"/>
    </row>
    <row r="8" spans="1:10" ht="24" customHeight="1" x14ac:dyDescent="0.2">
      <c r="A8" s="63"/>
      <c r="B8" s="63"/>
      <c r="C8" s="61"/>
      <c r="D8" s="61"/>
      <c r="E8" s="61"/>
      <c r="F8" s="61"/>
      <c r="G8" s="61"/>
      <c r="H8" s="61"/>
      <c r="I8" s="61"/>
      <c r="J8" s="61"/>
    </row>
    <row r="9" spans="1:10" ht="24" customHeight="1" x14ac:dyDescent="0.2">
      <c r="A9" s="63"/>
      <c r="B9" s="63"/>
      <c r="C9" s="61"/>
      <c r="D9" s="61"/>
      <c r="E9" s="61"/>
      <c r="F9" s="61"/>
      <c r="G9" s="61"/>
      <c r="H9" s="61"/>
      <c r="I9" s="61"/>
      <c r="J9" s="61"/>
    </row>
    <row r="10" spans="1:10" ht="24" customHeight="1" x14ac:dyDescent="0.2">
      <c r="A10" s="63"/>
      <c r="B10" s="63"/>
      <c r="C10" s="61"/>
      <c r="D10" s="61"/>
      <c r="E10" s="61"/>
      <c r="F10" s="61"/>
      <c r="G10" s="61"/>
      <c r="H10" s="61"/>
      <c r="I10" s="61"/>
      <c r="J10" s="61"/>
    </row>
    <row r="11" spans="1:10" ht="24" customHeight="1" x14ac:dyDescent="0.2">
      <c r="A11" s="63"/>
      <c r="B11" s="63"/>
      <c r="C11" s="61"/>
      <c r="D11" s="61"/>
      <c r="E11" s="61"/>
      <c r="F11" s="61"/>
      <c r="G11" s="61"/>
      <c r="H11" s="61"/>
      <c r="I11" s="61"/>
      <c r="J11" s="61"/>
    </row>
    <row r="12" spans="1:10" ht="24" customHeight="1" x14ac:dyDescent="0.25">
      <c r="A12" s="64"/>
      <c r="B12" s="64"/>
      <c r="C12" s="60"/>
      <c r="D12" s="60"/>
      <c r="E12" s="60"/>
      <c r="F12" s="60"/>
      <c r="G12" s="60"/>
      <c r="H12" s="60"/>
      <c r="I12" s="60"/>
      <c r="J12" s="60"/>
    </row>
    <row r="13" spans="1:10" ht="16.5" x14ac:dyDescent="0.25">
      <c r="A13" s="64"/>
      <c r="B13" s="64"/>
      <c r="C13" s="60"/>
      <c r="D13" s="60"/>
      <c r="E13" s="60"/>
      <c r="F13" s="60"/>
      <c r="G13" s="60"/>
      <c r="H13" s="60"/>
      <c r="I13" s="60"/>
      <c r="J13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sqref="A1:J1"/>
    </sheetView>
  </sheetViews>
  <sheetFormatPr defaultRowHeight="14.25" x14ac:dyDescent="0.2"/>
  <cols>
    <col min="1" max="1" width="13.25" customWidth="1"/>
    <col min="2" max="2" width="12.375" customWidth="1"/>
    <col min="3" max="3" width="15.625" customWidth="1"/>
    <col min="4" max="4" width="29.25" customWidth="1"/>
    <col min="5" max="5" width="16" bestFit="1" customWidth="1"/>
    <col min="7" max="7" width="11.625" bestFit="1" customWidth="1"/>
    <col min="8" max="8" width="13.25" bestFit="1" customWidth="1"/>
    <col min="9" max="9" width="48.75" customWidth="1"/>
    <col min="10" max="10" width="18.75" customWidth="1"/>
  </cols>
  <sheetData>
    <row r="1" spans="1:10" ht="43.5" customHeight="1" x14ac:dyDescent="0.2">
      <c r="A1" s="51" t="s">
        <v>1</v>
      </c>
      <c r="B1" s="52" t="s">
        <v>2</v>
      </c>
      <c r="C1" s="52" t="s">
        <v>20</v>
      </c>
      <c r="D1" s="52" t="s">
        <v>3</v>
      </c>
      <c r="E1" s="53" t="s">
        <v>21</v>
      </c>
      <c r="F1" s="52" t="s">
        <v>22</v>
      </c>
      <c r="G1" s="53" t="s">
        <v>0</v>
      </c>
      <c r="H1" s="53" t="s">
        <v>13</v>
      </c>
      <c r="I1" s="52" t="s">
        <v>23</v>
      </c>
      <c r="J1" s="52" t="s">
        <v>24</v>
      </c>
    </row>
    <row r="2" spans="1:10" s="55" customFormat="1" ht="22.5" customHeight="1" x14ac:dyDescent="0.2">
      <c r="A2" s="40">
        <v>46118</v>
      </c>
      <c r="B2" s="41" t="s">
        <v>66</v>
      </c>
      <c r="C2" s="41" t="s">
        <v>45</v>
      </c>
      <c r="D2" s="55" t="s">
        <v>68</v>
      </c>
      <c r="E2" s="56">
        <v>1625188</v>
      </c>
      <c r="F2" s="57">
        <v>0.08</v>
      </c>
      <c r="G2" s="56">
        <f>E2*F2</f>
        <v>130015.04000000001</v>
      </c>
      <c r="H2" s="56">
        <f>E2+G2</f>
        <v>1755203.04</v>
      </c>
      <c r="I2" s="42" t="s">
        <v>15</v>
      </c>
      <c r="J2" s="41" t="s">
        <v>26</v>
      </c>
    </row>
    <row r="3" spans="1:10" s="55" customFormat="1" ht="22.5" customHeight="1" x14ac:dyDescent="0.2">
      <c r="A3" s="40">
        <v>46126</v>
      </c>
      <c r="B3" s="41" t="s">
        <v>67</v>
      </c>
      <c r="C3" s="41" t="s">
        <v>45</v>
      </c>
      <c r="D3" s="55" t="s">
        <v>69</v>
      </c>
      <c r="E3" s="56">
        <v>2607897</v>
      </c>
      <c r="F3" s="57">
        <v>0.08</v>
      </c>
      <c r="G3" s="56">
        <f>E3*F3</f>
        <v>208631.76</v>
      </c>
      <c r="H3" s="56">
        <f>E3+G3</f>
        <v>2816528.76</v>
      </c>
      <c r="I3" s="42" t="s">
        <v>15</v>
      </c>
      <c r="J3" s="41" t="s">
        <v>26</v>
      </c>
    </row>
    <row r="4" spans="1:10" s="55" customFormat="1" ht="22.5" customHeight="1" x14ac:dyDescent="0.2">
      <c r="A4" s="40">
        <v>46127</v>
      </c>
      <c r="B4" s="43" t="s">
        <v>70</v>
      </c>
      <c r="C4" s="41" t="s">
        <v>52</v>
      </c>
      <c r="D4" s="55" t="s">
        <v>18</v>
      </c>
      <c r="E4" s="58">
        <v>-1310960</v>
      </c>
      <c r="F4" s="57">
        <v>0.08</v>
      </c>
      <c r="G4" s="58">
        <f>E4*F4</f>
        <v>-104876.8</v>
      </c>
      <c r="H4" s="58">
        <f>E4+G4</f>
        <v>-1415836.8</v>
      </c>
      <c r="I4" s="55" t="s">
        <v>15</v>
      </c>
      <c r="J4" s="41" t="s">
        <v>26</v>
      </c>
    </row>
    <row r="5" spans="1:10" s="55" customFormat="1" ht="22.5" customHeight="1" x14ac:dyDescent="0.2">
      <c r="A5" s="40">
        <v>46135</v>
      </c>
      <c r="B5" s="43" t="s">
        <v>71</v>
      </c>
      <c r="C5" s="41" t="s">
        <v>52</v>
      </c>
      <c r="D5" s="55" t="s">
        <v>72</v>
      </c>
      <c r="E5" s="58">
        <v>-1386689</v>
      </c>
      <c r="F5" s="57">
        <v>0.08</v>
      </c>
      <c r="G5" s="58">
        <f>E5*F5</f>
        <v>-110935.12</v>
      </c>
      <c r="H5" s="58">
        <f>E5+G5</f>
        <v>-1497624.12</v>
      </c>
      <c r="I5" s="55" t="s">
        <v>15</v>
      </c>
      <c r="J5" s="41" t="s">
        <v>26</v>
      </c>
    </row>
    <row r="6" spans="1:10" ht="22.5" customHeight="1" x14ac:dyDescent="0.2"/>
    <row r="7" spans="1:10" ht="22.5" customHeight="1" x14ac:dyDescent="0.2">
      <c r="H7" s="59">
        <f>SUM(H2:H5)</f>
        <v>1658270.88</v>
      </c>
    </row>
  </sheetData>
  <pageMargins left="0.7" right="0.7" top="0.75" bottom="0.75" header="0.3" footer="0.3"/>
  <ignoredErrors>
    <ignoredError sqref="B2:B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G7" sqref="G7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37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46094</v>
      </c>
      <c r="B2" s="36" t="s">
        <v>61</v>
      </c>
      <c r="C2" s="36" t="s">
        <v>45</v>
      </c>
      <c r="D2" s="36" t="s">
        <v>63</v>
      </c>
      <c r="E2" s="37">
        <v>1049291</v>
      </c>
      <c r="F2" s="38" t="s">
        <v>25</v>
      </c>
      <c r="G2" s="37">
        <v>83943</v>
      </c>
      <c r="H2" s="37">
        <f>+E2+G2</f>
        <v>1133234</v>
      </c>
      <c r="I2" s="36" t="s">
        <v>15</v>
      </c>
      <c r="J2" s="36" t="s">
        <v>26</v>
      </c>
    </row>
    <row r="3" spans="1:10" x14ac:dyDescent="0.2">
      <c r="A3" s="35">
        <v>46102</v>
      </c>
      <c r="B3" s="39" t="s">
        <v>65</v>
      </c>
      <c r="C3" s="36" t="s">
        <v>52</v>
      </c>
      <c r="D3" s="36" t="s">
        <v>18</v>
      </c>
      <c r="E3" s="37">
        <v>-670037</v>
      </c>
      <c r="F3" s="38" t="s">
        <v>25</v>
      </c>
      <c r="G3" s="37">
        <v>-53603</v>
      </c>
      <c r="H3" s="37">
        <f>+E3+G3</f>
        <v>-723640</v>
      </c>
      <c r="I3" s="36" t="s">
        <v>15</v>
      </c>
      <c r="J3" s="36" t="s">
        <v>26</v>
      </c>
    </row>
    <row r="4" spans="1:10" x14ac:dyDescent="0.2">
      <c r="A4" s="35">
        <v>46109</v>
      </c>
      <c r="B4" s="36" t="s">
        <v>62</v>
      </c>
      <c r="C4" s="36" t="s">
        <v>45</v>
      </c>
      <c r="D4" s="36" t="s">
        <v>64</v>
      </c>
      <c r="E4" s="37">
        <v>1777732</v>
      </c>
      <c r="F4" s="38" t="s">
        <v>25</v>
      </c>
      <c r="G4" s="37">
        <v>142219</v>
      </c>
      <c r="H4" s="37">
        <f t="shared" ref="H4" si="0">+E4+G4</f>
        <v>1919951</v>
      </c>
      <c r="I4" s="36" t="s">
        <v>15</v>
      </c>
      <c r="J4" s="36" t="s">
        <v>26</v>
      </c>
    </row>
    <row r="5" spans="1:10" x14ac:dyDescent="0.2">
      <c r="E5" s="37"/>
      <c r="H5" s="37">
        <f>SUM(H2:H4)</f>
        <v>2329545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H2" sqref="H2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37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46056</v>
      </c>
      <c r="B2" s="44" t="s">
        <v>54</v>
      </c>
      <c r="C2" s="36" t="s">
        <v>45</v>
      </c>
      <c r="D2" s="36" t="s">
        <v>57</v>
      </c>
      <c r="E2" s="37">
        <v>3857167</v>
      </c>
      <c r="F2" s="38" t="s">
        <v>25</v>
      </c>
      <c r="G2" s="37">
        <v>308573</v>
      </c>
      <c r="H2" s="37">
        <f>+E2+G2</f>
        <v>4165740</v>
      </c>
      <c r="I2" s="36" t="s">
        <v>15</v>
      </c>
      <c r="J2" s="36" t="s">
        <v>26</v>
      </c>
    </row>
    <row r="3" spans="1:10" x14ac:dyDescent="0.2">
      <c r="A3" s="35">
        <v>46066</v>
      </c>
      <c r="B3" s="36" t="s">
        <v>55</v>
      </c>
      <c r="C3" s="36" t="s">
        <v>45</v>
      </c>
      <c r="D3" s="36" t="s">
        <v>58</v>
      </c>
      <c r="E3" s="37">
        <v>4265564</v>
      </c>
      <c r="F3" s="38" t="s">
        <v>25</v>
      </c>
      <c r="G3" s="37">
        <v>341245</v>
      </c>
      <c r="H3" s="37">
        <f t="shared" ref="H3:H4" si="0">+E3+G3</f>
        <v>4606809</v>
      </c>
      <c r="I3" s="36" t="s">
        <v>15</v>
      </c>
      <c r="J3" s="36" t="s">
        <v>26</v>
      </c>
    </row>
    <row r="4" spans="1:10" x14ac:dyDescent="0.2">
      <c r="A4" s="35">
        <v>46080</v>
      </c>
      <c r="B4" s="36" t="s">
        <v>56</v>
      </c>
      <c r="C4" s="36" t="s">
        <v>45</v>
      </c>
      <c r="D4" s="36" t="s">
        <v>59</v>
      </c>
      <c r="E4" s="37">
        <v>1943563</v>
      </c>
      <c r="F4" s="38" t="s">
        <v>25</v>
      </c>
      <c r="G4" s="37">
        <v>155485</v>
      </c>
      <c r="H4" s="37">
        <f t="shared" si="0"/>
        <v>2099048</v>
      </c>
      <c r="I4" s="36" t="s">
        <v>15</v>
      </c>
      <c r="J4" s="36" t="s">
        <v>26</v>
      </c>
    </row>
    <row r="5" spans="1:10" x14ac:dyDescent="0.2">
      <c r="E5" s="37"/>
      <c r="H5" s="37">
        <f>SUM(H2:H4)</f>
        <v>10871597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H4" sqref="H4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37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46027</v>
      </c>
      <c r="B2" s="36" t="s">
        <v>40</v>
      </c>
      <c r="C2" s="36" t="s">
        <v>45</v>
      </c>
      <c r="D2" s="36" t="s">
        <v>46</v>
      </c>
      <c r="E2" s="37">
        <v>1912731</v>
      </c>
      <c r="F2" s="38" t="s">
        <v>25</v>
      </c>
      <c r="G2" s="37">
        <v>153018</v>
      </c>
      <c r="H2" s="37">
        <f>+E2+G2</f>
        <v>2065749</v>
      </c>
      <c r="I2" s="36" t="s">
        <v>15</v>
      </c>
      <c r="J2" s="36" t="s">
        <v>26</v>
      </c>
    </row>
    <row r="3" spans="1:10" x14ac:dyDescent="0.2">
      <c r="A3" s="35">
        <v>46028</v>
      </c>
      <c r="B3" s="36" t="s">
        <v>41</v>
      </c>
      <c r="C3" s="36" t="s">
        <v>45</v>
      </c>
      <c r="D3" s="36" t="s">
        <v>47</v>
      </c>
      <c r="E3" s="37">
        <v>985025</v>
      </c>
      <c r="F3" s="38" t="s">
        <v>25</v>
      </c>
      <c r="G3" s="37">
        <v>78802</v>
      </c>
      <c r="H3" s="37">
        <f t="shared" ref="H3:H7" si="0">+E3+G3</f>
        <v>1063827</v>
      </c>
      <c r="I3" s="36" t="s">
        <v>15</v>
      </c>
      <c r="J3" s="36" t="s">
        <v>26</v>
      </c>
    </row>
    <row r="4" spans="1:10" x14ac:dyDescent="0.2">
      <c r="A4" s="35">
        <v>46035</v>
      </c>
      <c r="B4" s="44" t="s">
        <v>42</v>
      </c>
      <c r="C4" s="36" t="s">
        <v>45</v>
      </c>
      <c r="D4" s="36" t="s">
        <v>48</v>
      </c>
      <c r="E4" s="37">
        <v>1579815</v>
      </c>
      <c r="F4" s="38" t="s">
        <v>25</v>
      </c>
      <c r="G4" s="37">
        <v>126385</v>
      </c>
      <c r="H4" s="37">
        <f t="shared" si="0"/>
        <v>1706200</v>
      </c>
      <c r="I4" s="36" t="s">
        <v>15</v>
      </c>
      <c r="J4" s="36" t="s">
        <v>26</v>
      </c>
    </row>
    <row r="5" spans="1:10" x14ac:dyDescent="0.2">
      <c r="A5" s="35">
        <v>46036</v>
      </c>
      <c r="B5" s="39" t="s">
        <v>51</v>
      </c>
      <c r="C5" s="36" t="s">
        <v>52</v>
      </c>
      <c r="D5" s="36" t="s">
        <v>53</v>
      </c>
      <c r="E5" s="37">
        <v>-621716</v>
      </c>
      <c r="F5" s="38" t="s">
        <v>25</v>
      </c>
      <c r="G5" s="37">
        <v>-49737</v>
      </c>
      <c r="H5" s="37">
        <f t="shared" si="0"/>
        <v>-671453</v>
      </c>
      <c r="I5" s="36" t="s">
        <v>15</v>
      </c>
      <c r="J5" s="36" t="s">
        <v>26</v>
      </c>
    </row>
    <row r="6" spans="1:10" x14ac:dyDescent="0.2">
      <c r="A6" s="35">
        <v>46046</v>
      </c>
      <c r="B6" s="36" t="s">
        <v>43</v>
      </c>
      <c r="C6" s="36"/>
      <c r="D6" s="36" t="s">
        <v>49</v>
      </c>
      <c r="E6" s="37">
        <v>-500936</v>
      </c>
      <c r="F6" s="38" t="s">
        <v>25</v>
      </c>
      <c r="G6" s="37">
        <v>-40075</v>
      </c>
      <c r="H6" s="37">
        <f t="shared" si="0"/>
        <v>-541011</v>
      </c>
      <c r="I6" s="36" t="s">
        <v>15</v>
      </c>
      <c r="J6" s="36" t="s">
        <v>26</v>
      </c>
    </row>
    <row r="7" spans="1:10" x14ac:dyDescent="0.2">
      <c r="A7" s="35">
        <v>46048</v>
      </c>
      <c r="B7" s="36" t="s">
        <v>44</v>
      </c>
      <c r="C7" s="36" t="s">
        <v>45</v>
      </c>
      <c r="D7" s="36" t="s">
        <v>50</v>
      </c>
      <c r="E7" s="37">
        <v>1813622</v>
      </c>
      <c r="F7" s="38" t="s">
        <v>25</v>
      </c>
      <c r="G7" s="37">
        <v>145090</v>
      </c>
      <c r="H7" s="37">
        <f t="shared" si="0"/>
        <v>1958712</v>
      </c>
      <c r="I7" s="36" t="s">
        <v>15</v>
      </c>
      <c r="J7" s="36" t="s">
        <v>26</v>
      </c>
    </row>
    <row r="8" spans="1:10" x14ac:dyDescent="0.2">
      <c r="E8" s="37"/>
      <c r="H8" s="37">
        <f>SUM(H2:H7)</f>
        <v>5582024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Tổng Hợp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2026-06-03T07:53:02Z</dcterms:modified>
</cp:coreProperties>
</file>