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r:id="rId3"/>
    <sheet name="Thanh toán..." sheetId="3" state="hidden" r:id="rId4"/>
  </sheets>
  <definedNames>
    <definedName name="_xlnm._FilterDatabase" localSheetId="1" hidden="1">'Chi Tiết Hàng Bán'!$A$1:$J$4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G3" i="5" l="1"/>
  <c r="H2" i="6" l="1"/>
  <c r="H3" i="6" s="1"/>
  <c r="F6" i="5" l="1"/>
  <c r="E6" i="5"/>
  <c r="F9" i="2" l="1"/>
  <c r="G2" i="5" l="1"/>
  <c r="G4" i="5" s="1"/>
  <c r="G13" i="2" l="1"/>
  <c r="D6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4" i="2" s="1"/>
</calcChain>
</file>

<file path=xl/sharedStrings.xml><?xml version="1.0" encoding="utf-8"?>
<sst xmlns="http://schemas.openxmlformats.org/spreadsheetml/2006/main" count="230" uniqueCount="114">
  <si>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</si>
  <si>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</si>
  <si>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</si>
  <si>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</si>
  <si>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</si>
  <si>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</si>
  <si>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</si>
  <si>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</si>
  <si>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</si>
  <si>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</si>
  <si>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</si>
  <si>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</si>
  <si>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</si>
  <si>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</si>
  <si>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</si>
  <si>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</si>
  <si>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</si>
  <si>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</si>
  <si>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</si>
  <si>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</si>
  <si>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</si>
  <si>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</si>
  <si>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</si>
  <si>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</si>
  <si>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</si>
  <si>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</si>
  <si>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</si>
  <si>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</si>
  <si>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</si>
  <si>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</si>
  <si>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</si>
  <si>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</si>
  <si>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</si>
  <si>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</si>
  <si>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</si>
  <si>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</si>
  <si>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</si>
  <si>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</si>
  <si>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</si>
  <si>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</si>
  <si>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</si>
  <si>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</si>
  <si>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</si>
  <si>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</si>
  <si>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</si>
  <si>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</si>
  <si>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</si>
  <si>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</si>
  <si>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</si>
  <si>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</si>
  <si>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</si>
  <si>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</si>
  <si>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</si>
  <si>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</si>
  <si>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</si>
  <si>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</si>
  <si>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</si>
  <si>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</si>
  <si>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</si>
  <si>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</si>
  <si>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</si>
  <si>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</si>
  <si>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</si>
  <si>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</si>
  <si>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</si>
  <si>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</si>
  <si>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</si>
  <si>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</si>
  <si>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</si>
  <si>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</si>
  <si>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</si>
  <si>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</si>
  <si>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</si>
  <si>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</si>
  <si>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</si>
  <si>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</si>
  <si>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</si>
  <si>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</si>
  <si>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</si>
  <si>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</si>
  <si>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</si>
  <si>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</si>
  <si>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</si>
  <si>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</si>
  <si>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</si>
  <si>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</si>
  <si>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</si>
  <si>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</si>
  <si>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</si>
  <si>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</si>
  <si>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</si>
  <si>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</si>
  <si>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</si>
  <si>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</si>
  <si>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</si>
  <si>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</si>
  <si>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</si>
  <si>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</si>
  <si>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</si>
  <si>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</si>
  <si>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</si>
  <si>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</si>
  <si>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</si>
  <si>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</si>
  <si>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Phí thanh toán NCC chịu</t>
  </si>
  <si>
    <t>Thanh toán</t>
  </si>
  <si>
    <t>Số tiền chưa thuế</t>
  </si>
  <si>
    <t>Thành tiền</t>
  </si>
  <si>
    <t>Tổng hỗ trợ</t>
  </si>
  <si>
    <t>CN TCT TM SÀI GÒN – TNHH MTV – SIÊU THỊ SÀI GÒN</t>
  </si>
  <si>
    <t>THEO DÕI CÔNG NỢ / CTY Satra SIÊU THỊ SÀI GÒN - 31/03/2025</t>
  </si>
  <si>
    <t>Bảng kê hóa đơn tháng 03.2025</t>
  </si>
  <si>
    <t>00015322</t>
  </si>
  <si>
    <t>00017517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</si>
</sst>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7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1" fontId="15" fillId="0" borderId="3" xfId="0" quotePrefix="1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165" fontId="15" fillId="0" borderId="5" xfId="1" applyNumberFormat="1" applyFont="1" applyBorder="1" applyAlignment="1">
      <alignment horizontal="right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C4" sqref="C4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9" width="12.7109375" bestFit="1" customWidth="1"/>
    <col min="10" max="10" width="11.5703125" bestFit="1" customWidth="1"/>
  </cols>
  <sheetData>
    <row r="1" spans="1:10" ht="19.5" x14ac:dyDescent="0.3">
      <c r="A1" s="69" t="s">
        <v>110</v>
      </c>
      <c r="B1" s="69"/>
      <c r="C1" s="69"/>
      <c r="D1" s="69"/>
      <c r="E1" s="69"/>
      <c r="F1" s="69"/>
      <c r="G1" s="69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103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70">
        <v>11979824</v>
      </c>
      <c r="D3" s="71"/>
      <c r="E3" s="9"/>
      <c r="F3" s="9"/>
      <c r="G3" s="9"/>
      <c r="H3" s="61"/>
      <c r="I3" s="61"/>
    </row>
    <row r="4" spans="1:10" ht="15.75" x14ac:dyDescent="0.25">
      <c r="A4" s="10"/>
      <c r="B4" s="11" t="s">
        <v>111</v>
      </c>
      <c r="C4" s="12">
        <v>3534157</v>
      </c>
      <c r="D4" s="12">
        <v>282732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2" t="s">
        <v>10</v>
      </c>
      <c r="B6" s="73"/>
      <c r="C6" s="19">
        <f>SUM(C4:C5)</f>
        <v>3534157</v>
      </c>
      <c r="D6" s="19">
        <f>SUM(D4:D5)</f>
        <v>282732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103</v>
      </c>
      <c r="C7" s="12"/>
      <c r="D7" s="12"/>
      <c r="E7" s="12"/>
      <c r="F7" s="13"/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2" t="s">
        <v>108</v>
      </c>
      <c r="B9" s="73"/>
      <c r="C9" s="19"/>
      <c r="D9" s="19"/>
      <c r="E9" s="19"/>
      <c r="F9" s="19">
        <f>SUM(F7:F8)</f>
        <v>0</v>
      </c>
      <c r="G9" s="22"/>
    </row>
    <row r="10" spans="1:10" ht="15.75" x14ac:dyDescent="0.25">
      <c r="A10" s="17"/>
      <c r="B10" s="11" t="s">
        <v>105</v>
      </c>
      <c r="C10" s="12"/>
      <c r="D10" s="12"/>
      <c r="E10" s="12"/>
      <c r="F10" s="13"/>
      <c r="G10" s="13">
        <v>2238124</v>
      </c>
    </row>
    <row r="11" spans="1:10" ht="15.75" x14ac:dyDescent="0.25">
      <c r="A11" s="17"/>
      <c r="B11" s="11" t="s">
        <v>104</v>
      </c>
      <c r="C11" s="12"/>
      <c r="D11" s="12"/>
      <c r="E11" s="12"/>
      <c r="F11" s="13"/>
      <c r="G11" s="13">
        <v>22000</v>
      </c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72" t="s">
        <v>11</v>
      </c>
      <c r="B13" s="73"/>
      <c r="C13" s="24"/>
      <c r="D13" s="24"/>
      <c r="E13" s="20"/>
      <c r="F13" s="22"/>
      <c r="G13" s="25">
        <f>SUM(G10:G12)</f>
        <v>2260124</v>
      </c>
    </row>
    <row r="14" spans="1:10" ht="15.75" x14ac:dyDescent="0.25">
      <c r="A14" s="66" t="s">
        <v>12</v>
      </c>
      <c r="B14" s="67"/>
      <c r="C14" s="67"/>
      <c r="D14" s="67"/>
      <c r="E14" s="67"/>
      <c r="F14" s="68"/>
      <c r="G14" s="26">
        <f>+C3+C6+D6-F9-G13</f>
        <v>13536589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5" ht="15.75" x14ac:dyDescent="0.25">
      <c r="A17" s="27"/>
      <c r="B17" s="28"/>
      <c r="C17" s="29"/>
      <c r="D17" s="29"/>
      <c r="E17" s="30"/>
    </row>
    <row r="18" spans="1:5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4" width="39.42578125" style="48" customWidth="1"/>
    <col min="5" max="7" width="18.5703125" style="48" customWidth="1"/>
    <col min="8" max="8" width="15.28515625" style="58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98</v>
      </c>
      <c r="F1" s="45" t="s">
        <v>0</v>
      </c>
      <c r="G1" s="45" t="s">
        <v>99</v>
      </c>
      <c r="H1" s="47" t="s">
        <v>100</v>
      </c>
    </row>
    <row r="2" spans="1:12" ht="25.5" x14ac:dyDescent="0.2">
      <c r="A2" s="49">
        <v>1</v>
      </c>
      <c r="B2" s="62" t="s">
        <v>112</v>
      </c>
      <c r="C2" s="59">
        <v>45723</v>
      </c>
      <c r="D2" s="50" t="s">
        <v>109</v>
      </c>
      <c r="E2" s="51">
        <v>2202692</v>
      </c>
      <c r="F2" s="51">
        <v>176215</v>
      </c>
      <c r="G2" s="51">
        <f>+E2+F2</f>
        <v>2378907</v>
      </c>
      <c r="H2" s="52"/>
    </row>
    <row r="3" spans="1:12" ht="25.5" x14ac:dyDescent="0.2">
      <c r="A3" s="49">
        <v>2</v>
      </c>
      <c r="B3" s="62" t="s">
        <v>113</v>
      </c>
      <c r="C3" s="59">
        <v>45735</v>
      </c>
      <c r="D3" s="50" t="s">
        <v>109</v>
      </c>
      <c r="E3" s="51">
        <v>1331465</v>
      </c>
      <c r="F3" s="51">
        <v>106517</v>
      </c>
      <c r="G3" s="51">
        <f t="shared" ref="G3" si="0">+E3+F3</f>
        <v>1437982</v>
      </c>
      <c r="H3" s="52"/>
    </row>
    <row r="4" spans="1:12" ht="18.75" customHeight="1" x14ac:dyDescent="0.25">
      <c r="A4" s="53"/>
      <c r="B4" s="53"/>
      <c r="C4" s="54"/>
      <c r="D4" s="74" t="s">
        <v>101</v>
      </c>
      <c r="E4" s="75"/>
      <c r="F4" s="76"/>
      <c r="G4" s="55">
        <f>SUM(G2:G3)</f>
        <v>3816889</v>
      </c>
      <c r="H4" s="56"/>
      <c r="J4"/>
      <c r="K4"/>
      <c r="L4"/>
    </row>
    <row r="5" spans="1:12" ht="18.75" customHeight="1" x14ac:dyDescent="0.25">
      <c r="J5"/>
      <c r="K5"/>
      <c r="L5"/>
    </row>
    <row r="6" spans="1:12" ht="18.75" customHeight="1" x14ac:dyDescent="0.25">
      <c r="E6" s="60">
        <f>+SUM(E2:E3)</f>
        <v>3534157</v>
      </c>
      <c r="F6" s="60">
        <f>+SUM(F2:F3)</f>
        <v>282732</v>
      </c>
      <c r="J6"/>
      <c r="K6"/>
      <c r="L6"/>
    </row>
    <row r="7" spans="1:12" ht="18.75" customHeight="1" x14ac:dyDescent="0.25">
      <c r="E7" s="60"/>
      <c r="F7" s="60"/>
      <c r="J7"/>
      <c r="K7"/>
      <c r="L7"/>
    </row>
    <row r="8" spans="1:12" ht="18.75" customHeight="1" x14ac:dyDescent="0.25">
      <c r="E8" s="60"/>
      <c r="F8" s="60"/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</sheetData>
  <mergeCells count="1">
    <mergeCell ref="D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5" width="39.42578125" style="48" customWidth="1"/>
    <col min="6" max="8" width="18.5703125" style="48" customWidth="1"/>
    <col min="9" max="9" width="15.28515625" style="58" customWidth="1"/>
    <col min="10" max="10" width="11.7109375" style="48" customWidth="1"/>
    <col min="11" max="11" width="13.140625" style="48" bestFit="1" customWidth="1"/>
    <col min="12" max="12" width="29.42578125" style="48" bestFit="1" customWidth="1"/>
    <col min="13" max="13" width="17.5703125" style="48" bestFit="1" customWidth="1"/>
    <col min="14" max="16384" width="9.140625" style="48"/>
  </cols>
  <sheetData>
    <row r="1" spans="1:13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4</v>
      </c>
      <c r="F1" s="45" t="s">
        <v>106</v>
      </c>
      <c r="G1" s="45" t="s">
        <v>0</v>
      </c>
      <c r="H1" s="45" t="s">
        <v>107</v>
      </c>
      <c r="I1" s="47" t="s">
        <v>100</v>
      </c>
    </row>
    <row r="2" spans="1:13" ht="12.75" x14ac:dyDescent="0.2">
      <c r="A2" s="49">
        <v>1</v>
      </c>
      <c r="B2" s="63"/>
      <c r="C2" s="59"/>
      <c r="D2" s="50"/>
      <c r="E2" s="64"/>
      <c r="F2" s="51"/>
      <c r="G2" s="65"/>
      <c r="H2" s="51">
        <f>+F2+G2</f>
        <v>0</v>
      </c>
      <c r="I2" s="52"/>
    </row>
    <row r="3" spans="1:13" ht="18.75" customHeight="1" x14ac:dyDescent="0.25">
      <c r="A3" s="53"/>
      <c r="B3" s="53"/>
      <c r="C3" s="54"/>
      <c r="D3" s="74" t="s">
        <v>101</v>
      </c>
      <c r="E3" s="75"/>
      <c r="F3" s="75"/>
      <c r="G3" s="76"/>
      <c r="H3" s="55">
        <f>SUM(H2:H2)</f>
        <v>0</v>
      </c>
      <c r="I3" s="56"/>
      <c r="K3"/>
      <c r="L3"/>
      <c r="M3"/>
    </row>
    <row r="4" spans="1:13" ht="18.75" customHeight="1" x14ac:dyDescent="0.25">
      <c r="K4"/>
      <c r="L4"/>
      <c r="M4"/>
    </row>
    <row r="5" spans="1:13" ht="18.75" customHeight="1" x14ac:dyDescent="0.25">
      <c r="F5" s="60"/>
      <c r="G5" s="60"/>
      <c r="K5"/>
      <c r="L5"/>
      <c r="M5"/>
    </row>
    <row r="6" spans="1:13" ht="18.75" customHeight="1" x14ac:dyDescent="0.25">
      <c r="F6" s="60"/>
      <c r="G6" s="60"/>
      <c r="K6"/>
      <c r="L6"/>
      <c r="M6"/>
    </row>
    <row r="7" spans="1:13" ht="18.75" customHeight="1" x14ac:dyDescent="0.25">
      <c r="F7" s="60"/>
      <c r="G7" s="60"/>
      <c r="K7"/>
      <c r="L7"/>
      <c r="M7"/>
    </row>
    <row r="8" spans="1:13" ht="18.75" customHeight="1" x14ac:dyDescent="0.25">
      <c r="K8"/>
      <c r="L8"/>
      <c r="M8"/>
    </row>
    <row r="9" spans="1:13" ht="18.75" customHeight="1" x14ac:dyDescent="0.25">
      <c r="K9"/>
      <c r="L9"/>
      <c r="M9"/>
    </row>
    <row r="10" spans="1:13" ht="18.75" customHeight="1" x14ac:dyDescent="0.25">
      <c r="K10"/>
      <c r="L10"/>
      <c r="M10"/>
    </row>
    <row r="11" spans="1:13" ht="18.75" customHeight="1" x14ac:dyDescent="0.25">
      <c r="K11"/>
      <c r="L11"/>
      <c r="M11"/>
    </row>
  </sheetData>
  <mergeCells count="1">
    <mergeCell ref="D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13</v>
      </c>
      <c r="B1" s="34" t="s">
        <v>14</v>
      </c>
      <c r="C1" s="35" t="s">
        <v>15</v>
      </c>
      <c r="D1" s="35" t="s">
        <v>4</v>
      </c>
      <c r="E1" s="2" t="s">
        <v>16</v>
      </c>
      <c r="F1" s="35" t="s">
        <v>17</v>
      </c>
      <c r="G1" s="35" t="s">
        <v>18</v>
      </c>
      <c r="H1" s="35" t="s">
        <v>19</v>
      </c>
      <c r="I1" s="35" t="s">
        <v>20</v>
      </c>
      <c r="J1" s="35" t="s">
        <v>21</v>
      </c>
      <c r="K1" s="35" t="s">
        <v>22</v>
      </c>
    </row>
    <row r="2" spans="1:20" x14ac:dyDescent="0.25">
      <c r="A2" s="36">
        <v>44579</v>
      </c>
      <c r="B2" s="36">
        <v>44579</v>
      </c>
      <c r="C2" s="37" t="s">
        <v>23</v>
      </c>
      <c r="D2" s="37" t="s">
        <v>24</v>
      </c>
      <c r="E2" s="38">
        <v>2042198</v>
      </c>
      <c r="F2" s="37" t="s">
        <v>25</v>
      </c>
      <c r="G2" s="37" t="s">
        <v>1</v>
      </c>
      <c r="H2" s="37" t="s">
        <v>26</v>
      </c>
      <c r="I2" s="37" t="s">
        <v>27</v>
      </c>
      <c r="J2" s="37"/>
      <c r="K2" s="37" t="s">
        <v>28</v>
      </c>
      <c r="N2" s="42">
        <v>44579</v>
      </c>
      <c r="O2" s="1">
        <f>+B2</f>
        <v>44579</v>
      </c>
      <c r="P2" s="43" t="s">
        <v>74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29</v>
      </c>
      <c r="D3" s="37" t="s">
        <v>30</v>
      </c>
      <c r="E3" s="38">
        <v>5900153</v>
      </c>
      <c r="F3" s="37" t="s">
        <v>25</v>
      </c>
      <c r="G3" s="37" t="s">
        <v>1</v>
      </c>
      <c r="H3" s="37" t="s">
        <v>26</v>
      </c>
      <c r="I3" s="37" t="s">
        <v>27</v>
      </c>
      <c r="J3" s="37"/>
      <c r="K3" s="37" t="s">
        <v>28</v>
      </c>
      <c r="N3" s="42">
        <v>44603</v>
      </c>
      <c r="O3" s="1">
        <f t="shared" ref="O3:O23" si="0">+B3</f>
        <v>44603</v>
      </c>
      <c r="P3" s="43" t="s">
        <v>75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31</v>
      </c>
      <c r="D4" s="37" t="s">
        <v>32</v>
      </c>
      <c r="E4" s="38">
        <v>2154136</v>
      </c>
      <c r="F4" s="37" t="s">
        <v>25</v>
      </c>
      <c r="G4" s="37" t="s">
        <v>1</v>
      </c>
      <c r="H4" s="37" t="s">
        <v>26</v>
      </c>
      <c r="I4" s="37" t="s">
        <v>27</v>
      </c>
      <c r="J4" s="37"/>
      <c r="K4" s="37" t="s">
        <v>28</v>
      </c>
      <c r="N4" s="42">
        <v>44615</v>
      </c>
      <c r="O4" s="1">
        <f t="shared" si="0"/>
        <v>44615</v>
      </c>
      <c r="P4" s="43" t="s">
        <v>76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33</v>
      </c>
      <c r="D5" s="37" t="s">
        <v>34</v>
      </c>
      <c r="E5" s="38">
        <v>9007081</v>
      </c>
      <c r="F5" s="37" t="s">
        <v>25</v>
      </c>
      <c r="G5" s="37" t="s">
        <v>1</v>
      </c>
      <c r="H5" s="37" t="s">
        <v>26</v>
      </c>
      <c r="I5" s="37" t="s">
        <v>27</v>
      </c>
      <c r="J5" s="37"/>
      <c r="K5" s="37" t="s">
        <v>28</v>
      </c>
      <c r="N5" s="42">
        <v>44621</v>
      </c>
      <c r="O5" s="1">
        <f t="shared" si="0"/>
        <v>44621</v>
      </c>
      <c r="P5" s="43" t="s">
        <v>77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35</v>
      </c>
      <c r="D6" s="37" t="s">
        <v>36</v>
      </c>
      <c r="E6" s="38">
        <v>3353405</v>
      </c>
      <c r="F6" s="37" t="s">
        <v>25</v>
      </c>
      <c r="G6" s="37" t="s">
        <v>1</v>
      </c>
      <c r="H6" s="37" t="s">
        <v>26</v>
      </c>
      <c r="I6" s="37" t="s">
        <v>27</v>
      </c>
      <c r="J6" s="37"/>
      <c r="K6" s="37" t="s">
        <v>28</v>
      </c>
      <c r="N6" s="42">
        <v>44638</v>
      </c>
      <c r="O6" s="1">
        <f t="shared" si="0"/>
        <v>44638</v>
      </c>
      <c r="P6" s="43" t="s">
        <v>78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37</v>
      </c>
      <c r="D7" s="37" t="s">
        <v>38</v>
      </c>
      <c r="E7" s="38">
        <v>6175267</v>
      </c>
      <c r="F7" s="37" t="s">
        <v>25</v>
      </c>
      <c r="G7" s="37" t="s">
        <v>1</v>
      </c>
      <c r="H7" s="37" t="s">
        <v>26</v>
      </c>
      <c r="I7" s="37" t="s">
        <v>27</v>
      </c>
      <c r="J7" s="37"/>
      <c r="K7" s="37" t="s">
        <v>28</v>
      </c>
      <c r="N7" s="42">
        <v>44650</v>
      </c>
      <c r="O7" s="1">
        <f t="shared" si="0"/>
        <v>44650</v>
      </c>
      <c r="P7" s="43" t="s">
        <v>79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39</v>
      </c>
      <c r="D8" s="37" t="s">
        <v>40</v>
      </c>
      <c r="E8" s="38">
        <v>3513997</v>
      </c>
      <c r="F8" s="37" t="s">
        <v>25</v>
      </c>
      <c r="G8" s="37" t="s">
        <v>1</v>
      </c>
      <c r="H8" s="37" t="s">
        <v>26</v>
      </c>
      <c r="I8" s="37" t="s">
        <v>27</v>
      </c>
      <c r="J8" s="37"/>
      <c r="K8" s="37" t="s">
        <v>28</v>
      </c>
      <c r="N8" s="42">
        <v>44670</v>
      </c>
      <c r="O8" s="1">
        <f t="shared" si="0"/>
        <v>44670</v>
      </c>
      <c r="P8" s="43" t="s">
        <v>80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41</v>
      </c>
      <c r="D9" s="37" t="s">
        <v>42</v>
      </c>
      <c r="E9" s="38">
        <v>1662476</v>
      </c>
      <c r="F9" s="37" t="s">
        <v>25</v>
      </c>
      <c r="G9" s="37" t="s">
        <v>1</v>
      </c>
      <c r="H9" s="37" t="s">
        <v>26</v>
      </c>
      <c r="I9" s="37" t="s">
        <v>27</v>
      </c>
      <c r="J9" s="37"/>
      <c r="K9" s="37" t="s">
        <v>28</v>
      </c>
      <c r="N9" s="42">
        <v>44685</v>
      </c>
      <c r="O9" s="1">
        <f t="shared" si="0"/>
        <v>44685</v>
      </c>
      <c r="P9" s="43" t="s">
        <v>81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43</v>
      </c>
      <c r="D10" s="37" t="s">
        <v>44</v>
      </c>
      <c r="E10" s="38">
        <v>6122111</v>
      </c>
      <c r="F10" s="37" t="s">
        <v>25</v>
      </c>
      <c r="G10" s="37" t="s">
        <v>1</v>
      </c>
      <c r="H10" s="37" t="s">
        <v>26</v>
      </c>
      <c r="I10" s="37" t="s">
        <v>27</v>
      </c>
      <c r="J10" s="37"/>
      <c r="K10" s="37" t="s">
        <v>28</v>
      </c>
      <c r="N10" s="42">
        <v>44700</v>
      </c>
      <c r="O10" s="1">
        <f t="shared" si="0"/>
        <v>44700</v>
      </c>
      <c r="P10" s="43" t="s">
        <v>82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45</v>
      </c>
      <c r="D11" s="37" t="s">
        <v>46</v>
      </c>
      <c r="E11" s="38">
        <v>5119840</v>
      </c>
      <c r="F11" s="37" t="s">
        <v>25</v>
      </c>
      <c r="G11" s="37" t="s">
        <v>1</v>
      </c>
      <c r="H11" s="37" t="s">
        <v>26</v>
      </c>
      <c r="I11" s="37" t="s">
        <v>27</v>
      </c>
      <c r="J11" s="37"/>
      <c r="K11" s="37" t="s">
        <v>28</v>
      </c>
      <c r="N11" s="42">
        <v>44733</v>
      </c>
      <c r="O11" s="1">
        <f t="shared" si="0"/>
        <v>44733</v>
      </c>
      <c r="P11" s="43" t="s">
        <v>83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47</v>
      </c>
      <c r="D12" s="37" t="s">
        <v>48</v>
      </c>
      <c r="E12" s="38">
        <v>2367759</v>
      </c>
      <c r="F12" s="37" t="s">
        <v>25</v>
      </c>
      <c r="G12" s="37" t="s">
        <v>1</v>
      </c>
      <c r="H12" s="37" t="s">
        <v>26</v>
      </c>
      <c r="I12" s="37" t="s">
        <v>27</v>
      </c>
      <c r="J12" s="37"/>
      <c r="K12" s="37" t="s">
        <v>28</v>
      </c>
      <c r="N12" s="42">
        <v>44747</v>
      </c>
      <c r="O12" s="1">
        <f t="shared" si="0"/>
        <v>44747</v>
      </c>
      <c r="P12" s="43" t="s">
        <v>84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49</v>
      </c>
      <c r="D13" s="37" t="s">
        <v>50</v>
      </c>
      <c r="E13" s="38">
        <v>4670006</v>
      </c>
      <c r="F13" s="37" t="s">
        <v>25</v>
      </c>
      <c r="G13" s="37" t="s">
        <v>1</v>
      </c>
      <c r="H13" s="37" t="s">
        <v>26</v>
      </c>
      <c r="I13" s="37" t="s">
        <v>27</v>
      </c>
      <c r="J13" s="37"/>
      <c r="K13" s="37" t="s">
        <v>28</v>
      </c>
      <c r="N13" s="42">
        <v>44761</v>
      </c>
      <c r="O13" s="1">
        <f t="shared" si="0"/>
        <v>44761</v>
      </c>
      <c r="P13" s="43" t="s">
        <v>85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51</v>
      </c>
      <c r="D14" s="37" t="s">
        <v>52</v>
      </c>
      <c r="E14" s="38">
        <v>3867107</v>
      </c>
      <c r="F14" s="37" t="s">
        <v>25</v>
      </c>
      <c r="G14" s="37" t="s">
        <v>1</v>
      </c>
      <c r="H14" s="37" t="s">
        <v>26</v>
      </c>
      <c r="I14" s="37" t="s">
        <v>27</v>
      </c>
      <c r="J14" s="37"/>
      <c r="K14" s="37" t="s">
        <v>53</v>
      </c>
      <c r="N14" s="42">
        <v>44776</v>
      </c>
      <c r="O14" s="1">
        <f t="shared" si="0"/>
        <v>44776</v>
      </c>
      <c r="P14" s="43" t="s">
        <v>86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54</v>
      </c>
      <c r="D15" s="37" t="s">
        <v>55</v>
      </c>
      <c r="E15" s="38">
        <v>4223356</v>
      </c>
      <c r="F15" s="37" t="s">
        <v>25</v>
      </c>
      <c r="G15" s="37" t="s">
        <v>1</v>
      </c>
      <c r="H15" s="37" t="s">
        <v>26</v>
      </c>
      <c r="I15" s="37" t="s">
        <v>27</v>
      </c>
      <c r="J15" s="37"/>
      <c r="K15" s="37" t="s">
        <v>53</v>
      </c>
      <c r="N15" s="42">
        <v>44783</v>
      </c>
      <c r="O15" s="1">
        <f t="shared" si="0"/>
        <v>44783</v>
      </c>
      <c r="P15" s="43" t="s">
        <v>87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56</v>
      </c>
      <c r="D16" s="37" t="s">
        <v>57</v>
      </c>
      <c r="E16" s="38">
        <v>5406632</v>
      </c>
      <c r="F16" s="37" t="s">
        <v>25</v>
      </c>
      <c r="G16" s="37" t="s">
        <v>1</v>
      </c>
      <c r="H16" s="37" t="s">
        <v>26</v>
      </c>
      <c r="I16" s="37" t="s">
        <v>27</v>
      </c>
      <c r="J16" s="37"/>
      <c r="K16" s="37" t="s">
        <v>53</v>
      </c>
      <c r="N16" s="42">
        <v>44810</v>
      </c>
      <c r="O16" s="1">
        <f t="shared" si="0"/>
        <v>44810</v>
      </c>
      <c r="P16" s="43" t="s">
        <v>88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58</v>
      </c>
      <c r="D17" s="37" t="s">
        <v>59</v>
      </c>
      <c r="E17" s="38">
        <v>5064765</v>
      </c>
      <c r="F17" s="37" t="s">
        <v>25</v>
      </c>
      <c r="G17" s="37" t="s">
        <v>1</v>
      </c>
      <c r="H17" s="37" t="s">
        <v>26</v>
      </c>
      <c r="I17" s="37" t="s">
        <v>27</v>
      </c>
      <c r="J17" s="37"/>
      <c r="K17" s="37" t="s">
        <v>53</v>
      </c>
      <c r="N17" s="42">
        <v>44820</v>
      </c>
      <c r="O17" s="1">
        <f t="shared" si="0"/>
        <v>44820</v>
      </c>
      <c r="P17" s="43" t="s">
        <v>89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60</v>
      </c>
      <c r="D18" s="37" t="s">
        <v>61</v>
      </c>
      <c r="E18" s="38">
        <v>1820383</v>
      </c>
      <c r="F18" s="37" t="s">
        <v>25</v>
      </c>
      <c r="G18" s="37" t="s">
        <v>1</v>
      </c>
      <c r="H18" s="37" t="s">
        <v>26</v>
      </c>
      <c r="I18" s="37" t="s">
        <v>27</v>
      </c>
      <c r="J18" s="37"/>
      <c r="K18" s="37" t="s">
        <v>53</v>
      </c>
      <c r="N18" s="42">
        <v>44831</v>
      </c>
      <c r="O18" s="1">
        <f t="shared" si="0"/>
        <v>44831</v>
      </c>
      <c r="P18" s="43" t="s">
        <v>90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62</v>
      </c>
      <c r="D19" s="37" t="s">
        <v>63</v>
      </c>
      <c r="E19" s="38">
        <v>3217217</v>
      </c>
      <c r="F19" s="37" t="s">
        <v>25</v>
      </c>
      <c r="G19" s="37" t="s">
        <v>1</v>
      </c>
      <c r="H19" s="37" t="s">
        <v>26</v>
      </c>
      <c r="I19" s="37" t="s">
        <v>27</v>
      </c>
      <c r="J19" s="37"/>
      <c r="K19" s="37" t="s">
        <v>28</v>
      </c>
      <c r="N19" s="42">
        <v>44851</v>
      </c>
      <c r="O19" s="1">
        <f t="shared" si="0"/>
        <v>44851</v>
      </c>
      <c r="P19" s="43" t="s">
        <v>91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64</v>
      </c>
      <c r="D20" s="37" t="s">
        <v>65</v>
      </c>
      <c r="E20" s="38">
        <v>1820383</v>
      </c>
      <c r="F20" s="37" t="s">
        <v>25</v>
      </c>
      <c r="G20" s="37" t="s">
        <v>1</v>
      </c>
      <c r="H20" s="37" t="s">
        <v>26</v>
      </c>
      <c r="I20" s="37" t="s">
        <v>27</v>
      </c>
      <c r="J20" s="37"/>
      <c r="K20" s="37" t="s">
        <v>28</v>
      </c>
      <c r="N20" s="42">
        <v>44861</v>
      </c>
      <c r="O20" s="1">
        <f t="shared" si="0"/>
        <v>44861</v>
      </c>
      <c r="P20" s="43" t="s">
        <v>92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66</v>
      </c>
      <c r="D21" s="37" t="s">
        <v>67</v>
      </c>
      <c r="E21" s="38">
        <v>6076770</v>
      </c>
      <c r="F21" s="37" t="s">
        <v>25</v>
      </c>
      <c r="G21" s="37" t="s">
        <v>1</v>
      </c>
      <c r="H21" s="37" t="s">
        <v>26</v>
      </c>
      <c r="I21" s="37" t="s">
        <v>27</v>
      </c>
      <c r="J21" s="37"/>
      <c r="K21" s="37" t="s">
        <v>28</v>
      </c>
      <c r="N21" s="42">
        <v>44880</v>
      </c>
      <c r="O21" s="1">
        <f t="shared" si="0"/>
        <v>44880</v>
      </c>
      <c r="P21" s="43" t="s">
        <v>93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68</v>
      </c>
      <c r="D22" s="37" t="s">
        <v>69</v>
      </c>
      <c r="E22" s="38">
        <v>4025703</v>
      </c>
      <c r="F22" s="37" t="s">
        <v>25</v>
      </c>
      <c r="G22" s="37" t="s">
        <v>1</v>
      </c>
      <c r="H22" s="37" t="s">
        <v>26</v>
      </c>
      <c r="I22" s="37" t="s">
        <v>27</v>
      </c>
      <c r="J22" s="37"/>
      <c r="K22" s="37" t="s">
        <v>28</v>
      </c>
      <c r="N22" s="42">
        <v>44897</v>
      </c>
      <c r="O22" s="1">
        <f t="shared" si="0"/>
        <v>44897</v>
      </c>
      <c r="P22" s="43" t="s">
        <v>94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70</v>
      </c>
      <c r="D23" s="37" t="s">
        <v>38</v>
      </c>
      <c r="E23" s="38">
        <v>1712654</v>
      </c>
      <c r="F23" s="37" t="s">
        <v>25</v>
      </c>
      <c r="G23" s="37" t="s">
        <v>1</v>
      </c>
      <c r="H23" s="37" t="s">
        <v>26</v>
      </c>
      <c r="I23" s="37" t="s">
        <v>27</v>
      </c>
      <c r="J23" s="37"/>
      <c r="K23" s="37" t="s">
        <v>28</v>
      </c>
      <c r="N23" s="42">
        <v>44908</v>
      </c>
      <c r="O23" s="1">
        <f t="shared" si="0"/>
        <v>44908</v>
      </c>
      <c r="P23" s="43" t="s">
        <v>95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71</v>
      </c>
      <c r="C24" s="40" t="s">
        <v>72</v>
      </c>
      <c r="D24" s="40" t="s">
        <v>73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2025-04-05T10:43:10Z</dcterms:modified>
</cp:coreProperties>
</file>