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\\MAYCHUDELL\PKT - Copy 2\06 VU\CONG NO\SATRA\SATRA TRUNG TÂM\TRẢ HÀNG\"/>
    </mc:Choice>
  </mc:AlternateContent>
  <xr:revisionPtr revIDLastSave="0" documentId="13_ncr:1_{8D615BDB-3D51-4B01-A85F-51117654414D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CHI TIẾT" sheetId="1" r:id="rId1"/>
    <sheet name="CHI TIẾT (2)" sheetId="3" r:id="rId2"/>
    <sheet name="TONG HOP" sheetId="2" r:id="rId3"/>
  </sheets>
  <definedNames>
    <definedName name="_xlnm._FilterDatabase" localSheetId="0" hidden="1">'CHI TIẾT'!$A$19:$G$168</definedName>
    <definedName name="_xlnm._FilterDatabase" localSheetId="1" hidden="1">'CHI TIẾT (2)'!$A$19:$I$69</definedName>
    <definedName name="_xlnm._FilterDatabase" localSheetId="2" hidden="1">'TONG HOP'!$A$16:$K$32</definedName>
    <definedName name="_xlnm.Print_Area" localSheetId="2">'TONG HOP'!$A$1:$K$45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67" i="1" l="1"/>
  <c r="H166" i="1"/>
  <c r="H165" i="1"/>
  <c r="H164" i="1"/>
  <c r="H162" i="1"/>
  <c r="H161" i="1"/>
  <c r="H160" i="1"/>
  <c r="H159" i="1"/>
  <c r="H157" i="1"/>
  <c r="H155" i="1"/>
  <c r="H153" i="1"/>
  <c r="H152" i="1"/>
  <c r="H151" i="1"/>
  <c r="H150" i="1"/>
  <c r="H149" i="1"/>
  <c r="H147" i="1"/>
  <c r="H146" i="1"/>
  <c r="H145" i="1"/>
  <c r="H143" i="1"/>
  <c r="H142" i="1"/>
  <c r="H140" i="1"/>
  <c r="H138" i="1"/>
  <c r="H137" i="1"/>
  <c r="H135" i="1"/>
  <c r="H134" i="1"/>
  <c r="H133" i="1"/>
  <c r="H132" i="1"/>
  <c r="H131" i="1"/>
  <c r="H129" i="1"/>
  <c r="H128" i="1"/>
  <c r="H127" i="1"/>
  <c r="H126" i="1"/>
  <c r="H125" i="1"/>
  <c r="H123" i="1"/>
  <c r="H122" i="1"/>
  <c r="H121" i="1"/>
  <c r="H119" i="1"/>
  <c r="H117" i="1"/>
  <c r="H116" i="1"/>
  <c r="H114" i="1"/>
  <c r="H113" i="1"/>
  <c r="H111" i="1"/>
  <c r="H110" i="1"/>
  <c r="H108" i="1"/>
  <c r="H106" i="1"/>
  <c r="H104" i="1"/>
  <c r="H103" i="1"/>
  <c r="H102" i="1"/>
  <c r="H101" i="1"/>
  <c r="H100" i="1"/>
  <c r="H98" i="1"/>
  <c r="H96" i="1"/>
  <c r="H94" i="1"/>
  <c r="H93" i="1"/>
  <c r="H91" i="1"/>
  <c r="H90" i="1"/>
  <c r="H88" i="1"/>
  <c r="H87" i="1"/>
  <c r="H86" i="1"/>
  <c r="H84" i="1"/>
  <c r="H83" i="1"/>
  <c r="H82" i="1"/>
  <c r="H81" i="1"/>
  <c r="H80" i="1"/>
  <c r="H78" i="1"/>
  <c r="H76" i="1"/>
  <c r="H75" i="1"/>
  <c r="H74" i="1"/>
  <c r="H73" i="1"/>
  <c r="H72" i="1"/>
  <c r="H70" i="1"/>
  <c r="H69" i="1"/>
  <c r="H67" i="1"/>
  <c r="H66" i="1"/>
  <c r="H64" i="1"/>
  <c r="H63" i="1"/>
  <c r="H62" i="1"/>
  <c r="H61" i="1"/>
  <c r="H59" i="1"/>
  <c r="H57" i="1"/>
  <c r="H55" i="1"/>
  <c r="H54" i="1"/>
  <c r="H53" i="1"/>
  <c r="H51" i="1"/>
  <c r="H50" i="1"/>
  <c r="H49" i="1"/>
  <c r="H48" i="1"/>
  <c r="H46" i="1"/>
  <c r="H45" i="1"/>
  <c r="H44" i="1"/>
  <c r="H43" i="1"/>
  <c r="H41" i="1"/>
  <c r="H39" i="1"/>
  <c r="H38" i="1"/>
  <c r="H36" i="1"/>
  <c r="H35" i="1"/>
  <c r="H34" i="1"/>
  <c r="H33" i="1"/>
  <c r="H32" i="1"/>
  <c r="H31" i="1"/>
  <c r="H30" i="1"/>
  <c r="H29" i="1"/>
  <c r="H28" i="1"/>
  <c r="H27" i="1"/>
  <c r="H26" i="1"/>
  <c r="H25" i="1"/>
  <c r="H24" i="1"/>
  <c r="H22" i="1"/>
  <c r="H21" i="1"/>
  <c r="H65" i="3"/>
  <c r="H63" i="3"/>
  <c r="H60" i="3"/>
  <c r="H57" i="3"/>
  <c r="H54" i="3"/>
  <c r="H52" i="3"/>
  <c r="H50" i="3"/>
  <c r="H46" i="3"/>
  <c r="H44" i="3"/>
  <c r="H41" i="3"/>
  <c r="H37" i="3"/>
  <c r="H29" i="3"/>
  <c r="H23" i="3"/>
  <c r="H20" i="3"/>
  <c r="F69" i="3"/>
  <c r="A20" i="2"/>
  <c r="A21" i="2"/>
  <c r="A22" i="2"/>
  <c r="A23" i="2"/>
  <c r="A24" i="2"/>
  <c r="A25" i="2"/>
  <c r="A26" i="2"/>
  <c r="A27" i="2"/>
  <c r="A28" i="2"/>
  <c r="F168" i="1"/>
  <c r="I28" i="2" l="1"/>
  <c r="K28" i="2" s="1"/>
  <c r="I27" i="2" l="1"/>
  <c r="K27" i="2" s="1"/>
  <c r="I24" i="2" l="1"/>
  <c r="K24" i="2" s="1"/>
  <c r="I25" i="2"/>
  <c r="K25" i="2" s="1"/>
  <c r="I26" i="2"/>
  <c r="K26" i="2" s="1"/>
  <c r="I21" i="2" l="1"/>
  <c r="K21" i="2" s="1"/>
  <c r="I22" i="2"/>
  <c r="K22" i="2" s="1"/>
  <c r="A19" i="2" l="1"/>
  <c r="A18" i="2"/>
  <c r="I19" i="2" l="1"/>
  <c r="K19" i="2" s="1"/>
  <c r="I20" i="2"/>
  <c r="K20" i="2" s="1"/>
  <c r="I23" i="2"/>
  <c r="K23" i="2" s="1"/>
  <c r="I18" i="2" l="1"/>
  <c r="I14" i="2" l="1"/>
  <c r="K18" i="2"/>
  <c r="K29" i="2" s="1"/>
  <c r="K31" i="2" l="1"/>
  <c r="K32" i="2" s="1"/>
</calcChain>
</file>

<file path=xl/sharedStrings.xml><?xml version="1.0" encoding="utf-8"?>
<sst xmlns="http://schemas.openxmlformats.org/spreadsheetml/2006/main" count="562" uniqueCount="166">
  <si>
    <t xml:space="preserve">TRUNG TÂM ĐIỀU HÀNH  SATRAFOODS </t>
  </si>
  <si>
    <t>CỘNG HÒA XÃ HỘI CHỦ NGHĨA VIỆT NAM</t>
  </si>
  <si>
    <t>Độc lập – Tự do – Hạnh phúc</t>
  </si>
  <si>
    <t xml:space="preserve">    ----------oOo-------------</t>
  </si>
  <si>
    <t>BẢNG KÊ XUẤT TRẢ HÀNG HÓA</t>
  </si>
  <si>
    <t xml:space="preserve">Căn cứ vào: </t>
  </si>
  <si>
    <t>+</t>
  </si>
  <si>
    <t>thời hạn cận date của hàng trả;</t>
  </si>
  <si>
    <t>tình trạng bán chậm của hàng trả;</t>
  </si>
  <si>
    <t>yêu cầu  khác … theo thỏa thuận giữa Satrafoods với TTĐH</t>
  </si>
  <si>
    <t xml:space="preserve">,Cửa hàng chúng tôi đề nghị  được trả hàng cho Nhà Cung cấp của TTĐH: </t>
  </si>
  <si>
    <t xml:space="preserve">Ông (bà): </t>
  </si>
  <si>
    <t xml:space="preserve">Hai bên đồng ý giao và nhận các loại hàng hóa sau: </t>
  </si>
  <si>
    <t/>
  </si>
  <si>
    <t>Tên, nhãn hiệu, quy cách, phẩm</t>
  </si>
  <si>
    <t>STT</t>
  </si>
  <si>
    <t>chất vật tư, dụng cụ sản phẩm, hàng hóa</t>
  </si>
  <si>
    <t>Barcode</t>
  </si>
  <si>
    <t>Mã số</t>
  </si>
  <si>
    <t>Đơn vị tính</t>
  </si>
  <si>
    <t xml:space="preserve">Số tham chiếu - Phiếu Xuất kho số </t>
  </si>
  <si>
    <t>A</t>
  </si>
  <si>
    <t>B</t>
  </si>
  <si>
    <t>C</t>
  </si>
  <si>
    <t>D</t>
  </si>
  <si>
    <t>E</t>
  </si>
  <si>
    <t xml:space="preserve">TRUNG TÂM ĐIỀU HÀNH SATRAFOODS </t>
  </si>
  <si>
    <t>BIÊN BẢN XUẤT TRẢ HÀNG HÓA</t>
  </si>
  <si>
    <t>Đại diện bên giao: KHO TTĐH SATRAFOODS</t>
  </si>
  <si>
    <t>Hai bên đồng ý giao và nhận các loại hàng hóa sau:</t>
  </si>
  <si>
    <t xml:space="preserve">TÊN HÀNG </t>
  </si>
  <si>
    <t>MÃ HÀNG</t>
  </si>
  <si>
    <t>XUẤT TRẢ THEO HĐ</t>
  </si>
  <si>
    <t>SỐ PO</t>
  </si>
  <si>
    <t>ĐVT</t>
  </si>
  <si>
    <t>SỐ LƯỢNG</t>
  </si>
  <si>
    <t>ĐƠN GIÁ</t>
  </si>
  <si>
    <t>THÀNH TIỀN</t>
  </si>
  <si>
    <t xml:space="preserve">SỐ </t>
  </si>
  <si>
    <t>NGÀY</t>
  </si>
  <si>
    <t>CỘNG TIỀN HÀNG</t>
  </si>
  <si>
    <t>TIỀN THUẾ GTGT</t>
  </si>
  <si>
    <t>TỔNG CỘNG</t>
  </si>
  <si>
    <t>BẰNG CHỮ:</t>
  </si>
  <si>
    <t>Biên bản này được lập thành 02(hai) bản,mỗi bên giữ 01(một) bản.</t>
  </si>
  <si>
    <t>Đại Diện Bên Giao</t>
  </si>
  <si>
    <t>Ông (bà): NGUYỄN THỊ THU</t>
  </si>
  <si>
    <t xml:space="preserve">với các nội dung sau: </t>
  </si>
  <si>
    <t>Số lượng
yêu cầu</t>
  </si>
  <si>
    <t>Đại diện bên nhận: CÔNG TY TNHH MỘT THÀNH VIÊN THƯƠNG MẠI VÀ DỊCH VỤ NGỌC THƠM (VD-00000426)</t>
  </si>
  <si>
    <t>NHÀ CUNG CẤP: NGỌC THƠM (VD-00000426)</t>
  </si>
  <si>
    <t>TÚI</t>
  </si>
  <si>
    <t>8938508668014
ITEM: 203630</t>
  </si>
  <si>
    <t>8938529045030
ITEM: 261126</t>
  </si>
  <si>
    <t>8938508668212
ITEM: 203632</t>
  </si>
  <si>
    <t>8938508668328
ITEM: 236665</t>
  </si>
  <si>
    <t>8938508668304
ITEM: 203631</t>
  </si>
  <si>
    <t>THUẾ SUẤT 8%</t>
  </si>
  <si>
    <t>TAI HEO MUỐI 200G</t>
  </si>
  <si>
    <t>CHÂN GIÒ HEO MUỐI 300G</t>
  </si>
  <si>
    <t>GÀ MUỐI 500G</t>
  </si>
  <si>
    <t>GIÒ TAI LƯỠI XÀO 250G</t>
  </si>
  <si>
    <t>TAI HEO MUỐI 400G</t>
  </si>
  <si>
    <t>EA</t>
  </si>
  <si>
    <t>CHÂN GIÒ HEO MUỐI 500G</t>
  </si>
  <si>
    <t>8938529045238
ITEM: 203634</t>
  </si>
  <si>
    <t>MỌC NẤM HƯƠNG 250G</t>
  </si>
  <si>
    <t>8938529045047
ITEM: 261127</t>
  </si>
  <si>
    <t>Địa chỉ: 12/14/18 Đường 49, khu phố 7, Phường Hiệp Bình, Thành phố Hồ Chí Minh,VNM</t>
  </si>
  <si>
    <t>Mã số thuế: 0309391503</t>
  </si>
  <si>
    <t>Đại Diện Bên Nhận(NCC)</t>
  </si>
  <si>
    <t>Địa chỉ: 7A/1 THÀNH THÁI, PHƯỜNG DIÊN HỒNG, TPHCM</t>
  </si>
  <si>
    <t>I-02300800</t>
  </si>
  <si>
    <t>TAI HEO SỐT THÁI 250G</t>
  </si>
  <si>
    <t>CHÂN GÀ SẢ TẮC 250G</t>
  </si>
  <si>
    <t>Phòng Kinh Doanh Tiếp Thị</t>
  </si>
  <si>
    <t>HỘP</t>
  </si>
  <si>
    <t>8938529045443
ITEM: 315116</t>
  </si>
  <si>
    <t>8938529045467
ITEM: 315117</t>
  </si>
  <si>
    <t>CỬA HÀNG: THỐNG NHẤT 1 (1032)</t>
  </si>
  <si>
    <t>I-02409003</t>
  </si>
  <si>
    <t>CỬA HÀNG: BÙI CÔNG TRỪNG (1142)</t>
  </si>
  <si>
    <t>CHÂN GIÒ HEO MUỐI VỊ TAYAKI TÚI 450G</t>
  </si>
  <si>
    <t>CỬA HÀNG: LÊ VĂN LƯƠNG (1040)</t>
  </si>
  <si>
    <t>I-02409810</t>
  </si>
  <si>
    <t>CỬA HÀNG: AN BÌNH (1226)</t>
  </si>
  <si>
    <t>I-02410059</t>
  </si>
  <si>
    <t>CỬA HÀNG: CỦ CHI 9 (1137)</t>
  </si>
  <si>
    <t>I-02412239</t>
  </si>
  <si>
    <t>CỬA HÀNG: LÊ VĂN LINH (1059)</t>
  </si>
  <si>
    <t>I-02412369</t>
  </si>
  <si>
    <t>CỬA HÀNG: TRẦN VĂN MƯỜI (1120)</t>
  </si>
  <si>
    <t>I-02414532</t>
  </si>
  <si>
    <t>CỬA HÀNG: KHA VẠN CÂN (1011)</t>
  </si>
  <si>
    <t>I-02416431</t>
  </si>
  <si>
    <t>I-02419290</t>
  </si>
  <si>
    <t>CỬA HÀNG: LÊ THỊ HOA (1170)</t>
  </si>
  <si>
    <t>I-02420204</t>
  </si>
  <si>
    <t>CỬA HÀNG: THẠCH LAM (1027)</t>
  </si>
  <si>
    <t>I-02422915</t>
  </si>
  <si>
    <t>I-02423259</t>
  </si>
  <si>
    <t>8938529045832
ITEM: 317010</t>
  </si>
  <si>
    <t>CỬA HÀNG: CỦ CHI 5 (1117)</t>
  </si>
  <si>
    <t>I-02424445</t>
  </si>
  <si>
    <t>CỬA HÀNG: NGUYỄN THỊ BÚP (1189)</t>
  </si>
  <si>
    <t>I-02425374</t>
  </si>
  <si>
    <t>I-02426764</t>
  </si>
  <si>
    <t>I-02426611</t>
  </si>
  <si>
    <t>CỬA HÀNG: QUANG TRUNG (1008)</t>
  </si>
  <si>
    <t>Lý do xuất trả hàng: CẬN DATE-NCC LẤY HÀNG TẠI CH THÁNG 02/2026</t>
  </si>
  <si>
    <t>CỬA HÀNG: NGUYỄN THƯỢNG HIỀN (1109)</t>
  </si>
  <si>
    <t>I-02431456</t>
  </si>
  <si>
    <t>CỬA HÀNG: LÊ VĂN LƯƠNG 1 (1040)</t>
  </si>
  <si>
    <t>I-02431209</t>
  </si>
  <si>
    <t>CỬA HÀNG: LÒ LU (1184)</t>
  </si>
  <si>
    <t>I-02431591</t>
  </si>
  <si>
    <t>I-02432816</t>
  </si>
  <si>
    <t>GÀ MUỐI HUN CỎ XẠ HƯƠNG TÚI 500G</t>
  </si>
  <si>
    <t>CỬA HÀNG: CỦ CHI 13 (1211)</t>
  </si>
  <si>
    <t>I-02432644</t>
  </si>
  <si>
    <t>8938529045795
ITEM: 317011</t>
  </si>
  <si>
    <t>Phòng Tài Chính Kế Toán</t>
  </si>
  <si>
    <t>Hôm nay, ngày 02 tháng 03 năm 2026, với sự chứng kiến của:</t>
  </si>
  <si>
    <t>I-02432655</t>
  </si>
  <si>
    <t>CỬA HÀNG: CỦ CHI 1 (1052)</t>
  </si>
  <si>
    <t>I-02434292</t>
  </si>
  <si>
    <t>CỬA HÀNG: ĐÌNH PHONG PHÚ 1 (1129)</t>
  </si>
  <si>
    <t>I-02382289</t>
  </si>
  <si>
    <t>CỬA HÀNG: NGUYỄN THỊ KIỂU 2 (1213)</t>
  </si>
  <si>
    <t>I-02387107</t>
  </si>
  <si>
    <t>I-02387261</t>
  </si>
  <si>
    <t>I-02389054</t>
  </si>
  <si>
    <t>CỬA HÀNG: LÝ THƯỜNG KIỆT (1065)</t>
  </si>
  <si>
    <t>I-02387479</t>
  </si>
  <si>
    <t>CỬA HÀNG: TÂN CẢNG (1217)</t>
  </si>
  <si>
    <t>I-02387185</t>
  </si>
  <si>
    <t>CỬA HÀNG: ĐƯỜNG 5C (1132)</t>
  </si>
  <si>
    <t>I-02387522</t>
  </si>
  <si>
    <t>CỬA HÀNG: DƯƠNG CÔNG KHI (1147)</t>
  </si>
  <si>
    <t>I-02385786</t>
  </si>
  <si>
    <t>I-02386252</t>
  </si>
  <si>
    <t>I-02390030</t>
  </si>
  <si>
    <t>CỬA HÀNG: ĐƯỜNG SỐ 41 (1019)</t>
  </si>
  <si>
    <t>I-02389842</t>
  </si>
  <si>
    <t>I-02394487</t>
  </si>
  <si>
    <t>CỬA HÀNG: LÊ THỊ HÀ (1114)</t>
  </si>
  <si>
    <t>I-02393529</t>
  </si>
  <si>
    <t>CỬA HÀNG: NGUYỄN DUY TRINH 3 (1149)</t>
  </si>
  <si>
    <t>I-02397210</t>
  </si>
  <si>
    <t>CỬA HÀNG: ĐƯỜNG SỐ 2 (1139)</t>
  </si>
  <si>
    <t>I-02398492</t>
  </si>
  <si>
    <t>CỬA HÀNG: CỦ CHI 12 (1153)</t>
  </si>
  <si>
    <t>I-02398726</t>
  </si>
  <si>
    <t>CỬA HÀNG: TRẦN NÃO (1223)</t>
  </si>
  <si>
    <t>I-02398583</t>
  </si>
  <si>
    <t>CỬA HÀNG: HƯƠNG LỘ 2-2 (1173)</t>
  </si>
  <si>
    <t>I-02398072</t>
  </si>
  <si>
    <t>I-02398824</t>
  </si>
  <si>
    <t>CỬA HÀNG: HÀ HUY GIÁP 2 (1179)</t>
  </si>
  <si>
    <t>I-02400587</t>
  </si>
  <si>
    <t>I-02402325</t>
  </si>
  <si>
    <t>I-02399442</t>
  </si>
  <si>
    <t>THÁNG 1.26</t>
  </si>
  <si>
    <t>THÁNG 2.26</t>
  </si>
  <si>
    <t>I-02434505</t>
  </si>
  <si>
    <t>Hôm nay ngày : 02.03.2026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</si>
</sst>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  <numFmt numFmtId="167" formatCode="_-* #,##0_-;\-* #,##0_-;_-* &quot;-&quot;??_-;_-@_-"/>
  </numFmts>
  <fonts count="35" x14ac:knownFonts="1">
    <font>
      <sz val="11"/>
      <color theme="1"/>
      <name val="Arial"/>
      <family val="2"/>
      <scheme val="minor"/>
    </font>
    <font>
      <sz val="11"/>
      <color theme="1"/>
      <name val="Arial"/>
      <family val="2"/>
      <scheme val="minor"/>
    </font>
    <font>
      <b/>
      <sz val="11"/>
      <color rgb="FF000000"/>
      <name val="Times New Roman"/>
      <family val="1"/>
    </font>
    <font>
      <sz val="11"/>
      <name val="Calibri"/>
      <family val="2"/>
    </font>
    <font>
      <b/>
      <i/>
      <sz val="11"/>
      <color rgb="FFFF0000"/>
      <name val="Times New Roman"/>
      <family val="1"/>
    </font>
    <font>
      <i/>
      <sz val="13"/>
      <color rgb="FF000000"/>
      <name val="Times New Roman"/>
      <family val="1"/>
    </font>
    <font>
      <b/>
      <sz val="16"/>
      <color rgb="FF000000"/>
      <name val="Times New Roman"/>
      <family val="1"/>
    </font>
    <font>
      <i/>
      <sz val="12"/>
      <color rgb="FF000000"/>
      <name val="Times New Roman"/>
      <family val="1"/>
    </font>
    <font>
      <sz val="12"/>
      <name val="Calibri"/>
      <family val="2"/>
    </font>
    <font>
      <sz val="12"/>
      <color rgb="FF000000"/>
      <name val="Times New Roman"/>
      <family val="1"/>
    </font>
    <font>
      <b/>
      <sz val="10"/>
      <color rgb="FF000000"/>
      <name val="Arial"/>
      <family val="2"/>
    </font>
    <font>
      <b/>
      <sz val="8"/>
      <color rgb="FF000000"/>
      <name val="Times New Roman"/>
      <family val="1"/>
    </font>
    <font>
      <b/>
      <sz val="11"/>
      <color rgb="FF000000"/>
      <name val="Calibri"/>
      <family val="2"/>
    </font>
    <font>
      <b/>
      <sz val="8"/>
      <color rgb="FFFF0000"/>
      <name val="Times New Roman"/>
      <family val="1"/>
    </font>
    <font>
      <sz val="11"/>
      <color rgb="FF000000"/>
      <name val="Times New Roman"/>
      <family val="1"/>
    </font>
    <font>
      <b/>
      <u/>
      <sz val="11"/>
      <color rgb="FFFF0000"/>
      <name val="Times New Roman"/>
      <family val="1"/>
    </font>
    <font>
      <b/>
      <sz val="11"/>
      <color rgb="FFFF0000"/>
      <name val="Times New Roman"/>
      <family val="1"/>
    </font>
    <font>
      <b/>
      <sz val="14"/>
      <color theme="1"/>
      <name val="Cambria"/>
      <family val="1"/>
    </font>
    <font>
      <b/>
      <sz val="12"/>
      <color theme="1"/>
      <name val="Cambria"/>
      <family val="1"/>
    </font>
    <font>
      <sz val="12"/>
      <color theme="1"/>
      <name val="Cambria"/>
      <family val="1"/>
    </font>
    <font>
      <sz val="10"/>
      <name val="Arial"/>
      <family val="2"/>
    </font>
    <font>
      <sz val="12"/>
      <name val="Cambria"/>
      <family val="1"/>
    </font>
    <font>
      <sz val="14"/>
      <color theme="1"/>
      <name val="Cambria"/>
      <family val="1"/>
    </font>
    <font>
      <sz val="14"/>
      <name val="Cambria"/>
      <family val="1"/>
    </font>
    <font>
      <b/>
      <sz val="11"/>
      <color rgb="FFFF0000"/>
      <name val="Calibri"/>
      <family val="2"/>
    </font>
    <font>
      <b/>
      <sz val="12"/>
      <color rgb="FFFF0000"/>
      <name val="Calibri"/>
      <family val="2"/>
    </font>
    <font>
      <b/>
      <sz val="10"/>
      <color theme="1"/>
      <name val="Cambria"/>
      <family val="1"/>
    </font>
    <font>
      <sz val="11"/>
      <color rgb="FF000000"/>
      <name val="Arial"/>
      <family val="2"/>
      <scheme val="minor"/>
    </font>
    <font>
      <b/>
      <sz val="16"/>
      <color rgb="FFFF0000"/>
      <name val="Times New Roman"/>
      <family val="1"/>
    </font>
    <font>
      <b/>
      <sz val="14"/>
      <color rgb="FFFF0000"/>
      <name val="Cambria"/>
      <family val="1"/>
    </font>
    <font>
      <sz val="11"/>
      <name val="Times New Roman"/>
      <family val="1"/>
    </font>
    <font>
      <b/>
      <sz val="12"/>
      <name val="Cambria"/>
      <family val="1"/>
    </font>
    <font>
      <b/>
      <sz val="13"/>
      <color theme="1"/>
      <name val="Times New Roman"/>
      <family val="1"/>
    </font>
    <font>
      <sz val="13"/>
      <name val="Times New Roman"/>
      <family val="1"/>
    </font>
    <font>
      <sz val="13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</fills>
  <borders count="1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 style="thin">
        <color auto="1"/>
      </right>
      <top style="thin">
        <color rgb="FF000000"/>
      </top>
      <bottom/>
      <diagonal/>
    </border>
    <border>
      <left style="thin">
        <color rgb="FF000000"/>
      </left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4">
    <xf numFmtId="0" fontId="0" fillId="0" borderId="0"/>
    <xf numFmtId="0" fontId="1" fillId="0" borderId="0"/>
    <xf numFmtId="164" fontId="20" fillId="0" borderId="0" applyFont="0" applyFill="0" applyBorder="0" applyAlignment="0" applyProtection="0"/>
    <xf numFmtId="0" fontId="20" fillId="0" borderId="0"/>
    <xf numFmtId="0" fontId="1" fillId="0" borderId="0"/>
    <xf numFmtId="0" fontId="27" fillId="0" borderId="0"/>
    <xf numFmtId="0" fontId="1" fillId="0" borderId="0"/>
    <xf numFmtId="164" fontId="20" fillId="0" borderId="0" applyFont="0" applyFill="0" applyBorder="0" applyAlignment="0" applyProtection="0"/>
    <xf numFmtId="0" fontId="20" fillId="0" borderId="0"/>
    <xf numFmtId="0" fontId="1" fillId="0" borderId="0"/>
    <xf numFmtId="0" fontId="27" fillId="0" borderId="0"/>
    <xf numFmtId="43" fontId="20" fillId="0" borderId="0" applyFont="0" applyFill="0" applyBorder="0" applyAlignment="0" applyProtection="0"/>
    <xf numFmtId="43" fontId="20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18">
    <xf numFmtId="0" fontId="0" fillId="0" borderId="0" xfId="0"/>
    <xf numFmtId="0" fontId="17" fillId="0" borderId="0" xfId="0" applyFont="1" applyAlignment="1">
      <alignment vertical="center"/>
    </xf>
    <xf numFmtId="0" fontId="18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26" fillId="0" borderId="5" xfId="0" applyFont="1" applyBorder="1" applyAlignment="1">
      <alignment horizontal="center" vertical="center"/>
    </xf>
    <xf numFmtId="0" fontId="22" fillId="0" borderId="0" xfId="0" applyFont="1" applyAlignment="1">
      <alignment horizontal="left" vertical="center"/>
    </xf>
    <xf numFmtId="0" fontId="19" fillId="0" borderId="0" xfId="0" applyFont="1" applyAlignment="1">
      <alignment vertical="center"/>
    </xf>
    <xf numFmtId="165" fontId="19" fillId="0" borderId="0" xfId="2" applyNumberFormat="1" applyFont="1" applyAlignment="1">
      <alignment vertical="center"/>
    </xf>
    <xf numFmtId="0" fontId="21" fillId="0" borderId="0" xfId="0" applyFont="1" applyAlignment="1">
      <alignment vertical="center"/>
    </xf>
    <xf numFmtId="0" fontId="18" fillId="0" borderId="0" xfId="0" applyFont="1" applyAlignment="1">
      <alignment horizontal="left" vertical="center"/>
    </xf>
    <xf numFmtId="165" fontId="22" fillId="0" borderId="0" xfId="2" applyNumberFormat="1" applyFont="1" applyAlignment="1">
      <alignment vertical="center"/>
    </xf>
    <xf numFmtId="0" fontId="23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31" fillId="0" borderId="0" xfId="0" applyFont="1" applyAlignment="1">
      <alignment vertical="center"/>
    </xf>
    <xf numFmtId="0" fontId="14" fillId="0" borderId="5" xfId="0" applyFont="1" applyBorder="1" applyAlignment="1">
      <alignment horizontal="center" vertical="center" readingOrder="1"/>
    </xf>
    <xf numFmtId="0" fontId="3" fillId="0" borderId="0" xfId="0" applyFont="1"/>
    <xf numFmtId="0" fontId="30" fillId="0" borderId="5" xfId="0" applyFont="1" applyBorder="1" applyAlignment="1">
      <alignment vertical="center"/>
    </xf>
    <xf numFmtId="1" fontId="30" fillId="0" borderId="5" xfId="0" applyNumberFormat="1" applyFont="1" applyBorder="1" applyAlignment="1">
      <alignment horizontal="center" vertical="center"/>
    </xf>
    <xf numFmtId="1" fontId="14" fillId="0" borderId="5" xfId="0" applyNumberFormat="1" applyFont="1" applyBorder="1" applyAlignment="1">
      <alignment horizontal="center" vertical="center" readingOrder="1"/>
    </xf>
    <xf numFmtId="0" fontId="3" fillId="0" borderId="0" xfId="0" applyFont="1" applyAlignment="1">
      <alignment horizontal="left"/>
    </xf>
    <xf numFmtId="1" fontId="3" fillId="0" borderId="0" xfId="0" applyNumberFormat="1" applyFont="1"/>
    <xf numFmtId="0" fontId="24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1" fontId="8" fillId="0" borderId="0" xfId="0" applyNumberFormat="1" applyFont="1"/>
    <xf numFmtId="0" fontId="8" fillId="0" borderId="0" xfId="0" applyFont="1"/>
    <xf numFmtId="0" fontId="25" fillId="0" borderId="0" xfId="0" applyFont="1"/>
    <xf numFmtId="0" fontId="7" fillId="0" borderId="0" xfId="0" quotePrefix="1" applyFont="1" applyAlignment="1">
      <alignment horizontal="right" vertical="center"/>
    </xf>
    <xf numFmtId="0" fontId="9" fillId="0" borderId="0" xfId="0" quotePrefix="1" applyFont="1" applyAlignment="1">
      <alignment horizontal="left" vertical="center"/>
    </xf>
    <xf numFmtId="1" fontId="8" fillId="0" borderId="0" xfId="0" quotePrefix="1" applyNumberFormat="1" applyFont="1"/>
    <xf numFmtId="0" fontId="9" fillId="0" borderId="0" xfId="0" applyFont="1" applyAlignment="1">
      <alignment vertical="center"/>
    </xf>
    <xf numFmtId="1" fontId="9" fillId="0" borderId="0" xfId="0" applyNumberFormat="1" applyFont="1" applyAlignment="1">
      <alignment vertical="center"/>
    </xf>
    <xf numFmtId="0" fontId="10" fillId="0" borderId="1" xfId="0" applyFont="1" applyBorder="1" applyAlignment="1">
      <alignment horizontal="center" vertical="top" wrapText="1" readingOrder="1"/>
    </xf>
    <xf numFmtId="0" fontId="11" fillId="0" borderId="1" xfId="0" applyFont="1" applyBorder="1" applyAlignment="1">
      <alignment horizontal="center" vertical="top" wrapText="1" readingOrder="1"/>
    </xf>
    <xf numFmtId="1" fontId="12" fillId="0" borderId="3" xfId="0" applyNumberFormat="1" applyFont="1" applyBorder="1" applyAlignment="1">
      <alignment horizontal="center" vertical="top" wrapText="1" readingOrder="1"/>
    </xf>
    <xf numFmtId="0" fontId="12" fillId="0" borderId="2" xfId="0" applyFont="1" applyBorder="1" applyAlignment="1">
      <alignment horizontal="center" vertical="top" wrapText="1" readingOrder="1"/>
    </xf>
    <xf numFmtId="0" fontId="11" fillId="0" borderId="4" xfId="0" applyFont="1" applyBorder="1" applyAlignment="1">
      <alignment horizontal="center" vertical="top" wrapText="1" readingOrder="1"/>
    </xf>
    <xf numFmtId="0" fontId="11" fillId="0" borderId="9" xfId="0" applyFont="1" applyBorder="1" applyAlignment="1">
      <alignment horizontal="center" vertical="top" wrapText="1" readingOrder="1"/>
    </xf>
    <xf numFmtId="1" fontId="11" fillId="0" borderId="4" xfId="0" applyNumberFormat="1" applyFont="1" applyBorder="1" applyAlignment="1">
      <alignment horizontal="center" vertical="top" wrapText="1" readingOrder="1"/>
    </xf>
    <xf numFmtId="0" fontId="14" fillId="0" borderId="5" xfId="0" applyFont="1" applyBorder="1" applyAlignment="1">
      <alignment horizontal="center" vertical="top" wrapText="1" readingOrder="1"/>
    </xf>
    <xf numFmtId="0" fontId="14" fillId="0" borderId="8" xfId="0" applyFont="1" applyBorder="1" applyAlignment="1">
      <alignment horizontal="center" vertical="top" wrapText="1" readingOrder="1"/>
    </xf>
    <xf numFmtId="1" fontId="14" fillId="0" borderId="5" xfId="0" applyNumberFormat="1" applyFont="1" applyBorder="1" applyAlignment="1">
      <alignment horizontal="center" vertical="top" wrapText="1" readingOrder="1"/>
    </xf>
    <xf numFmtId="0" fontId="16" fillId="0" borderId="5" xfId="0" applyFont="1" applyBorder="1" applyAlignment="1">
      <alignment horizontal="center" vertical="top" wrapText="1" readingOrder="1"/>
    </xf>
    <xf numFmtId="0" fontId="30" fillId="0" borderId="5" xfId="0" applyFont="1" applyBorder="1" applyAlignment="1">
      <alignment horizontal="center" vertical="center"/>
    </xf>
    <xf numFmtId="0" fontId="15" fillId="0" borderId="5" xfId="10" applyFont="1" applyBorder="1" applyAlignment="1">
      <alignment horizontal="left" vertical="center" readingOrder="1"/>
    </xf>
    <xf numFmtId="0" fontId="2" fillId="0" borderId="5" xfId="0" applyFont="1" applyBorder="1" applyAlignment="1">
      <alignment horizontal="center" vertical="center" wrapText="1" readingOrder="1"/>
    </xf>
    <xf numFmtId="0" fontId="2" fillId="0" borderId="8" xfId="0" applyFont="1" applyBorder="1" applyAlignment="1">
      <alignment horizontal="center" vertical="center" wrapText="1" readingOrder="1"/>
    </xf>
    <xf numFmtId="1" fontId="2" fillId="0" borderId="5" xfId="0" applyNumberFormat="1" applyFont="1" applyBorder="1" applyAlignment="1">
      <alignment horizontal="center" vertical="center" wrapText="1" readingOrder="1"/>
    </xf>
    <xf numFmtId="0" fontId="16" fillId="0" borderId="7" xfId="0" applyFont="1" applyBorder="1" applyAlignment="1">
      <alignment horizontal="center" vertical="center" wrapText="1" readingOrder="1"/>
    </xf>
    <xf numFmtId="0" fontId="3" fillId="0" borderId="5" xfId="0" applyFont="1" applyBorder="1"/>
    <xf numFmtId="1" fontId="3" fillId="0" borderId="5" xfId="0" applyNumberFormat="1" applyFont="1" applyBorder="1"/>
    <xf numFmtId="0" fontId="30" fillId="0" borderId="5" xfId="0" quotePrefix="1" applyFont="1" applyBorder="1" applyAlignment="1">
      <alignment horizontal="left" vertical="center"/>
    </xf>
    <xf numFmtId="0" fontId="28" fillId="0" borderId="12" xfId="0" applyFont="1" applyBorder="1" applyAlignment="1">
      <alignment horizontal="center" vertical="center" readingOrder="1"/>
    </xf>
    <xf numFmtId="0" fontId="30" fillId="2" borderId="5" xfId="0" applyFont="1" applyFill="1" applyBorder="1" applyAlignment="1">
      <alignment horizontal="center" vertical="center"/>
    </xf>
    <xf numFmtId="0" fontId="15" fillId="2" borderId="5" xfId="10" applyFont="1" applyFill="1" applyBorder="1" applyAlignment="1">
      <alignment horizontal="left" vertical="center" readingOrder="1"/>
    </xf>
    <xf numFmtId="1" fontId="30" fillId="2" borderId="5" xfId="0" applyNumberFormat="1" applyFont="1" applyFill="1" applyBorder="1" applyAlignment="1">
      <alignment horizontal="center" vertical="center"/>
    </xf>
    <xf numFmtId="0" fontId="30" fillId="2" borderId="5" xfId="0" applyFont="1" applyFill="1" applyBorder="1" applyAlignment="1">
      <alignment vertical="center"/>
    </xf>
    <xf numFmtId="0" fontId="3" fillId="2" borderId="5" xfId="0" applyFont="1" applyFill="1" applyBorder="1"/>
    <xf numFmtId="0" fontId="15" fillId="2" borderId="5" xfId="10" quotePrefix="1" applyFont="1" applyFill="1" applyBorder="1" applyAlignment="1">
      <alignment horizontal="left" vertical="center" readingOrder="1"/>
    </xf>
    <xf numFmtId="1" fontId="3" fillId="2" borderId="5" xfId="0" applyNumberFormat="1" applyFont="1" applyFill="1" applyBorder="1"/>
    <xf numFmtId="1" fontId="14" fillId="2" borderId="5" xfId="0" applyNumberFormat="1" applyFont="1" applyFill="1" applyBorder="1" applyAlignment="1">
      <alignment horizontal="center" vertical="center" readingOrder="1"/>
    </xf>
    <xf numFmtId="0" fontId="14" fillId="2" borderId="5" xfId="0" applyFont="1" applyFill="1" applyBorder="1" applyAlignment="1">
      <alignment horizontal="center" vertical="center" readingOrder="1"/>
    </xf>
    <xf numFmtId="0" fontId="15" fillId="2" borderId="5" xfId="0" quotePrefix="1" applyFont="1" applyFill="1" applyBorder="1" applyAlignment="1">
      <alignment horizontal="left" vertical="center"/>
    </xf>
    <xf numFmtId="0" fontId="6" fillId="0" borderId="0" xfId="0" applyFont="1" applyAlignment="1">
      <alignment horizontal="center" vertical="center"/>
    </xf>
    <xf numFmtId="0" fontId="32" fillId="0" borderId="5" xfId="0" applyFont="1" applyBorder="1" applyAlignment="1">
      <alignment horizontal="center" vertical="center"/>
    </xf>
    <xf numFmtId="0" fontId="32" fillId="0" borderId="5" xfId="0" applyFont="1" applyBorder="1" applyAlignment="1">
      <alignment horizontal="left" vertical="center"/>
    </xf>
    <xf numFmtId="0" fontId="32" fillId="0" borderId="5" xfId="0" applyFont="1" applyBorder="1" applyAlignment="1">
      <alignment horizontal="center" vertical="center" wrapText="1"/>
    </xf>
    <xf numFmtId="0" fontId="32" fillId="0" borderId="7" xfId="0" applyFont="1" applyBorder="1" applyAlignment="1">
      <alignment horizontal="center" vertical="center"/>
    </xf>
    <xf numFmtId="0" fontId="33" fillId="0" borderId="5" xfId="5" applyFont="1" applyBorder="1" applyAlignment="1">
      <alignment horizontal="left" vertical="center"/>
    </xf>
    <xf numFmtId="3" fontId="32" fillId="0" borderId="5" xfId="0" applyNumberFormat="1" applyFont="1" applyBorder="1" applyAlignment="1">
      <alignment horizontal="center" vertical="center"/>
    </xf>
    <xf numFmtId="165" fontId="32" fillId="0" borderId="5" xfId="2" applyNumberFormat="1" applyFont="1" applyBorder="1" applyAlignment="1">
      <alignment horizontal="center" vertical="center"/>
    </xf>
    <xf numFmtId="0" fontId="32" fillId="0" borderId="5" xfId="0" quotePrefix="1" applyFont="1" applyBorder="1" applyAlignment="1">
      <alignment horizontal="center" vertical="center" wrapText="1"/>
    </xf>
    <xf numFmtId="0" fontId="34" fillId="0" borderId="5" xfId="0" applyFont="1" applyBorder="1" applyAlignment="1">
      <alignment vertical="center"/>
    </xf>
    <xf numFmtId="0" fontId="34" fillId="0" borderId="7" xfId="0" applyFont="1" applyBorder="1" applyAlignment="1">
      <alignment vertical="center"/>
    </xf>
    <xf numFmtId="165" fontId="32" fillId="0" borderId="5" xfId="0" applyNumberFormat="1" applyFont="1" applyBorder="1" applyAlignment="1">
      <alignment vertical="center"/>
    </xf>
    <xf numFmtId="0" fontId="34" fillId="0" borderId="5" xfId="0" quotePrefix="1" applyFont="1" applyBorder="1" applyAlignment="1">
      <alignment horizontal="center" vertical="center"/>
    </xf>
    <xf numFmtId="0" fontId="32" fillId="0" borderId="5" xfId="0" applyFont="1" applyBorder="1" applyAlignment="1">
      <alignment vertical="center"/>
    </xf>
    <xf numFmtId="0" fontId="32" fillId="0" borderId="5" xfId="0" quotePrefix="1" applyFont="1" applyBorder="1" applyAlignment="1">
      <alignment horizontal="center" vertical="center"/>
    </xf>
    <xf numFmtId="3" fontId="32" fillId="0" borderId="5" xfId="0" applyNumberFormat="1" applyFont="1" applyBorder="1" applyAlignment="1">
      <alignment vertical="center"/>
    </xf>
    <xf numFmtId="0" fontId="13" fillId="0" borderId="0" xfId="0" applyFont="1" applyAlignment="1">
      <alignment horizontal="center" vertical="center" wrapText="1" readingOrder="1"/>
    </xf>
    <xf numFmtId="0" fontId="16" fillId="0" borderId="0" xfId="0" applyFont="1" applyAlignment="1">
      <alignment horizontal="center" vertical="top" wrapText="1" readingOrder="1"/>
    </xf>
    <xf numFmtId="0" fontId="28" fillId="0" borderId="0" xfId="0" applyFont="1" applyAlignment="1">
      <alignment horizontal="center" vertical="center" readingOrder="1"/>
    </xf>
    <xf numFmtId="0" fontId="28" fillId="0" borderId="0" xfId="0" applyFont="1" applyAlignment="1">
      <alignment horizontal="center" vertical="center"/>
    </xf>
    <xf numFmtId="0" fontId="28" fillId="2" borderId="0" xfId="0" applyFont="1" applyFill="1" applyAlignment="1">
      <alignment horizontal="center" vertical="center" readingOrder="1"/>
    </xf>
    <xf numFmtId="0" fontId="16" fillId="0" borderId="0" xfId="0" applyFont="1" applyAlignment="1">
      <alignment horizontal="center" vertical="center" wrapText="1" readingOrder="1"/>
    </xf>
    <xf numFmtId="0" fontId="28" fillId="2" borderId="6" xfId="0" applyFont="1" applyFill="1" applyBorder="1" applyAlignment="1">
      <alignment horizontal="center" vertical="center" readingOrder="1"/>
    </xf>
    <xf numFmtId="0" fontId="28" fillId="2" borderId="12" xfId="0" applyFont="1" applyFill="1" applyBorder="1" applyAlignment="1">
      <alignment horizontal="center" vertical="center" readingOrder="1"/>
    </xf>
    <xf numFmtId="0" fontId="28" fillId="2" borderId="7" xfId="0" applyFont="1" applyFill="1" applyBorder="1" applyAlignment="1">
      <alignment horizontal="center" vertical="center" readingOrder="1"/>
    </xf>
    <xf numFmtId="0" fontId="28" fillId="0" borderId="6" xfId="0" applyFont="1" applyBorder="1" applyAlignment="1">
      <alignment horizontal="center" vertical="center" readingOrder="1"/>
    </xf>
    <xf numFmtId="0" fontId="28" fillId="0" borderId="12" xfId="0" applyFont="1" applyBorder="1" applyAlignment="1">
      <alignment horizontal="center" vertical="center" readingOrder="1"/>
    </xf>
    <xf numFmtId="0" fontId="28" fillId="0" borderId="7" xfId="0" applyFont="1" applyBorder="1" applyAlignment="1">
      <alignment horizontal="center" vertical="center" readingOrder="1"/>
    </xf>
    <xf numFmtId="0" fontId="28" fillId="0" borderId="5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11" fillId="0" borderId="10" xfId="0" applyFont="1" applyBorder="1" applyAlignment="1">
      <alignment horizontal="center" vertical="center" wrapText="1" readingOrder="1"/>
    </xf>
    <xf numFmtId="0" fontId="11" fillId="0" borderId="11" xfId="0" applyFont="1" applyBorder="1" applyAlignment="1">
      <alignment horizontal="center" vertical="center" wrapText="1" readingOrder="1"/>
    </xf>
    <xf numFmtId="0" fontId="13" fillId="0" borderId="6" xfId="0" applyFont="1" applyBorder="1" applyAlignment="1">
      <alignment horizontal="center" vertical="center" wrapText="1" readingOrder="1"/>
    </xf>
    <xf numFmtId="0" fontId="13" fillId="0" borderId="7" xfId="0" applyFont="1" applyBorder="1" applyAlignment="1">
      <alignment horizontal="center" vertical="center" wrapText="1" readingOrder="1"/>
    </xf>
    <xf numFmtId="0" fontId="28" fillId="0" borderId="5" xfId="0" applyFont="1" applyBorder="1" applyAlignment="1">
      <alignment horizontal="center" vertical="center" readingOrder="1"/>
    </xf>
    <xf numFmtId="0" fontId="28" fillId="0" borderId="6" xfId="0" applyFont="1" applyBorder="1" applyAlignment="1">
      <alignment horizontal="center" vertical="center"/>
    </xf>
    <xf numFmtId="0" fontId="28" fillId="0" borderId="12" xfId="0" applyFont="1" applyBorder="1" applyAlignment="1">
      <alignment horizontal="center" vertical="center"/>
    </xf>
    <xf numFmtId="0" fontId="28" fillId="0" borderId="7" xfId="0" applyFont="1" applyBorder="1" applyAlignment="1">
      <alignment horizontal="center" vertical="center"/>
    </xf>
    <xf numFmtId="0" fontId="28" fillId="2" borderId="6" xfId="0" applyFont="1" applyFill="1" applyBorder="1" applyAlignment="1">
      <alignment horizontal="center" vertical="center" wrapText="1" readingOrder="1"/>
    </xf>
    <xf numFmtId="0" fontId="28" fillId="2" borderId="12" xfId="0" applyFont="1" applyFill="1" applyBorder="1" applyAlignment="1">
      <alignment horizontal="center" vertical="center" wrapText="1" readingOrder="1"/>
    </xf>
    <xf numFmtId="0" fontId="28" fillId="2" borderId="7" xfId="0" applyFont="1" applyFill="1" applyBorder="1" applyAlignment="1">
      <alignment horizontal="center" vertical="center" wrapText="1" readingOrder="1"/>
    </xf>
    <xf numFmtId="0" fontId="18" fillId="0" borderId="0" xfId="0" quotePrefix="1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6" fillId="0" borderId="5" xfId="0" applyFont="1" applyBorder="1" applyAlignment="1">
      <alignment horizontal="center" vertical="center"/>
    </xf>
    <xf numFmtId="165" fontId="26" fillId="0" borderId="5" xfId="2" applyNumberFormat="1" applyFont="1" applyBorder="1" applyAlignment="1">
      <alignment horizontal="center" vertical="center"/>
    </xf>
    <xf numFmtId="0" fontId="34" fillId="0" borderId="5" xfId="0" applyFont="1" applyBorder="1" applyAlignment="1">
      <alignment horizontal="center" vertical="center"/>
    </xf>
    <xf numFmtId="0" fontId="17" fillId="0" borderId="0" xfId="0" quotePrefix="1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7" fillId="0" borderId="0" xfId="0" applyFont="1" applyAlignment="1">
      <alignment horizontal="center" vertical="center"/>
    </xf>
    <xf numFmtId="0" fontId="22" fillId="0" borderId="0" xfId="0" quotePrefix="1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167" fontId="3" fillId="0" borderId="0" xfId="13" applyNumberFormat="1" applyFont="1"/>
  </cellXfs>
  <cellStyles count="14">
    <cellStyle name="Comma" xfId="13" builtinId="3"/>
    <cellStyle name="Comma 2" xfId="2" xr:uid="{00000000-0005-0000-0000-000000000000}"/>
    <cellStyle name="Comma 2 2" xfId="11" xr:uid="{A8BDA33B-E688-41D4-B2A0-C73110107A5C}"/>
    <cellStyle name="Comma 3 2 3" xfId="7" xr:uid="{00000000-0005-0000-0000-000001000000}"/>
    <cellStyle name="Comma 3 2 3 2" xfId="12" xr:uid="{12C19BFD-A4B9-4490-977A-9BBB57C950FE}"/>
    <cellStyle name="Normal" xfId="0" builtinId="0"/>
    <cellStyle name="Normal 100" xfId="4" xr:uid="{00000000-0005-0000-0000-000003000000}"/>
    <cellStyle name="Normal 110" xfId="9" xr:uid="{00000000-0005-0000-0000-000004000000}"/>
    <cellStyle name="Normal 2" xfId="6" xr:uid="{00000000-0005-0000-0000-000005000000}"/>
    <cellStyle name="Normal 2 2 2 3" xfId="3" xr:uid="{00000000-0005-0000-0000-000006000000}"/>
    <cellStyle name="Normal 3" xfId="1" xr:uid="{00000000-0005-0000-0000-000007000000}"/>
    <cellStyle name="Normal 5 25" xfId="10" xr:uid="{00000000-0005-0000-0000-000008000000}"/>
    <cellStyle name="Normal 52" xfId="8" xr:uid="{00000000-0005-0000-0000-000009000000}"/>
    <cellStyle name="Normal 84" xfId="5" xr:uid="{00000000-0005-0000-0000-00000A000000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168</xdr:row>
      <xdr:rowOff>0</xdr:rowOff>
    </xdr:from>
    <xdr:ext cx="1" cy="190158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6" name="Picture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8" name="Picture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9" name="Picture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0" name="Picture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1" name="Picture 10">
          <a:extLst>
            <a:ext uri="{FF2B5EF4-FFF2-40B4-BE49-F238E27FC236}">
              <a16:creationId xmlns:a16="http://schemas.microsoft.com/office/drawing/2014/main" id="{00000000-0008-0000-0000-00000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3" name="Pictur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4" name="Picture 13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5" name="Pictur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6" name="Picture 15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7" name="Pictur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8" name="Picture 17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9" name="Picture 18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20" name="Picture 19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21" name="Pictur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22" name="Picture 21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23" name="Picture 22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24" name="Picture 23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25" name="Picture 24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26" name="Picture 25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27" name="Picture 26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28" name="Picture 27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29" name="Picture 28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30" name="Picture 29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31" name="Picture 30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32" name="Picture 31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33" name="Picture 32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34" name="Picture 33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35" name="Picture 34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36" name="Pictur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37" name="Pictur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38" name="Picture 37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39" name="Picture 38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40" name="Pictur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41" name="Pictur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42" name="Picture 41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43" name="Picture 42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44" name="Pictur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45" name="Picture 44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46" name="Picture 45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47" name="Picture 46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48" name="Picture 47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49" name="Picture 48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50" name="Picture 49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51" name="Picture 50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52" name="Picture 51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53" name="Picture 52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54" name="Picture 53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55" name="Picture 54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56" name="Picture 55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57" name="Picture 56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58" name="Picture 57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59" name="Picture 58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60" name="Picture 59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61" name="Picture 60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62" name="Picture 61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63" name="Picture 62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64" name="Picture 63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65" name="Picture 64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66" name="Picture 65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67" name="Picture 66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68" name="Picture 67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69" name="Picture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70" name="Picture 69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71" name="Picture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72" name="Picture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73" name="Picture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74" name="Picture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75" name="Picture 74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76" name="Picture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77" name="Picture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78" name="Picture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79" name="Picture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80" name="Picture 79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81" name="Picture 80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82" name="Picture 81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83" name="Picture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84" name="Picture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85" name="Picture 84">
          <a:extLst>
            <a:ext uri="{FF2B5EF4-FFF2-40B4-BE49-F238E27FC236}">
              <a16:creationId xmlns:a16="http://schemas.microsoft.com/office/drawing/2014/main" id="{00000000-0008-0000-0000-00005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86" name="Picture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87" name="Picture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88" name="Picture 87">
          <a:extLst>
            <a:ext uri="{FF2B5EF4-FFF2-40B4-BE49-F238E27FC236}">
              <a16:creationId xmlns:a16="http://schemas.microsoft.com/office/drawing/2014/main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89" name="Picture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90" name="Picture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91" name="Picture 90">
          <a:extLst>
            <a:ext uri="{FF2B5EF4-FFF2-40B4-BE49-F238E27FC236}">
              <a16:creationId xmlns:a16="http://schemas.microsoft.com/office/drawing/2014/main" id="{00000000-0008-0000-0000-00005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92" name="Picture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93" name="Picture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94" name="Picture 93">
          <a:extLst>
            <a:ext uri="{FF2B5EF4-FFF2-40B4-BE49-F238E27FC236}">
              <a16:creationId xmlns:a16="http://schemas.microsoft.com/office/drawing/2014/main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95" name="Picture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96" name="Picture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97" name="Picture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98" name="Picture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99" name="Picture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00" name="Picture 99">
          <a:extLst>
            <a:ext uri="{FF2B5EF4-FFF2-40B4-BE49-F238E27FC236}">
              <a16:creationId xmlns:a16="http://schemas.microsoft.com/office/drawing/2014/main" id="{00000000-0008-0000-0000-00006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01" name="Picture 100">
          <a:extLst>
            <a:ext uri="{FF2B5EF4-FFF2-40B4-BE49-F238E27FC236}">
              <a16:creationId xmlns:a16="http://schemas.microsoft.com/office/drawing/2014/main" id="{00000000-0008-0000-0000-00006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02" name="Picture 101">
          <a:extLst>
            <a:ext uri="{FF2B5EF4-FFF2-40B4-BE49-F238E27FC236}">
              <a16:creationId xmlns:a16="http://schemas.microsoft.com/office/drawing/2014/main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03" name="Picture 102">
          <a:extLst>
            <a:ext uri="{FF2B5EF4-FFF2-40B4-BE49-F238E27FC236}">
              <a16:creationId xmlns:a16="http://schemas.microsoft.com/office/drawing/2014/main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04" name="Picture 103">
          <a:extLst>
            <a:ext uri="{FF2B5EF4-FFF2-40B4-BE49-F238E27FC236}">
              <a16:creationId xmlns:a16="http://schemas.microsoft.com/office/drawing/2014/main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05" name="Picture 104">
          <a:extLst>
            <a:ext uri="{FF2B5EF4-FFF2-40B4-BE49-F238E27FC236}">
              <a16:creationId xmlns:a16="http://schemas.microsoft.com/office/drawing/2014/main" id="{00000000-0008-0000-0000-00006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06" name="Picture 105">
          <a:extLst>
            <a:ext uri="{FF2B5EF4-FFF2-40B4-BE49-F238E27FC236}">
              <a16:creationId xmlns:a16="http://schemas.microsoft.com/office/drawing/2014/main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07" name="Picture 106">
          <a:extLst>
            <a:ext uri="{FF2B5EF4-FFF2-40B4-BE49-F238E27FC236}">
              <a16:creationId xmlns:a16="http://schemas.microsoft.com/office/drawing/2014/main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08" name="Picture 107">
          <a:extLst>
            <a:ext uri="{FF2B5EF4-FFF2-40B4-BE49-F238E27FC236}">
              <a16:creationId xmlns:a16="http://schemas.microsoft.com/office/drawing/2014/main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09" name="Picture 108">
          <a:extLst>
            <a:ext uri="{FF2B5EF4-FFF2-40B4-BE49-F238E27FC236}">
              <a16:creationId xmlns:a16="http://schemas.microsoft.com/office/drawing/2014/main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10" name="Picture 109">
          <a:extLst>
            <a:ext uri="{FF2B5EF4-FFF2-40B4-BE49-F238E27FC236}">
              <a16:creationId xmlns:a16="http://schemas.microsoft.com/office/drawing/2014/main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11" name="Picture 110">
          <a:extLst>
            <a:ext uri="{FF2B5EF4-FFF2-40B4-BE49-F238E27FC236}">
              <a16:creationId xmlns:a16="http://schemas.microsoft.com/office/drawing/2014/main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12" name="Picture 111">
          <a:extLst>
            <a:ext uri="{FF2B5EF4-FFF2-40B4-BE49-F238E27FC236}">
              <a16:creationId xmlns:a16="http://schemas.microsoft.com/office/drawing/2014/main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13" name="Picture 112">
          <a:extLst>
            <a:ext uri="{FF2B5EF4-FFF2-40B4-BE49-F238E27FC236}">
              <a16:creationId xmlns:a16="http://schemas.microsoft.com/office/drawing/2014/main" id="{00000000-0008-0000-0000-00007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14" name="Picture 113">
          <a:extLst>
            <a:ext uri="{FF2B5EF4-FFF2-40B4-BE49-F238E27FC236}">
              <a16:creationId xmlns:a16="http://schemas.microsoft.com/office/drawing/2014/main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15" name="Picture 114">
          <a:extLst>
            <a:ext uri="{FF2B5EF4-FFF2-40B4-BE49-F238E27FC236}">
              <a16:creationId xmlns:a16="http://schemas.microsoft.com/office/drawing/2014/main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16" name="Picture 115">
          <a:extLst>
            <a:ext uri="{FF2B5EF4-FFF2-40B4-BE49-F238E27FC236}">
              <a16:creationId xmlns:a16="http://schemas.microsoft.com/office/drawing/2014/main" id="{00000000-0008-0000-0000-00007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17" name="Picture 116">
          <a:extLst>
            <a:ext uri="{FF2B5EF4-FFF2-40B4-BE49-F238E27FC236}">
              <a16:creationId xmlns:a16="http://schemas.microsoft.com/office/drawing/2014/main" id="{00000000-0008-0000-0000-00007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18" name="Picture 117">
          <a:extLst>
            <a:ext uri="{FF2B5EF4-FFF2-40B4-BE49-F238E27FC236}">
              <a16:creationId xmlns:a16="http://schemas.microsoft.com/office/drawing/2014/main" id="{00000000-0008-0000-0000-00007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19" name="Picture 118">
          <a:extLst>
            <a:ext uri="{FF2B5EF4-FFF2-40B4-BE49-F238E27FC236}">
              <a16:creationId xmlns:a16="http://schemas.microsoft.com/office/drawing/2014/main" id="{00000000-0008-0000-0000-00007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20" name="Picture 119">
          <a:extLst>
            <a:ext uri="{FF2B5EF4-FFF2-40B4-BE49-F238E27FC236}">
              <a16:creationId xmlns:a16="http://schemas.microsoft.com/office/drawing/2014/main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21" name="Picture 120">
          <a:extLst>
            <a:ext uri="{FF2B5EF4-FFF2-40B4-BE49-F238E27FC236}">
              <a16:creationId xmlns:a16="http://schemas.microsoft.com/office/drawing/2014/main" id="{00000000-0008-0000-0000-00007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22" name="Picture 121">
          <a:extLst>
            <a:ext uri="{FF2B5EF4-FFF2-40B4-BE49-F238E27FC236}">
              <a16:creationId xmlns:a16="http://schemas.microsoft.com/office/drawing/2014/main" id="{00000000-0008-0000-0000-00007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23" name="Picture 122">
          <a:extLst>
            <a:ext uri="{FF2B5EF4-FFF2-40B4-BE49-F238E27FC236}">
              <a16:creationId xmlns:a16="http://schemas.microsoft.com/office/drawing/2014/main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24" name="Picture 123">
          <a:extLst>
            <a:ext uri="{FF2B5EF4-FFF2-40B4-BE49-F238E27FC236}">
              <a16:creationId xmlns:a16="http://schemas.microsoft.com/office/drawing/2014/main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25" name="Picture 124">
          <a:extLst>
            <a:ext uri="{FF2B5EF4-FFF2-40B4-BE49-F238E27FC236}">
              <a16:creationId xmlns:a16="http://schemas.microsoft.com/office/drawing/2014/main" id="{00000000-0008-0000-0000-00007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26" name="Picture 125">
          <a:extLst>
            <a:ext uri="{FF2B5EF4-FFF2-40B4-BE49-F238E27FC236}">
              <a16:creationId xmlns:a16="http://schemas.microsoft.com/office/drawing/2014/main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27" name="Picture 126">
          <a:extLst>
            <a:ext uri="{FF2B5EF4-FFF2-40B4-BE49-F238E27FC236}">
              <a16:creationId xmlns:a16="http://schemas.microsoft.com/office/drawing/2014/main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28" name="Picture 127">
          <a:extLst>
            <a:ext uri="{FF2B5EF4-FFF2-40B4-BE49-F238E27FC236}">
              <a16:creationId xmlns:a16="http://schemas.microsoft.com/office/drawing/2014/main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29" name="Picture 128">
          <a:extLst>
            <a:ext uri="{FF2B5EF4-FFF2-40B4-BE49-F238E27FC236}">
              <a16:creationId xmlns:a16="http://schemas.microsoft.com/office/drawing/2014/main" id="{00000000-0008-0000-0000-00008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30" name="Picture 129">
          <a:extLst>
            <a:ext uri="{FF2B5EF4-FFF2-40B4-BE49-F238E27FC236}">
              <a16:creationId xmlns:a16="http://schemas.microsoft.com/office/drawing/2014/main" id="{00000000-0008-0000-0000-00008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31" name="Picture 130">
          <a:extLst>
            <a:ext uri="{FF2B5EF4-FFF2-40B4-BE49-F238E27FC236}">
              <a16:creationId xmlns:a16="http://schemas.microsoft.com/office/drawing/2014/main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32" name="Picture 131">
          <a:extLst>
            <a:ext uri="{FF2B5EF4-FFF2-40B4-BE49-F238E27FC236}">
              <a16:creationId xmlns:a16="http://schemas.microsoft.com/office/drawing/2014/main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33" name="Picture 132">
          <a:extLst>
            <a:ext uri="{FF2B5EF4-FFF2-40B4-BE49-F238E27FC236}">
              <a16:creationId xmlns:a16="http://schemas.microsoft.com/office/drawing/2014/main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34" name="Picture 133">
          <a:extLst>
            <a:ext uri="{FF2B5EF4-FFF2-40B4-BE49-F238E27FC236}">
              <a16:creationId xmlns:a16="http://schemas.microsoft.com/office/drawing/2014/main" id="{00000000-0008-0000-0000-00008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35" name="Picture 134">
          <a:extLst>
            <a:ext uri="{FF2B5EF4-FFF2-40B4-BE49-F238E27FC236}">
              <a16:creationId xmlns:a16="http://schemas.microsoft.com/office/drawing/2014/main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36" name="Picture 135">
          <a:extLst>
            <a:ext uri="{FF2B5EF4-FFF2-40B4-BE49-F238E27FC236}">
              <a16:creationId xmlns:a16="http://schemas.microsoft.com/office/drawing/2014/main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37" name="Picture 136">
          <a:extLst>
            <a:ext uri="{FF2B5EF4-FFF2-40B4-BE49-F238E27FC236}">
              <a16:creationId xmlns:a16="http://schemas.microsoft.com/office/drawing/2014/main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38" name="Picture 137">
          <a:extLst>
            <a:ext uri="{FF2B5EF4-FFF2-40B4-BE49-F238E27FC236}">
              <a16:creationId xmlns:a16="http://schemas.microsoft.com/office/drawing/2014/main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39" name="Picture 138">
          <a:extLst>
            <a:ext uri="{FF2B5EF4-FFF2-40B4-BE49-F238E27FC236}">
              <a16:creationId xmlns:a16="http://schemas.microsoft.com/office/drawing/2014/main" id="{00000000-0008-0000-0000-00008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40" name="Picture 139">
          <a:extLst>
            <a:ext uri="{FF2B5EF4-FFF2-40B4-BE49-F238E27FC236}">
              <a16:creationId xmlns:a16="http://schemas.microsoft.com/office/drawing/2014/main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41" name="Picture 140">
          <a:extLst>
            <a:ext uri="{FF2B5EF4-FFF2-40B4-BE49-F238E27FC236}">
              <a16:creationId xmlns:a16="http://schemas.microsoft.com/office/drawing/2014/main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42" name="Picture 141">
          <a:extLst>
            <a:ext uri="{FF2B5EF4-FFF2-40B4-BE49-F238E27FC236}">
              <a16:creationId xmlns:a16="http://schemas.microsoft.com/office/drawing/2014/main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43" name="Picture 142">
          <a:extLst>
            <a:ext uri="{FF2B5EF4-FFF2-40B4-BE49-F238E27FC236}">
              <a16:creationId xmlns:a16="http://schemas.microsoft.com/office/drawing/2014/main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44" name="Picture 143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45" name="Picture 144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46" name="Picture 145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47" name="Picture 146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48" name="Picture 147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49" name="Picture 14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50" name="Picture 14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51" name="Picture 150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52" name="Picture 151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53" name="Picture 152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54" name="Picture 153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55" name="Picture 154">
          <a:extLst>
            <a:ext uri="{FF2B5EF4-FFF2-40B4-BE49-F238E27FC236}">
              <a16:creationId xmlns:a16="http://schemas.microsoft.com/office/drawing/2014/main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56" name="Picture 155">
          <a:extLst>
            <a:ext uri="{FF2B5EF4-FFF2-40B4-BE49-F238E27FC236}">
              <a16:creationId xmlns:a16="http://schemas.microsoft.com/office/drawing/2014/main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57" name="Picture 156">
          <a:extLst>
            <a:ext uri="{FF2B5EF4-FFF2-40B4-BE49-F238E27FC236}">
              <a16:creationId xmlns:a16="http://schemas.microsoft.com/office/drawing/2014/main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58" name="Picture 157">
          <a:extLst>
            <a:ext uri="{FF2B5EF4-FFF2-40B4-BE49-F238E27FC236}">
              <a16:creationId xmlns:a16="http://schemas.microsoft.com/office/drawing/2014/main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59" name="Picture 158">
          <a:extLst>
            <a:ext uri="{FF2B5EF4-FFF2-40B4-BE49-F238E27FC236}">
              <a16:creationId xmlns:a16="http://schemas.microsoft.com/office/drawing/2014/main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60" name="Picture 159">
          <a:extLst>
            <a:ext uri="{FF2B5EF4-FFF2-40B4-BE49-F238E27FC236}">
              <a16:creationId xmlns:a16="http://schemas.microsoft.com/office/drawing/2014/main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61" name="Picture 160">
          <a:extLst>
            <a:ext uri="{FF2B5EF4-FFF2-40B4-BE49-F238E27FC236}">
              <a16:creationId xmlns:a16="http://schemas.microsoft.com/office/drawing/2014/main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62" name="Picture 161">
          <a:extLst>
            <a:ext uri="{FF2B5EF4-FFF2-40B4-BE49-F238E27FC236}">
              <a16:creationId xmlns:a16="http://schemas.microsoft.com/office/drawing/2014/main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63" name="Picture 162">
          <a:extLst>
            <a:ext uri="{FF2B5EF4-FFF2-40B4-BE49-F238E27FC236}">
              <a16:creationId xmlns:a16="http://schemas.microsoft.com/office/drawing/2014/main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64" name="Picture 163">
          <a:extLst>
            <a:ext uri="{FF2B5EF4-FFF2-40B4-BE49-F238E27FC236}">
              <a16:creationId xmlns:a16="http://schemas.microsoft.com/office/drawing/2014/main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65" name="Picture 164">
          <a:extLst>
            <a:ext uri="{FF2B5EF4-FFF2-40B4-BE49-F238E27FC236}">
              <a16:creationId xmlns:a16="http://schemas.microsoft.com/office/drawing/2014/main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66" name="Picture 165">
          <a:extLst>
            <a:ext uri="{FF2B5EF4-FFF2-40B4-BE49-F238E27FC236}">
              <a16:creationId xmlns:a16="http://schemas.microsoft.com/office/drawing/2014/main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67" name="Picture 166">
          <a:extLst>
            <a:ext uri="{FF2B5EF4-FFF2-40B4-BE49-F238E27FC236}">
              <a16:creationId xmlns:a16="http://schemas.microsoft.com/office/drawing/2014/main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68" name="Picture 167">
          <a:extLst>
            <a:ext uri="{FF2B5EF4-FFF2-40B4-BE49-F238E27FC236}">
              <a16:creationId xmlns:a16="http://schemas.microsoft.com/office/drawing/2014/main" id="{00000000-0008-0000-0000-0000A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69" name="Picture 168">
          <a:extLst>
            <a:ext uri="{FF2B5EF4-FFF2-40B4-BE49-F238E27FC236}">
              <a16:creationId xmlns:a16="http://schemas.microsoft.com/office/drawing/2014/main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70" name="Picture 169">
          <a:extLst>
            <a:ext uri="{FF2B5EF4-FFF2-40B4-BE49-F238E27FC236}">
              <a16:creationId xmlns:a16="http://schemas.microsoft.com/office/drawing/2014/main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71" name="Picture 170">
          <a:extLst>
            <a:ext uri="{FF2B5EF4-FFF2-40B4-BE49-F238E27FC236}">
              <a16:creationId xmlns:a16="http://schemas.microsoft.com/office/drawing/2014/main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72" name="Picture 171">
          <a:extLst>
            <a:ext uri="{FF2B5EF4-FFF2-40B4-BE49-F238E27FC236}">
              <a16:creationId xmlns:a16="http://schemas.microsoft.com/office/drawing/2014/main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73" name="Picture 172">
          <a:extLst>
            <a:ext uri="{FF2B5EF4-FFF2-40B4-BE49-F238E27FC236}">
              <a16:creationId xmlns:a16="http://schemas.microsoft.com/office/drawing/2014/main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74" name="Picture 173">
          <a:extLst>
            <a:ext uri="{FF2B5EF4-FFF2-40B4-BE49-F238E27FC236}">
              <a16:creationId xmlns:a16="http://schemas.microsoft.com/office/drawing/2014/main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75" name="Picture 174">
          <a:extLst>
            <a:ext uri="{FF2B5EF4-FFF2-40B4-BE49-F238E27FC236}">
              <a16:creationId xmlns:a16="http://schemas.microsoft.com/office/drawing/2014/main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76" name="Picture 175">
          <a:extLst>
            <a:ext uri="{FF2B5EF4-FFF2-40B4-BE49-F238E27FC236}">
              <a16:creationId xmlns:a16="http://schemas.microsoft.com/office/drawing/2014/main" id="{00000000-0008-0000-0000-0000B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77" name="Picture 176">
          <a:extLst>
            <a:ext uri="{FF2B5EF4-FFF2-40B4-BE49-F238E27FC236}">
              <a16:creationId xmlns:a16="http://schemas.microsoft.com/office/drawing/2014/main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78" name="Picture 177">
          <a:extLst>
            <a:ext uri="{FF2B5EF4-FFF2-40B4-BE49-F238E27FC236}">
              <a16:creationId xmlns:a16="http://schemas.microsoft.com/office/drawing/2014/main" id="{00000000-0008-0000-0000-0000B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79" name="Picture 178">
          <a:extLst>
            <a:ext uri="{FF2B5EF4-FFF2-40B4-BE49-F238E27FC236}">
              <a16:creationId xmlns:a16="http://schemas.microsoft.com/office/drawing/2014/main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80" name="Picture 179">
          <a:extLst>
            <a:ext uri="{FF2B5EF4-FFF2-40B4-BE49-F238E27FC236}">
              <a16:creationId xmlns:a16="http://schemas.microsoft.com/office/drawing/2014/main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81" name="Picture 180">
          <a:extLst>
            <a:ext uri="{FF2B5EF4-FFF2-40B4-BE49-F238E27FC236}">
              <a16:creationId xmlns:a16="http://schemas.microsoft.com/office/drawing/2014/main" id="{00000000-0008-0000-0000-0000B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82" name="Picture 181">
          <a:extLst>
            <a:ext uri="{FF2B5EF4-FFF2-40B4-BE49-F238E27FC236}">
              <a16:creationId xmlns:a16="http://schemas.microsoft.com/office/drawing/2014/main" id="{00000000-0008-0000-0000-0000B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83" name="Picture 182">
          <a:extLst>
            <a:ext uri="{FF2B5EF4-FFF2-40B4-BE49-F238E27FC236}">
              <a16:creationId xmlns:a16="http://schemas.microsoft.com/office/drawing/2014/main" id="{00000000-0008-0000-0000-0000B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84" name="Picture 183">
          <a:extLst>
            <a:ext uri="{FF2B5EF4-FFF2-40B4-BE49-F238E27FC236}">
              <a16:creationId xmlns:a16="http://schemas.microsoft.com/office/drawing/2014/main" id="{00000000-0008-0000-0000-0000B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85" name="Picture 184">
          <a:extLst>
            <a:ext uri="{FF2B5EF4-FFF2-40B4-BE49-F238E27FC236}">
              <a16:creationId xmlns:a16="http://schemas.microsoft.com/office/drawing/2014/main" id="{00000000-0008-0000-0000-0000B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86" name="Picture 185">
          <a:extLst>
            <a:ext uri="{FF2B5EF4-FFF2-40B4-BE49-F238E27FC236}">
              <a16:creationId xmlns:a16="http://schemas.microsoft.com/office/drawing/2014/main" id="{00000000-0008-0000-0000-0000B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87" name="Picture 186">
          <a:extLst>
            <a:ext uri="{FF2B5EF4-FFF2-40B4-BE49-F238E27FC236}">
              <a16:creationId xmlns:a16="http://schemas.microsoft.com/office/drawing/2014/main" id="{00000000-0008-0000-0000-0000B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88" name="Picture 187">
          <a:extLst>
            <a:ext uri="{FF2B5EF4-FFF2-40B4-BE49-F238E27FC236}">
              <a16:creationId xmlns:a16="http://schemas.microsoft.com/office/drawing/2014/main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89" name="Picture 188">
          <a:extLst>
            <a:ext uri="{FF2B5EF4-FFF2-40B4-BE49-F238E27FC236}">
              <a16:creationId xmlns:a16="http://schemas.microsoft.com/office/drawing/2014/main" id="{00000000-0008-0000-0000-0000B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90" name="Picture 189">
          <a:extLst>
            <a:ext uri="{FF2B5EF4-FFF2-40B4-BE49-F238E27FC236}">
              <a16:creationId xmlns:a16="http://schemas.microsoft.com/office/drawing/2014/main" id="{00000000-0008-0000-0000-0000B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91" name="Picture 190">
          <a:extLst>
            <a:ext uri="{FF2B5EF4-FFF2-40B4-BE49-F238E27FC236}">
              <a16:creationId xmlns:a16="http://schemas.microsoft.com/office/drawing/2014/main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92" name="Picture 191">
          <a:extLst>
            <a:ext uri="{FF2B5EF4-FFF2-40B4-BE49-F238E27FC236}">
              <a16:creationId xmlns:a16="http://schemas.microsoft.com/office/drawing/2014/main" id="{00000000-0008-0000-0000-0000C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93" name="Picture 192">
          <a:extLst>
            <a:ext uri="{FF2B5EF4-FFF2-40B4-BE49-F238E27FC236}">
              <a16:creationId xmlns:a16="http://schemas.microsoft.com/office/drawing/2014/main" id="{00000000-0008-0000-0000-0000C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94" name="Picture 193">
          <a:extLst>
            <a:ext uri="{FF2B5EF4-FFF2-40B4-BE49-F238E27FC236}">
              <a16:creationId xmlns:a16="http://schemas.microsoft.com/office/drawing/2014/main" id="{00000000-0008-0000-0000-0000C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95" name="Picture 194">
          <a:extLst>
            <a:ext uri="{FF2B5EF4-FFF2-40B4-BE49-F238E27FC236}">
              <a16:creationId xmlns:a16="http://schemas.microsoft.com/office/drawing/2014/main" id="{00000000-0008-0000-0000-0000C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96" name="Picture 195">
          <a:extLst>
            <a:ext uri="{FF2B5EF4-FFF2-40B4-BE49-F238E27FC236}">
              <a16:creationId xmlns:a16="http://schemas.microsoft.com/office/drawing/2014/main" id="{00000000-0008-0000-0000-0000C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97" name="Picture 196">
          <a:extLst>
            <a:ext uri="{FF2B5EF4-FFF2-40B4-BE49-F238E27FC236}">
              <a16:creationId xmlns:a16="http://schemas.microsoft.com/office/drawing/2014/main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98" name="Picture 197">
          <a:extLst>
            <a:ext uri="{FF2B5EF4-FFF2-40B4-BE49-F238E27FC236}">
              <a16:creationId xmlns:a16="http://schemas.microsoft.com/office/drawing/2014/main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199" name="Picture 198">
          <a:extLst>
            <a:ext uri="{FF2B5EF4-FFF2-40B4-BE49-F238E27FC236}">
              <a16:creationId xmlns:a16="http://schemas.microsoft.com/office/drawing/2014/main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200" name="Picture 199">
          <a:extLst>
            <a:ext uri="{FF2B5EF4-FFF2-40B4-BE49-F238E27FC236}">
              <a16:creationId xmlns:a16="http://schemas.microsoft.com/office/drawing/2014/main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201" name="Picture 200">
          <a:extLst>
            <a:ext uri="{FF2B5EF4-FFF2-40B4-BE49-F238E27FC236}">
              <a16:creationId xmlns:a16="http://schemas.microsoft.com/office/drawing/2014/main" id="{00000000-0008-0000-0000-0000C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202" name="Picture 201">
          <a:extLst>
            <a:ext uri="{FF2B5EF4-FFF2-40B4-BE49-F238E27FC236}">
              <a16:creationId xmlns:a16="http://schemas.microsoft.com/office/drawing/2014/main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203" name="Picture 202">
          <a:extLst>
            <a:ext uri="{FF2B5EF4-FFF2-40B4-BE49-F238E27FC236}">
              <a16:creationId xmlns:a16="http://schemas.microsoft.com/office/drawing/2014/main" id="{00000000-0008-0000-0000-0000C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204" name="Picture 203">
          <a:extLst>
            <a:ext uri="{FF2B5EF4-FFF2-40B4-BE49-F238E27FC236}">
              <a16:creationId xmlns:a16="http://schemas.microsoft.com/office/drawing/2014/main" id="{00000000-0008-0000-0000-0000C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205" name="Picture 204">
          <a:extLst>
            <a:ext uri="{FF2B5EF4-FFF2-40B4-BE49-F238E27FC236}">
              <a16:creationId xmlns:a16="http://schemas.microsoft.com/office/drawing/2014/main" id="{00000000-0008-0000-0000-0000C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206" name="Picture 205">
          <a:extLst>
            <a:ext uri="{FF2B5EF4-FFF2-40B4-BE49-F238E27FC236}">
              <a16:creationId xmlns:a16="http://schemas.microsoft.com/office/drawing/2014/main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207" name="Picture 206">
          <a:extLst>
            <a:ext uri="{FF2B5EF4-FFF2-40B4-BE49-F238E27FC236}">
              <a16:creationId xmlns:a16="http://schemas.microsoft.com/office/drawing/2014/main" id="{00000000-0008-0000-0000-0000C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208" name="Picture 207">
          <a:extLst>
            <a:ext uri="{FF2B5EF4-FFF2-40B4-BE49-F238E27FC236}">
              <a16:creationId xmlns:a16="http://schemas.microsoft.com/office/drawing/2014/main" id="{00000000-0008-0000-0000-0000D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209" name="Picture 208">
          <a:extLst>
            <a:ext uri="{FF2B5EF4-FFF2-40B4-BE49-F238E27FC236}">
              <a16:creationId xmlns:a16="http://schemas.microsoft.com/office/drawing/2014/main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210" name="Picture 209">
          <a:extLst>
            <a:ext uri="{FF2B5EF4-FFF2-40B4-BE49-F238E27FC236}">
              <a16:creationId xmlns:a16="http://schemas.microsoft.com/office/drawing/2014/main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211" name="Picture 210">
          <a:extLst>
            <a:ext uri="{FF2B5EF4-FFF2-40B4-BE49-F238E27FC236}">
              <a16:creationId xmlns:a16="http://schemas.microsoft.com/office/drawing/2014/main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212" name="Picture 211">
          <a:extLst>
            <a:ext uri="{FF2B5EF4-FFF2-40B4-BE49-F238E27FC236}">
              <a16:creationId xmlns:a16="http://schemas.microsoft.com/office/drawing/2014/main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213" name="Picture 212">
          <a:extLst>
            <a:ext uri="{FF2B5EF4-FFF2-40B4-BE49-F238E27FC236}">
              <a16:creationId xmlns:a16="http://schemas.microsoft.com/office/drawing/2014/main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214" name="Picture 213">
          <a:extLst>
            <a:ext uri="{FF2B5EF4-FFF2-40B4-BE49-F238E27FC236}">
              <a16:creationId xmlns:a16="http://schemas.microsoft.com/office/drawing/2014/main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215" name="Picture 214">
          <a:extLst>
            <a:ext uri="{FF2B5EF4-FFF2-40B4-BE49-F238E27FC236}">
              <a16:creationId xmlns:a16="http://schemas.microsoft.com/office/drawing/2014/main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216" name="Picture 215">
          <a:extLst>
            <a:ext uri="{FF2B5EF4-FFF2-40B4-BE49-F238E27FC236}">
              <a16:creationId xmlns:a16="http://schemas.microsoft.com/office/drawing/2014/main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217" name="Picture 216">
          <a:extLst>
            <a:ext uri="{FF2B5EF4-FFF2-40B4-BE49-F238E27FC236}">
              <a16:creationId xmlns:a16="http://schemas.microsoft.com/office/drawing/2014/main" id="{00000000-0008-0000-0000-0000D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218" name="Picture 217">
          <a:extLst>
            <a:ext uri="{FF2B5EF4-FFF2-40B4-BE49-F238E27FC236}">
              <a16:creationId xmlns:a16="http://schemas.microsoft.com/office/drawing/2014/main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219" name="Picture 218">
          <a:extLst>
            <a:ext uri="{FF2B5EF4-FFF2-40B4-BE49-F238E27FC236}">
              <a16:creationId xmlns:a16="http://schemas.microsoft.com/office/drawing/2014/main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220" name="Picture 219">
          <a:extLst>
            <a:ext uri="{FF2B5EF4-FFF2-40B4-BE49-F238E27FC236}">
              <a16:creationId xmlns:a16="http://schemas.microsoft.com/office/drawing/2014/main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221" name="Picture 220">
          <a:extLst>
            <a:ext uri="{FF2B5EF4-FFF2-40B4-BE49-F238E27FC236}">
              <a16:creationId xmlns:a16="http://schemas.microsoft.com/office/drawing/2014/main" id="{00000000-0008-0000-0000-0000D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222" name="Picture 221">
          <a:extLst>
            <a:ext uri="{FF2B5EF4-FFF2-40B4-BE49-F238E27FC236}">
              <a16:creationId xmlns:a16="http://schemas.microsoft.com/office/drawing/2014/main" id="{00000000-0008-0000-0000-0000D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223" name="Picture 222">
          <a:extLst>
            <a:ext uri="{FF2B5EF4-FFF2-40B4-BE49-F238E27FC236}">
              <a16:creationId xmlns:a16="http://schemas.microsoft.com/office/drawing/2014/main" id="{00000000-0008-0000-0000-0000D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224" name="Picture 223">
          <a:extLst>
            <a:ext uri="{FF2B5EF4-FFF2-40B4-BE49-F238E27FC236}">
              <a16:creationId xmlns:a16="http://schemas.microsoft.com/office/drawing/2014/main" id="{00000000-0008-0000-0000-0000E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168</xdr:row>
      <xdr:rowOff>0</xdr:rowOff>
    </xdr:from>
    <xdr:ext cx="1" cy="190158"/>
    <xdr:pic>
      <xdr:nvPicPr>
        <xdr:cNvPr id="225" name="Picture 224">
          <a:extLst>
            <a:ext uri="{FF2B5EF4-FFF2-40B4-BE49-F238E27FC236}">
              <a16:creationId xmlns:a16="http://schemas.microsoft.com/office/drawing/2014/main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22956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168</xdr:row>
      <xdr:rowOff>0</xdr:rowOff>
    </xdr:from>
    <xdr:ext cx="1" cy="190158"/>
    <xdr:pic>
      <xdr:nvPicPr>
        <xdr:cNvPr id="226" name="Picture 225">
          <a:extLst>
            <a:ext uri="{FF2B5EF4-FFF2-40B4-BE49-F238E27FC236}">
              <a16:creationId xmlns:a16="http://schemas.microsoft.com/office/drawing/2014/main" id="{00000000-0008-0000-0000-0000E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168</xdr:row>
      <xdr:rowOff>0</xdr:rowOff>
    </xdr:from>
    <xdr:ext cx="1" cy="190158"/>
    <xdr:pic>
      <xdr:nvPicPr>
        <xdr:cNvPr id="227" name="Picture 226">
          <a:extLst>
            <a:ext uri="{FF2B5EF4-FFF2-40B4-BE49-F238E27FC236}">
              <a16:creationId xmlns:a16="http://schemas.microsoft.com/office/drawing/2014/main" id="{00000000-0008-0000-0000-0000E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168</xdr:row>
      <xdr:rowOff>0</xdr:rowOff>
    </xdr:from>
    <xdr:ext cx="1" cy="190158"/>
    <xdr:pic>
      <xdr:nvPicPr>
        <xdr:cNvPr id="228" name="Picture 227">
          <a:extLst>
            <a:ext uri="{FF2B5EF4-FFF2-40B4-BE49-F238E27FC236}">
              <a16:creationId xmlns:a16="http://schemas.microsoft.com/office/drawing/2014/main" id="{00000000-0008-0000-0000-0000E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168</xdr:row>
      <xdr:rowOff>0</xdr:rowOff>
    </xdr:from>
    <xdr:ext cx="1" cy="190158"/>
    <xdr:pic>
      <xdr:nvPicPr>
        <xdr:cNvPr id="229" name="Picture 228">
          <a:extLst>
            <a:ext uri="{FF2B5EF4-FFF2-40B4-BE49-F238E27FC236}">
              <a16:creationId xmlns:a16="http://schemas.microsoft.com/office/drawing/2014/main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168</xdr:row>
      <xdr:rowOff>0</xdr:rowOff>
    </xdr:from>
    <xdr:ext cx="1" cy="190158"/>
    <xdr:pic>
      <xdr:nvPicPr>
        <xdr:cNvPr id="230" name="Picture 229">
          <a:extLst>
            <a:ext uri="{FF2B5EF4-FFF2-40B4-BE49-F238E27FC236}">
              <a16:creationId xmlns:a16="http://schemas.microsoft.com/office/drawing/2014/main" id="{00000000-0008-0000-0000-0000E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168</xdr:row>
      <xdr:rowOff>0</xdr:rowOff>
    </xdr:from>
    <xdr:ext cx="1" cy="190158"/>
    <xdr:pic>
      <xdr:nvPicPr>
        <xdr:cNvPr id="231" name="Picture 230">
          <a:extLst>
            <a:ext uri="{FF2B5EF4-FFF2-40B4-BE49-F238E27FC236}">
              <a16:creationId xmlns:a16="http://schemas.microsoft.com/office/drawing/2014/main" id="{00000000-0008-0000-0000-0000E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168</xdr:row>
      <xdr:rowOff>0</xdr:rowOff>
    </xdr:from>
    <xdr:ext cx="1" cy="190158"/>
    <xdr:pic>
      <xdr:nvPicPr>
        <xdr:cNvPr id="232" name="Picture 231">
          <a:extLst>
            <a:ext uri="{FF2B5EF4-FFF2-40B4-BE49-F238E27FC236}">
              <a16:creationId xmlns:a16="http://schemas.microsoft.com/office/drawing/2014/main" id="{00000000-0008-0000-0000-0000E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168</xdr:row>
      <xdr:rowOff>0</xdr:rowOff>
    </xdr:from>
    <xdr:ext cx="1" cy="190158"/>
    <xdr:pic>
      <xdr:nvPicPr>
        <xdr:cNvPr id="233" name="Picture 232">
          <a:extLst>
            <a:ext uri="{FF2B5EF4-FFF2-40B4-BE49-F238E27FC236}">
              <a16:creationId xmlns:a16="http://schemas.microsoft.com/office/drawing/2014/main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168</xdr:row>
      <xdr:rowOff>0</xdr:rowOff>
    </xdr:from>
    <xdr:ext cx="1" cy="190158"/>
    <xdr:pic>
      <xdr:nvPicPr>
        <xdr:cNvPr id="234" name="Picture 233">
          <a:extLst>
            <a:ext uri="{FF2B5EF4-FFF2-40B4-BE49-F238E27FC236}">
              <a16:creationId xmlns:a16="http://schemas.microsoft.com/office/drawing/2014/main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168</xdr:row>
      <xdr:rowOff>0</xdr:rowOff>
    </xdr:from>
    <xdr:ext cx="1" cy="190158"/>
    <xdr:pic>
      <xdr:nvPicPr>
        <xdr:cNvPr id="235" name="Picture 234">
          <a:extLst>
            <a:ext uri="{FF2B5EF4-FFF2-40B4-BE49-F238E27FC236}">
              <a16:creationId xmlns:a16="http://schemas.microsoft.com/office/drawing/2014/main" id="{00000000-0008-0000-0000-0000E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168</xdr:row>
      <xdr:rowOff>0</xdr:rowOff>
    </xdr:from>
    <xdr:ext cx="1" cy="190158"/>
    <xdr:pic>
      <xdr:nvPicPr>
        <xdr:cNvPr id="236" name="Picture 235">
          <a:extLst>
            <a:ext uri="{FF2B5EF4-FFF2-40B4-BE49-F238E27FC236}">
              <a16:creationId xmlns:a16="http://schemas.microsoft.com/office/drawing/2014/main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168</xdr:row>
      <xdr:rowOff>0</xdr:rowOff>
    </xdr:from>
    <xdr:ext cx="1" cy="190158"/>
    <xdr:pic>
      <xdr:nvPicPr>
        <xdr:cNvPr id="237" name="Picture 236">
          <a:extLst>
            <a:ext uri="{FF2B5EF4-FFF2-40B4-BE49-F238E27FC236}">
              <a16:creationId xmlns:a16="http://schemas.microsoft.com/office/drawing/2014/main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168</xdr:row>
      <xdr:rowOff>0</xdr:rowOff>
    </xdr:from>
    <xdr:ext cx="1" cy="190158"/>
    <xdr:pic>
      <xdr:nvPicPr>
        <xdr:cNvPr id="238" name="Picture 237">
          <a:extLst>
            <a:ext uri="{FF2B5EF4-FFF2-40B4-BE49-F238E27FC236}">
              <a16:creationId xmlns:a16="http://schemas.microsoft.com/office/drawing/2014/main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168</xdr:row>
      <xdr:rowOff>0</xdr:rowOff>
    </xdr:from>
    <xdr:ext cx="1" cy="190158"/>
    <xdr:pic>
      <xdr:nvPicPr>
        <xdr:cNvPr id="239" name="Picture 238">
          <a:extLst>
            <a:ext uri="{FF2B5EF4-FFF2-40B4-BE49-F238E27FC236}">
              <a16:creationId xmlns:a16="http://schemas.microsoft.com/office/drawing/2014/main" id="{00000000-0008-0000-0000-0000E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168</xdr:row>
      <xdr:rowOff>0</xdr:rowOff>
    </xdr:from>
    <xdr:ext cx="1" cy="190158"/>
    <xdr:pic>
      <xdr:nvPicPr>
        <xdr:cNvPr id="240" name="Picture 239">
          <a:extLst>
            <a:ext uri="{FF2B5EF4-FFF2-40B4-BE49-F238E27FC236}">
              <a16:creationId xmlns:a16="http://schemas.microsoft.com/office/drawing/2014/main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168</xdr:row>
      <xdr:rowOff>0</xdr:rowOff>
    </xdr:from>
    <xdr:ext cx="1" cy="190158"/>
    <xdr:pic>
      <xdr:nvPicPr>
        <xdr:cNvPr id="241" name="Picture 240">
          <a:extLst>
            <a:ext uri="{FF2B5EF4-FFF2-40B4-BE49-F238E27FC236}">
              <a16:creationId xmlns:a16="http://schemas.microsoft.com/office/drawing/2014/main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168</xdr:row>
      <xdr:rowOff>0</xdr:rowOff>
    </xdr:from>
    <xdr:ext cx="1" cy="190158"/>
    <xdr:pic>
      <xdr:nvPicPr>
        <xdr:cNvPr id="242" name="Picture 241">
          <a:extLst>
            <a:ext uri="{FF2B5EF4-FFF2-40B4-BE49-F238E27FC236}">
              <a16:creationId xmlns:a16="http://schemas.microsoft.com/office/drawing/2014/main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168</xdr:row>
      <xdr:rowOff>0</xdr:rowOff>
    </xdr:from>
    <xdr:ext cx="1" cy="190158"/>
    <xdr:pic>
      <xdr:nvPicPr>
        <xdr:cNvPr id="243" name="Picture 242">
          <a:extLst>
            <a:ext uri="{FF2B5EF4-FFF2-40B4-BE49-F238E27FC236}">
              <a16:creationId xmlns:a16="http://schemas.microsoft.com/office/drawing/2014/main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168</xdr:row>
      <xdr:rowOff>0</xdr:rowOff>
    </xdr:from>
    <xdr:ext cx="1" cy="190158"/>
    <xdr:pic>
      <xdr:nvPicPr>
        <xdr:cNvPr id="244" name="Picture 243">
          <a:extLst>
            <a:ext uri="{FF2B5EF4-FFF2-40B4-BE49-F238E27FC236}">
              <a16:creationId xmlns:a16="http://schemas.microsoft.com/office/drawing/2014/main" id="{00000000-0008-0000-0000-0000F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168</xdr:row>
      <xdr:rowOff>0</xdr:rowOff>
    </xdr:from>
    <xdr:ext cx="1" cy="190158"/>
    <xdr:pic>
      <xdr:nvPicPr>
        <xdr:cNvPr id="245" name="Picture 244">
          <a:extLst>
            <a:ext uri="{FF2B5EF4-FFF2-40B4-BE49-F238E27FC236}">
              <a16:creationId xmlns:a16="http://schemas.microsoft.com/office/drawing/2014/main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168</xdr:row>
      <xdr:rowOff>0</xdr:rowOff>
    </xdr:from>
    <xdr:ext cx="1" cy="190158"/>
    <xdr:pic>
      <xdr:nvPicPr>
        <xdr:cNvPr id="246" name="Picture 245">
          <a:extLst>
            <a:ext uri="{FF2B5EF4-FFF2-40B4-BE49-F238E27FC236}">
              <a16:creationId xmlns:a16="http://schemas.microsoft.com/office/drawing/2014/main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168</xdr:row>
      <xdr:rowOff>0</xdr:rowOff>
    </xdr:from>
    <xdr:ext cx="1" cy="190158"/>
    <xdr:pic>
      <xdr:nvPicPr>
        <xdr:cNvPr id="247" name="Picture 246">
          <a:extLst>
            <a:ext uri="{FF2B5EF4-FFF2-40B4-BE49-F238E27FC236}">
              <a16:creationId xmlns:a16="http://schemas.microsoft.com/office/drawing/2014/main" id="{00000000-0008-0000-0000-0000F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168</xdr:row>
      <xdr:rowOff>0</xdr:rowOff>
    </xdr:from>
    <xdr:ext cx="1" cy="190158"/>
    <xdr:pic>
      <xdr:nvPicPr>
        <xdr:cNvPr id="248" name="Picture 247">
          <a:extLst>
            <a:ext uri="{FF2B5EF4-FFF2-40B4-BE49-F238E27FC236}">
              <a16:creationId xmlns:a16="http://schemas.microsoft.com/office/drawing/2014/main" id="{00000000-0008-0000-0000-0000F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168</xdr:row>
      <xdr:rowOff>0</xdr:rowOff>
    </xdr:from>
    <xdr:ext cx="1" cy="190158"/>
    <xdr:pic>
      <xdr:nvPicPr>
        <xdr:cNvPr id="249" name="Picture 248">
          <a:extLst>
            <a:ext uri="{FF2B5EF4-FFF2-40B4-BE49-F238E27FC236}">
              <a16:creationId xmlns:a16="http://schemas.microsoft.com/office/drawing/2014/main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168</xdr:row>
      <xdr:rowOff>0</xdr:rowOff>
    </xdr:from>
    <xdr:ext cx="1" cy="190158"/>
    <xdr:pic>
      <xdr:nvPicPr>
        <xdr:cNvPr id="250" name="Picture 249">
          <a:extLst>
            <a:ext uri="{FF2B5EF4-FFF2-40B4-BE49-F238E27FC236}">
              <a16:creationId xmlns:a16="http://schemas.microsoft.com/office/drawing/2014/main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168</xdr:row>
      <xdr:rowOff>0</xdr:rowOff>
    </xdr:from>
    <xdr:ext cx="1" cy="190158"/>
    <xdr:pic>
      <xdr:nvPicPr>
        <xdr:cNvPr id="251" name="Picture 250">
          <a:extLst>
            <a:ext uri="{FF2B5EF4-FFF2-40B4-BE49-F238E27FC236}">
              <a16:creationId xmlns:a16="http://schemas.microsoft.com/office/drawing/2014/main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168</xdr:row>
      <xdr:rowOff>0</xdr:rowOff>
    </xdr:from>
    <xdr:ext cx="1" cy="190158"/>
    <xdr:pic>
      <xdr:nvPicPr>
        <xdr:cNvPr id="252" name="Picture 251">
          <a:extLst>
            <a:ext uri="{FF2B5EF4-FFF2-40B4-BE49-F238E27FC236}">
              <a16:creationId xmlns:a16="http://schemas.microsoft.com/office/drawing/2014/main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168</xdr:row>
      <xdr:rowOff>0</xdr:rowOff>
    </xdr:from>
    <xdr:ext cx="1" cy="190158"/>
    <xdr:pic>
      <xdr:nvPicPr>
        <xdr:cNvPr id="253" name="Picture 252">
          <a:extLst>
            <a:ext uri="{FF2B5EF4-FFF2-40B4-BE49-F238E27FC236}">
              <a16:creationId xmlns:a16="http://schemas.microsoft.com/office/drawing/2014/main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168</xdr:row>
      <xdr:rowOff>0</xdr:rowOff>
    </xdr:from>
    <xdr:ext cx="1" cy="190158"/>
    <xdr:pic>
      <xdr:nvPicPr>
        <xdr:cNvPr id="254" name="Picture 253">
          <a:extLst>
            <a:ext uri="{FF2B5EF4-FFF2-40B4-BE49-F238E27FC236}">
              <a16:creationId xmlns:a16="http://schemas.microsoft.com/office/drawing/2014/main" id="{00000000-0008-0000-0000-0000F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168</xdr:row>
      <xdr:rowOff>0</xdr:rowOff>
    </xdr:from>
    <xdr:ext cx="1" cy="190158"/>
    <xdr:pic>
      <xdr:nvPicPr>
        <xdr:cNvPr id="255" name="Picture 254">
          <a:extLst>
            <a:ext uri="{FF2B5EF4-FFF2-40B4-BE49-F238E27FC236}">
              <a16:creationId xmlns:a16="http://schemas.microsoft.com/office/drawing/2014/main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168</xdr:row>
      <xdr:rowOff>0</xdr:rowOff>
    </xdr:from>
    <xdr:ext cx="1" cy="190158"/>
    <xdr:pic>
      <xdr:nvPicPr>
        <xdr:cNvPr id="256" name="Picture 255">
          <a:extLst>
            <a:ext uri="{FF2B5EF4-FFF2-40B4-BE49-F238E27FC236}">
              <a16:creationId xmlns:a16="http://schemas.microsoft.com/office/drawing/2014/main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168</xdr:row>
      <xdr:rowOff>0</xdr:rowOff>
    </xdr:from>
    <xdr:ext cx="1" cy="190158"/>
    <xdr:pic>
      <xdr:nvPicPr>
        <xdr:cNvPr id="257" name="Picture 256">
          <a:extLst>
            <a:ext uri="{FF2B5EF4-FFF2-40B4-BE49-F238E27FC236}">
              <a16:creationId xmlns:a16="http://schemas.microsoft.com/office/drawing/2014/main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168</xdr:row>
      <xdr:rowOff>0</xdr:rowOff>
    </xdr:from>
    <xdr:ext cx="1" cy="190158"/>
    <xdr:pic>
      <xdr:nvPicPr>
        <xdr:cNvPr id="258" name="Picture 257">
          <a:extLst>
            <a:ext uri="{FF2B5EF4-FFF2-40B4-BE49-F238E27FC236}">
              <a16:creationId xmlns:a16="http://schemas.microsoft.com/office/drawing/2014/main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168</xdr:row>
      <xdr:rowOff>0</xdr:rowOff>
    </xdr:from>
    <xdr:ext cx="1" cy="190158"/>
    <xdr:pic>
      <xdr:nvPicPr>
        <xdr:cNvPr id="259" name="Picture 258">
          <a:extLst>
            <a:ext uri="{FF2B5EF4-FFF2-40B4-BE49-F238E27FC236}">
              <a16:creationId xmlns:a16="http://schemas.microsoft.com/office/drawing/2014/main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168</xdr:row>
      <xdr:rowOff>0</xdr:rowOff>
    </xdr:from>
    <xdr:ext cx="1" cy="190158"/>
    <xdr:pic>
      <xdr:nvPicPr>
        <xdr:cNvPr id="260" name="Picture 259">
          <a:extLst>
            <a:ext uri="{FF2B5EF4-FFF2-40B4-BE49-F238E27FC236}">
              <a16:creationId xmlns:a16="http://schemas.microsoft.com/office/drawing/2014/main" id="{00000000-0008-0000-0000-00000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168</xdr:row>
      <xdr:rowOff>0</xdr:rowOff>
    </xdr:from>
    <xdr:ext cx="1" cy="190158"/>
    <xdr:pic>
      <xdr:nvPicPr>
        <xdr:cNvPr id="261" name="Picture 260">
          <a:extLst>
            <a:ext uri="{FF2B5EF4-FFF2-40B4-BE49-F238E27FC236}">
              <a16:creationId xmlns:a16="http://schemas.microsoft.com/office/drawing/2014/main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168</xdr:row>
      <xdr:rowOff>0</xdr:rowOff>
    </xdr:from>
    <xdr:ext cx="1" cy="190158"/>
    <xdr:pic>
      <xdr:nvPicPr>
        <xdr:cNvPr id="262" name="Picture 261">
          <a:extLst>
            <a:ext uri="{FF2B5EF4-FFF2-40B4-BE49-F238E27FC236}">
              <a16:creationId xmlns:a16="http://schemas.microsoft.com/office/drawing/2014/main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168</xdr:row>
      <xdr:rowOff>0</xdr:rowOff>
    </xdr:from>
    <xdr:ext cx="1" cy="190158"/>
    <xdr:pic>
      <xdr:nvPicPr>
        <xdr:cNvPr id="263" name="Picture 262">
          <a:extLst>
            <a:ext uri="{FF2B5EF4-FFF2-40B4-BE49-F238E27FC236}">
              <a16:creationId xmlns:a16="http://schemas.microsoft.com/office/drawing/2014/main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168</xdr:row>
      <xdr:rowOff>0</xdr:rowOff>
    </xdr:from>
    <xdr:ext cx="1" cy="190158"/>
    <xdr:pic>
      <xdr:nvPicPr>
        <xdr:cNvPr id="264" name="Picture 263">
          <a:extLst>
            <a:ext uri="{FF2B5EF4-FFF2-40B4-BE49-F238E27FC236}">
              <a16:creationId xmlns:a16="http://schemas.microsoft.com/office/drawing/2014/main" id="{00000000-0008-0000-0000-00000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168</xdr:row>
      <xdr:rowOff>0</xdr:rowOff>
    </xdr:from>
    <xdr:ext cx="1" cy="190158"/>
    <xdr:pic>
      <xdr:nvPicPr>
        <xdr:cNvPr id="265" name="Picture 264">
          <a:extLst>
            <a:ext uri="{FF2B5EF4-FFF2-40B4-BE49-F238E27FC236}">
              <a16:creationId xmlns:a16="http://schemas.microsoft.com/office/drawing/2014/main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168</xdr:row>
      <xdr:rowOff>0</xdr:rowOff>
    </xdr:from>
    <xdr:ext cx="1" cy="190158"/>
    <xdr:pic>
      <xdr:nvPicPr>
        <xdr:cNvPr id="266" name="Picture 265">
          <a:extLst>
            <a:ext uri="{FF2B5EF4-FFF2-40B4-BE49-F238E27FC236}">
              <a16:creationId xmlns:a16="http://schemas.microsoft.com/office/drawing/2014/main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168</xdr:row>
      <xdr:rowOff>0</xdr:rowOff>
    </xdr:from>
    <xdr:ext cx="1" cy="190158"/>
    <xdr:pic>
      <xdr:nvPicPr>
        <xdr:cNvPr id="267" name="Picture 266">
          <a:extLst>
            <a:ext uri="{FF2B5EF4-FFF2-40B4-BE49-F238E27FC236}">
              <a16:creationId xmlns:a16="http://schemas.microsoft.com/office/drawing/2014/main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168</xdr:row>
      <xdr:rowOff>0</xdr:rowOff>
    </xdr:from>
    <xdr:ext cx="1" cy="190158"/>
    <xdr:pic>
      <xdr:nvPicPr>
        <xdr:cNvPr id="268" name="Picture 267">
          <a:extLst>
            <a:ext uri="{FF2B5EF4-FFF2-40B4-BE49-F238E27FC236}">
              <a16:creationId xmlns:a16="http://schemas.microsoft.com/office/drawing/2014/main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21034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168</xdr:row>
      <xdr:rowOff>0</xdr:rowOff>
    </xdr:from>
    <xdr:ext cx="1" cy="190158"/>
    <xdr:pic>
      <xdr:nvPicPr>
        <xdr:cNvPr id="269" name="Picture 268">
          <a:extLst>
            <a:ext uri="{FF2B5EF4-FFF2-40B4-BE49-F238E27FC236}">
              <a16:creationId xmlns:a16="http://schemas.microsoft.com/office/drawing/2014/main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168</xdr:row>
      <xdr:rowOff>0</xdr:rowOff>
    </xdr:from>
    <xdr:ext cx="1" cy="190158"/>
    <xdr:pic>
      <xdr:nvPicPr>
        <xdr:cNvPr id="270" name="Picture 269">
          <a:extLst>
            <a:ext uri="{FF2B5EF4-FFF2-40B4-BE49-F238E27FC236}">
              <a16:creationId xmlns:a16="http://schemas.microsoft.com/office/drawing/2014/main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168</xdr:row>
      <xdr:rowOff>0</xdr:rowOff>
    </xdr:from>
    <xdr:ext cx="1" cy="190158"/>
    <xdr:pic>
      <xdr:nvPicPr>
        <xdr:cNvPr id="271" name="Picture 270">
          <a:extLst>
            <a:ext uri="{FF2B5EF4-FFF2-40B4-BE49-F238E27FC236}">
              <a16:creationId xmlns:a16="http://schemas.microsoft.com/office/drawing/2014/main" id="{00000000-0008-0000-0000-00000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168</xdr:row>
      <xdr:rowOff>0</xdr:rowOff>
    </xdr:from>
    <xdr:ext cx="1" cy="190158"/>
    <xdr:pic>
      <xdr:nvPicPr>
        <xdr:cNvPr id="272" name="Picture 271">
          <a:extLst>
            <a:ext uri="{FF2B5EF4-FFF2-40B4-BE49-F238E27FC236}">
              <a16:creationId xmlns:a16="http://schemas.microsoft.com/office/drawing/2014/main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168</xdr:row>
      <xdr:rowOff>0</xdr:rowOff>
    </xdr:from>
    <xdr:ext cx="1" cy="190158"/>
    <xdr:pic>
      <xdr:nvPicPr>
        <xdr:cNvPr id="273" name="Picture 272">
          <a:extLst>
            <a:ext uri="{FF2B5EF4-FFF2-40B4-BE49-F238E27FC236}">
              <a16:creationId xmlns:a16="http://schemas.microsoft.com/office/drawing/2014/main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168</xdr:row>
      <xdr:rowOff>0</xdr:rowOff>
    </xdr:from>
    <xdr:ext cx="1" cy="190158"/>
    <xdr:pic>
      <xdr:nvPicPr>
        <xdr:cNvPr id="274" name="Picture 273">
          <a:extLst>
            <a:ext uri="{FF2B5EF4-FFF2-40B4-BE49-F238E27FC236}">
              <a16:creationId xmlns:a16="http://schemas.microsoft.com/office/drawing/2014/main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168</xdr:row>
      <xdr:rowOff>0</xdr:rowOff>
    </xdr:from>
    <xdr:ext cx="1" cy="190158"/>
    <xdr:pic>
      <xdr:nvPicPr>
        <xdr:cNvPr id="275" name="Picture 274">
          <a:extLst>
            <a:ext uri="{FF2B5EF4-FFF2-40B4-BE49-F238E27FC236}">
              <a16:creationId xmlns:a16="http://schemas.microsoft.com/office/drawing/2014/main" id="{00000000-0008-0000-0000-00001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168</xdr:row>
      <xdr:rowOff>0</xdr:rowOff>
    </xdr:from>
    <xdr:ext cx="1" cy="190158"/>
    <xdr:pic>
      <xdr:nvPicPr>
        <xdr:cNvPr id="276" name="Picture 275">
          <a:extLst>
            <a:ext uri="{FF2B5EF4-FFF2-40B4-BE49-F238E27FC236}">
              <a16:creationId xmlns:a16="http://schemas.microsoft.com/office/drawing/2014/main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168</xdr:row>
      <xdr:rowOff>0</xdr:rowOff>
    </xdr:from>
    <xdr:ext cx="1" cy="190158"/>
    <xdr:pic>
      <xdr:nvPicPr>
        <xdr:cNvPr id="277" name="Picture 276">
          <a:extLst>
            <a:ext uri="{FF2B5EF4-FFF2-40B4-BE49-F238E27FC236}">
              <a16:creationId xmlns:a16="http://schemas.microsoft.com/office/drawing/2014/main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168</xdr:row>
      <xdr:rowOff>0</xdr:rowOff>
    </xdr:from>
    <xdr:ext cx="1" cy="190158"/>
    <xdr:pic>
      <xdr:nvPicPr>
        <xdr:cNvPr id="278" name="Picture 277">
          <a:extLst>
            <a:ext uri="{FF2B5EF4-FFF2-40B4-BE49-F238E27FC236}">
              <a16:creationId xmlns:a16="http://schemas.microsoft.com/office/drawing/2014/main" id="{00000000-0008-0000-0000-00001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168</xdr:row>
      <xdr:rowOff>0</xdr:rowOff>
    </xdr:from>
    <xdr:ext cx="1" cy="190158"/>
    <xdr:pic>
      <xdr:nvPicPr>
        <xdr:cNvPr id="279" name="Picture 278">
          <a:extLst>
            <a:ext uri="{FF2B5EF4-FFF2-40B4-BE49-F238E27FC236}">
              <a16:creationId xmlns:a16="http://schemas.microsoft.com/office/drawing/2014/main" id="{00000000-0008-0000-0000-00001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168</xdr:row>
      <xdr:rowOff>0</xdr:rowOff>
    </xdr:from>
    <xdr:ext cx="1" cy="190158"/>
    <xdr:pic>
      <xdr:nvPicPr>
        <xdr:cNvPr id="280" name="Picture 279">
          <a:extLst>
            <a:ext uri="{FF2B5EF4-FFF2-40B4-BE49-F238E27FC236}">
              <a16:creationId xmlns:a16="http://schemas.microsoft.com/office/drawing/2014/main" id="{00000000-0008-0000-0000-00001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168</xdr:row>
      <xdr:rowOff>0</xdr:rowOff>
    </xdr:from>
    <xdr:ext cx="1" cy="190158"/>
    <xdr:pic>
      <xdr:nvPicPr>
        <xdr:cNvPr id="281" name="Picture 280">
          <a:extLst>
            <a:ext uri="{FF2B5EF4-FFF2-40B4-BE49-F238E27FC236}">
              <a16:creationId xmlns:a16="http://schemas.microsoft.com/office/drawing/2014/main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168</xdr:row>
      <xdr:rowOff>0</xdr:rowOff>
    </xdr:from>
    <xdr:ext cx="1" cy="190158"/>
    <xdr:pic>
      <xdr:nvPicPr>
        <xdr:cNvPr id="282" name="Picture 281">
          <a:extLst>
            <a:ext uri="{FF2B5EF4-FFF2-40B4-BE49-F238E27FC236}">
              <a16:creationId xmlns:a16="http://schemas.microsoft.com/office/drawing/2014/main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168</xdr:row>
      <xdr:rowOff>0</xdr:rowOff>
    </xdr:from>
    <xdr:ext cx="1" cy="190158"/>
    <xdr:pic>
      <xdr:nvPicPr>
        <xdr:cNvPr id="283" name="Picture 282">
          <a:extLst>
            <a:ext uri="{FF2B5EF4-FFF2-40B4-BE49-F238E27FC236}">
              <a16:creationId xmlns:a16="http://schemas.microsoft.com/office/drawing/2014/main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168</xdr:row>
      <xdr:rowOff>0</xdr:rowOff>
    </xdr:from>
    <xdr:ext cx="1" cy="190158"/>
    <xdr:pic>
      <xdr:nvPicPr>
        <xdr:cNvPr id="284" name="Picture 283">
          <a:extLst>
            <a:ext uri="{FF2B5EF4-FFF2-40B4-BE49-F238E27FC236}">
              <a16:creationId xmlns:a16="http://schemas.microsoft.com/office/drawing/2014/main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168</xdr:row>
      <xdr:rowOff>0</xdr:rowOff>
    </xdr:from>
    <xdr:ext cx="1" cy="190158"/>
    <xdr:pic>
      <xdr:nvPicPr>
        <xdr:cNvPr id="285" name="Picture 284">
          <a:extLst>
            <a:ext uri="{FF2B5EF4-FFF2-40B4-BE49-F238E27FC236}">
              <a16:creationId xmlns:a16="http://schemas.microsoft.com/office/drawing/2014/main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168</xdr:row>
      <xdr:rowOff>0</xdr:rowOff>
    </xdr:from>
    <xdr:ext cx="1" cy="190158"/>
    <xdr:pic>
      <xdr:nvPicPr>
        <xdr:cNvPr id="286" name="Picture 285">
          <a:extLst>
            <a:ext uri="{FF2B5EF4-FFF2-40B4-BE49-F238E27FC236}">
              <a16:creationId xmlns:a16="http://schemas.microsoft.com/office/drawing/2014/main" id="{00000000-0008-0000-0000-00001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168</xdr:row>
      <xdr:rowOff>0</xdr:rowOff>
    </xdr:from>
    <xdr:ext cx="1" cy="190158"/>
    <xdr:pic>
      <xdr:nvPicPr>
        <xdr:cNvPr id="287" name="Picture 286">
          <a:extLst>
            <a:ext uri="{FF2B5EF4-FFF2-40B4-BE49-F238E27FC236}">
              <a16:creationId xmlns:a16="http://schemas.microsoft.com/office/drawing/2014/main" id="{00000000-0008-0000-0000-00001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168</xdr:row>
      <xdr:rowOff>0</xdr:rowOff>
    </xdr:from>
    <xdr:ext cx="1" cy="190158"/>
    <xdr:pic>
      <xdr:nvPicPr>
        <xdr:cNvPr id="288" name="Picture 287">
          <a:extLst>
            <a:ext uri="{FF2B5EF4-FFF2-40B4-BE49-F238E27FC236}">
              <a16:creationId xmlns:a16="http://schemas.microsoft.com/office/drawing/2014/main" id="{00000000-0008-0000-0000-00002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168</xdr:row>
      <xdr:rowOff>0</xdr:rowOff>
    </xdr:from>
    <xdr:ext cx="1" cy="190158"/>
    <xdr:pic>
      <xdr:nvPicPr>
        <xdr:cNvPr id="289" name="Picture 288">
          <a:extLst>
            <a:ext uri="{FF2B5EF4-FFF2-40B4-BE49-F238E27FC236}">
              <a16:creationId xmlns:a16="http://schemas.microsoft.com/office/drawing/2014/main" id="{00000000-0008-0000-0000-00002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168</xdr:row>
      <xdr:rowOff>0</xdr:rowOff>
    </xdr:from>
    <xdr:ext cx="1" cy="190158"/>
    <xdr:pic>
      <xdr:nvPicPr>
        <xdr:cNvPr id="290" name="Picture 289">
          <a:extLst>
            <a:ext uri="{FF2B5EF4-FFF2-40B4-BE49-F238E27FC236}">
              <a16:creationId xmlns:a16="http://schemas.microsoft.com/office/drawing/2014/main" id="{00000000-0008-0000-0000-00002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168</xdr:row>
      <xdr:rowOff>0</xdr:rowOff>
    </xdr:from>
    <xdr:ext cx="1" cy="190158"/>
    <xdr:pic>
      <xdr:nvPicPr>
        <xdr:cNvPr id="291" name="Picture 290">
          <a:extLst>
            <a:ext uri="{FF2B5EF4-FFF2-40B4-BE49-F238E27FC236}">
              <a16:creationId xmlns:a16="http://schemas.microsoft.com/office/drawing/2014/main" id="{00000000-0008-0000-0000-00002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168</xdr:row>
      <xdr:rowOff>0</xdr:rowOff>
    </xdr:from>
    <xdr:ext cx="1" cy="190158"/>
    <xdr:pic>
      <xdr:nvPicPr>
        <xdr:cNvPr id="292" name="Picture 291">
          <a:extLst>
            <a:ext uri="{FF2B5EF4-FFF2-40B4-BE49-F238E27FC236}">
              <a16:creationId xmlns:a16="http://schemas.microsoft.com/office/drawing/2014/main" id="{00000000-0008-0000-0000-00002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168</xdr:row>
      <xdr:rowOff>0</xdr:rowOff>
    </xdr:from>
    <xdr:ext cx="1" cy="190158"/>
    <xdr:pic>
      <xdr:nvPicPr>
        <xdr:cNvPr id="293" name="Picture 292">
          <a:extLst>
            <a:ext uri="{FF2B5EF4-FFF2-40B4-BE49-F238E27FC236}">
              <a16:creationId xmlns:a16="http://schemas.microsoft.com/office/drawing/2014/main" id="{00000000-0008-0000-0000-00002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168</xdr:row>
      <xdr:rowOff>0</xdr:rowOff>
    </xdr:from>
    <xdr:ext cx="1" cy="190158"/>
    <xdr:pic>
      <xdr:nvPicPr>
        <xdr:cNvPr id="294" name="Picture 293">
          <a:extLst>
            <a:ext uri="{FF2B5EF4-FFF2-40B4-BE49-F238E27FC236}">
              <a16:creationId xmlns:a16="http://schemas.microsoft.com/office/drawing/2014/main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168</xdr:row>
      <xdr:rowOff>0</xdr:rowOff>
    </xdr:from>
    <xdr:ext cx="1" cy="190158"/>
    <xdr:pic>
      <xdr:nvPicPr>
        <xdr:cNvPr id="295" name="Picture 294">
          <a:extLst>
            <a:ext uri="{FF2B5EF4-FFF2-40B4-BE49-F238E27FC236}">
              <a16:creationId xmlns:a16="http://schemas.microsoft.com/office/drawing/2014/main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168</xdr:row>
      <xdr:rowOff>0</xdr:rowOff>
    </xdr:from>
    <xdr:ext cx="1" cy="190158"/>
    <xdr:pic>
      <xdr:nvPicPr>
        <xdr:cNvPr id="296" name="Picture 295">
          <a:extLst>
            <a:ext uri="{FF2B5EF4-FFF2-40B4-BE49-F238E27FC236}">
              <a16:creationId xmlns:a16="http://schemas.microsoft.com/office/drawing/2014/main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168</xdr:row>
      <xdr:rowOff>0</xdr:rowOff>
    </xdr:from>
    <xdr:ext cx="1" cy="190158"/>
    <xdr:pic>
      <xdr:nvPicPr>
        <xdr:cNvPr id="297" name="Picture 296">
          <a:extLst>
            <a:ext uri="{FF2B5EF4-FFF2-40B4-BE49-F238E27FC236}">
              <a16:creationId xmlns:a16="http://schemas.microsoft.com/office/drawing/2014/main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168</xdr:row>
      <xdr:rowOff>0</xdr:rowOff>
    </xdr:from>
    <xdr:ext cx="1" cy="190158"/>
    <xdr:pic>
      <xdr:nvPicPr>
        <xdr:cNvPr id="298" name="Picture 297">
          <a:extLst>
            <a:ext uri="{FF2B5EF4-FFF2-40B4-BE49-F238E27FC236}">
              <a16:creationId xmlns:a16="http://schemas.microsoft.com/office/drawing/2014/main" id="{00000000-0008-0000-0000-00002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168</xdr:row>
      <xdr:rowOff>0</xdr:rowOff>
    </xdr:from>
    <xdr:ext cx="1" cy="190158"/>
    <xdr:pic>
      <xdr:nvPicPr>
        <xdr:cNvPr id="299" name="Picture 298">
          <a:extLst>
            <a:ext uri="{FF2B5EF4-FFF2-40B4-BE49-F238E27FC236}">
              <a16:creationId xmlns:a16="http://schemas.microsoft.com/office/drawing/2014/main" id="{00000000-0008-0000-0000-00002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168</xdr:row>
      <xdr:rowOff>0</xdr:rowOff>
    </xdr:from>
    <xdr:ext cx="1" cy="190158"/>
    <xdr:pic>
      <xdr:nvPicPr>
        <xdr:cNvPr id="300" name="Picture 299">
          <a:extLst>
            <a:ext uri="{FF2B5EF4-FFF2-40B4-BE49-F238E27FC236}">
              <a16:creationId xmlns:a16="http://schemas.microsoft.com/office/drawing/2014/main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168</xdr:row>
      <xdr:rowOff>0</xdr:rowOff>
    </xdr:from>
    <xdr:ext cx="1" cy="190158"/>
    <xdr:pic>
      <xdr:nvPicPr>
        <xdr:cNvPr id="301" name="Picture 300">
          <a:extLst>
            <a:ext uri="{FF2B5EF4-FFF2-40B4-BE49-F238E27FC236}">
              <a16:creationId xmlns:a16="http://schemas.microsoft.com/office/drawing/2014/main" id="{00000000-0008-0000-0000-00002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168</xdr:row>
      <xdr:rowOff>0</xdr:rowOff>
    </xdr:from>
    <xdr:ext cx="1" cy="190158"/>
    <xdr:pic>
      <xdr:nvPicPr>
        <xdr:cNvPr id="302" name="Picture 301">
          <a:extLst>
            <a:ext uri="{FF2B5EF4-FFF2-40B4-BE49-F238E27FC236}">
              <a16:creationId xmlns:a16="http://schemas.microsoft.com/office/drawing/2014/main" id="{00000000-0008-0000-0000-00002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168</xdr:row>
      <xdr:rowOff>0</xdr:rowOff>
    </xdr:from>
    <xdr:ext cx="1" cy="190158"/>
    <xdr:pic>
      <xdr:nvPicPr>
        <xdr:cNvPr id="303" name="Picture 302">
          <a:extLst>
            <a:ext uri="{FF2B5EF4-FFF2-40B4-BE49-F238E27FC236}">
              <a16:creationId xmlns:a16="http://schemas.microsoft.com/office/drawing/2014/main" id="{00000000-0008-0000-0000-00002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168</xdr:row>
      <xdr:rowOff>0</xdr:rowOff>
    </xdr:from>
    <xdr:ext cx="1" cy="190158"/>
    <xdr:pic>
      <xdr:nvPicPr>
        <xdr:cNvPr id="304" name="Picture 303">
          <a:extLst>
            <a:ext uri="{FF2B5EF4-FFF2-40B4-BE49-F238E27FC236}">
              <a16:creationId xmlns:a16="http://schemas.microsoft.com/office/drawing/2014/main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168</xdr:row>
      <xdr:rowOff>0</xdr:rowOff>
    </xdr:from>
    <xdr:ext cx="1" cy="190158"/>
    <xdr:pic>
      <xdr:nvPicPr>
        <xdr:cNvPr id="305" name="Picture 304">
          <a:extLst>
            <a:ext uri="{FF2B5EF4-FFF2-40B4-BE49-F238E27FC236}">
              <a16:creationId xmlns:a16="http://schemas.microsoft.com/office/drawing/2014/main" id="{00000000-0008-0000-0000-00003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168</xdr:row>
      <xdr:rowOff>0</xdr:rowOff>
    </xdr:from>
    <xdr:ext cx="1" cy="190158"/>
    <xdr:pic>
      <xdr:nvPicPr>
        <xdr:cNvPr id="306" name="Picture 305">
          <a:extLst>
            <a:ext uri="{FF2B5EF4-FFF2-40B4-BE49-F238E27FC236}">
              <a16:creationId xmlns:a16="http://schemas.microsoft.com/office/drawing/2014/main" id="{00000000-0008-0000-0000-00003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168</xdr:row>
      <xdr:rowOff>0</xdr:rowOff>
    </xdr:from>
    <xdr:ext cx="1" cy="190158"/>
    <xdr:pic>
      <xdr:nvPicPr>
        <xdr:cNvPr id="307" name="Picture 306">
          <a:extLst>
            <a:ext uri="{FF2B5EF4-FFF2-40B4-BE49-F238E27FC236}">
              <a16:creationId xmlns:a16="http://schemas.microsoft.com/office/drawing/2014/main" id="{00000000-0008-0000-0000-00003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168</xdr:row>
      <xdr:rowOff>0</xdr:rowOff>
    </xdr:from>
    <xdr:ext cx="1" cy="190158"/>
    <xdr:pic>
      <xdr:nvPicPr>
        <xdr:cNvPr id="308" name="Picture 307">
          <a:extLst>
            <a:ext uri="{FF2B5EF4-FFF2-40B4-BE49-F238E27FC236}">
              <a16:creationId xmlns:a16="http://schemas.microsoft.com/office/drawing/2014/main" id="{00000000-0008-0000-0000-00003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168</xdr:row>
      <xdr:rowOff>0</xdr:rowOff>
    </xdr:from>
    <xdr:ext cx="1" cy="190158"/>
    <xdr:pic>
      <xdr:nvPicPr>
        <xdr:cNvPr id="309" name="Picture 308">
          <a:extLst>
            <a:ext uri="{FF2B5EF4-FFF2-40B4-BE49-F238E27FC236}">
              <a16:creationId xmlns:a16="http://schemas.microsoft.com/office/drawing/2014/main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168</xdr:row>
      <xdr:rowOff>0</xdr:rowOff>
    </xdr:from>
    <xdr:ext cx="1" cy="190158"/>
    <xdr:pic>
      <xdr:nvPicPr>
        <xdr:cNvPr id="310" name="Picture 309">
          <a:extLst>
            <a:ext uri="{FF2B5EF4-FFF2-40B4-BE49-F238E27FC236}">
              <a16:creationId xmlns:a16="http://schemas.microsoft.com/office/drawing/2014/main" id="{00000000-0008-0000-0000-00003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168</xdr:row>
      <xdr:rowOff>0</xdr:rowOff>
    </xdr:from>
    <xdr:ext cx="1" cy="190158"/>
    <xdr:pic>
      <xdr:nvPicPr>
        <xdr:cNvPr id="311" name="Picture 310">
          <a:extLst>
            <a:ext uri="{FF2B5EF4-FFF2-40B4-BE49-F238E27FC236}">
              <a16:creationId xmlns:a16="http://schemas.microsoft.com/office/drawing/2014/main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143797" y="4752803"/>
          <a:ext cx="190158" cy="1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0</xdr:colOff>
      <xdr:row>69</xdr:row>
      <xdr:rowOff>0</xdr:rowOff>
    </xdr:from>
    <xdr:ext cx="1" cy="190158"/>
    <xdr:pic>
      <xdr:nvPicPr>
        <xdr:cNvPr id="2" name="Picture 1">
          <a:extLst>
            <a:ext uri="{FF2B5EF4-FFF2-40B4-BE49-F238E27FC236}">
              <a16:creationId xmlns:a16="http://schemas.microsoft.com/office/drawing/2014/main" id="{03047B69-9EFE-4361-BE8F-7F394FC6B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3" name="Picture 2">
          <a:extLst>
            <a:ext uri="{FF2B5EF4-FFF2-40B4-BE49-F238E27FC236}">
              <a16:creationId xmlns:a16="http://schemas.microsoft.com/office/drawing/2014/main" id="{7167C383-BDF3-4BE5-AD4A-498307E02C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4" name="Picture 3">
          <a:extLst>
            <a:ext uri="{FF2B5EF4-FFF2-40B4-BE49-F238E27FC236}">
              <a16:creationId xmlns:a16="http://schemas.microsoft.com/office/drawing/2014/main" id="{57A32B9C-D330-4A91-80BA-94C585F20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5" name="Picture 4">
          <a:extLst>
            <a:ext uri="{FF2B5EF4-FFF2-40B4-BE49-F238E27FC236}">
              <a16:creationId xmlns:a16="http://schemas.microsoft.com/office/drawing/2014/main" id="{DE76F54B-0AC0-4558-BC12-9612F2E567D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6" name="Picture 5">
          <a:extLst>
            <a:ext uri="{FF2B5EF4-FFF2-40B4-BE49-F238E27FC236}">
              <a16:creationId xmlns:a16="http://schemas.microsoft.com/office/drawing/2014/main" id="{BB0B7705-EF7B-4798-915F-AF4029CD9F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7" name="Picture 6">
          <a:extLst>
            <a:ext uri="{FF2B5EF4-FFF2-40B4-BE49-F238E27FC236}">
              <a16:creationId xmlns:a16="http://schemas.microsoft.com/office/drawing/2014/main" id="{F4ADC0A7-415C-482B-B766-EF5872D410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8" name="Picture 7">
          <a:extLst>
            <a:ext uri="{FF2B5EF4-FFF2-40B4-BE49-F238E27FC236}">
              <a16:creationId xmlns:a16="http://schemas.microsoft.com/office/drawing/2014/main" id="{8AC49567-27EE-41A6-BEE8-59EA028BC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9" name="Picture 8">
          <a:extLst>
            <a:ext uri="{FF2B5EF4-FFF2-40B4-BE49-F238E27FC236}">
              <a16:creationId xmlns:a16="http://schemas.microsoft.com/office/drawing/2014/main" id="{19E11AA8-FF24-4467-891B-354F6E7151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0" name="Picture 9">
          <a:extLst>
            <a:ext uri="{FF2B5EF4-FFF2-40B4-BE49-F238E27FC236}">
              <a16:creationId xmlns:a16="http://schemas.microsoft.com/office/drawing/2014/main" id="{DFF12961-95BD-4667-B083-A5593C63B9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1" name="Picture 10">
          <a:extLst>
            <a:ext uri="{FF2B5EF4-FFF2-40B4-BE49-F238E27FC236}">
              <a16:creationId xmlns:a16="http://schemas.microsoft.com/office/drawing/2014/main" id="{7FD1A2D1-B542-4886-AC2A-4E1F5F8F13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2" name="Picture 11">
          <a:extLst>
            <a:ext uri="{FF2B5EF4-FFF2-40B4-BE49-F238E27FC236}">
              <a16:creationId xmlns:a16="http://schemas.microsoft.com/office/drawing/2014/main" id="{3E71CFC4-0393-4235-A392-5B75C27117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3" name="Picture 12">
          <a:extLst>
            <a:ext uri="{FF2B5EF4-FFF2-40B4-BE49-F238E27FC236}">
              <a16:creationId xmlns:a16="http://schemas.microsoft.com/office/drawing/2014/main" id="{69D39011-344A-408E-A9EA-9A5C80BA4E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4" name="Picture 13">
          <a:extLst>
            <a:ext uri="{FF2B5EF4-FFF2-40B4-BE49-F238E27FC236}">
              <a16:creationId xmlns:a16="http://schemas.microsoft.com/office/drawing/2014/main" id="{4BC37F7E-25ED-433F-A0FF-D012F2FEA0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5" name="Picture 14">
          <a:extLst>
            <a:ext uri="{FF2B5EF4-FFF2-40B4-BE49-F238E27FC236}">
              <a16:creationId xmlns:a16="http://schemas.microsoft.com/office/drawing/2014/main" id="{D48F30FF-5AF2-49AE-A4F3-712B158DCE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6" name="Picture 15">
          <a:extLst>
            <a:ext uri="{FF2B5EF4-FFF2-40B4-BE49-F238E27FC236}">
              <a16:creationId xmlns:a16="http://schemas.microsoft.com/office/drawing/2014/main" id="{8C2195BE-8C8D-4E92-8483-BB4931A3C9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7" name="Picture 16">
          <a:extLst>
            <a:ext uri="{FF2B5EF4-FFF2-40B4-BE49-F238E27FC236}">
              <a16:creationId xmlns:a16="http://schemas.microsoft.com/office/drawing/2014/main" id="{247F11EC-E6EF-41A8-B940-B8F0BEA8CF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8" name="Picture 17">
          <a:extLst>
            <a:ext uri="{FF2B5EF4-FFF2-40B4-BE49-F238E27FC236}">
              <a16:creationId xmlns:a16="http://schemas.microsoft.com/office/drawing/2014/main" id="{FA156A8F-7ACD-44EC-BF3B-0B85DDC439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9" name="Picture 18">
          <a:extLst>
            <a:ext uri="{FF2B5EF4-FFF2-40B4-BE49-F238E27FC236}">
              <a16:creationId xmlns:a16="http://schemas.microsoft.com/office/drawing/2014/main" id="{9AF6F369-189D-439B-94B9-446739C4A5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0" name="Picture 19">
          <a:extLst>
            <a:ext uri="{FF2B5EF4-FFF2-40B4-BE49-F238E27FC236}">
              <a16:creationId xmlns:a16="http://schemas.microsoft.com/office/drawing/2014/main" id="{253E8FDE-3973-4958-9D0C-D8E579A767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1" name="Picture 20">
          <a:extLst>
            <a:ext uri="{FF2B5EF4-FFF2-40B4-BE49-F238E27FC236}">
              <a16:creationId xmlns:a16="http://schemas.microsoft.com/office/drawing/2014/main" id="{CBB61249-8F2E-4EBD-8E38-0D2A88761E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2" name="Picture 21">
          <a:extLst>
            <a:ext uri="{FF2B5EF4-FFF2-40B4-BE49-F238E27FC236}">
              <a16:creationId xmlns:a16="http://schemas.microsoft.com/office/drawing/2014/main" id="{303F6EAB-42ED-4C78-A229-B99B3C1F6C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3" name="Picture 22">
          <a:extLst>
            <a:ext uri="{FF2B5EF4-FFF2-40B4-BE49-F238E27FC236}">
              <a16:creationId xmlns:a16="http://schemas.microsoft.com/office/drawing/2014/main" id="{F2F0CA0F-745C-45D0-AF65-93C43508BF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4" name="Picture 23">
          <a:extLst>
            <a:ext uri="{FF2B5EF4-FFF2-40B4-BE49-F238E27FC236}">
              <a16:creationId xmlns:a16="http://schemas.microsoft.com/office/drawing/2014/main" id="{DF5B9223-9640-41EF-83CA-14496B6AD7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5" name="Picture 24">
          <a:extLst>
            <a:ext uri="{FF2B5EF4-FFF2-40B4-BE49-F238E27FC236}">
              <a16:creationId xmlns:a16="http://schemas.microsoft.com/office/drawing/2014/main" id="{84A01C3E-A5F4-4FFA-B6ED-878DD9A49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6" name="Picture 25">
          <a:extLst>
            <a:ext uri="{FF2B5EF4-FFF2-40B4-BE49-F238E27FC236}">
              <a16:creationId xmlns:a16="http://schemas.microsoft.com/office/drawing/2014/main" id="{E42791EF-1576-48F9-81F2-0F89D0369F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7" name="Picture 26">
          <a:extLst>
            <a:ext uri="{FF2B5EF4-FFF2-40B4-BE49-F238E27FC236}">
              <a16:creationId xmlns:a16="http://schemas.microsoft.com/office/drawing/2014/main" id="{1E6EF5AA-DD8A-41FA-9E69-FE87C204173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8" name="Picture 27">
          <a:extLst>
            <a:ext uri="{FF2B5EF4-FFF2-40B4-BE49-F238E27FC236}">
              <a16:creationId xmlns:a16="http://schemas.microsoft.com/office/drawing/2014/main" id="{FF6C7E62-A27A-4144-A83F-32C9C4A997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9" name="Picture 28">
          <a:extLst>
            <a:ext uri="{FF2B5EF4-FFF2-40B4-BE49-F238E27FC236}">
              <a16:creationId xmlns:a16="http://schemas.microsoft.com/office/drawing/2014/main" id="{AC5FA1FF-0EBE-425D-B0D5-28BC9968C7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30" name="Picture 29">
          <a:extLst>
            <a:ext uri="{FF2B5EF4-FFF2-40B4-BE49-F238E27FC236}">
              <a16:creationId xmlns:a16="http://schemas.microsoft.com/office/drawing/2014/main" id="{DAC5AFAD-C1D0-4E5E-859D-EA70C5F03E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31" name="Picture 30">
          <a:extLst>
            <a:ext uri="{FF2B5EF4-FFF2-40B4-BE49-F238E27FC236}">
              <a16:creationId xmlns:a16="http://schemas.microsoft.com/office/drawing/2014/main" id="{1146C629-8A21-4D7C-90B1-DD13A3F7988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32" name="Picture 31">
          <a:extLst>
            <a:ext uri="{FF2B5EF4-FFF2-40B4-BE49-F238E27FC236}">
              <a16:creationId xmlns:a16="http://schemas.microsoft.com/office/drawing/2014/main" id="{F8A45400-B44A-4A17-9170-56BF891616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33" name="Picture 32">
          <a:extLst>
            <a:ext uri="{FF2B5EF4-FFF2-40B4-BE49-F238E27FC236}">
              <a16:creationId xmlns:a16="http://schemas.microsoft.com/office/drawing/2014/main" id="{9141774C-2D23-40F1-868E-7F27D2EF6F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34" name="Picture 33">
          <a:extLst>
            <a:ext uri="{FF2B5EF4-FFF2-40B4-BE49-F238E27FC236}">
              <a16:creationId xmlns:a16="http://schemas.microsoft.com/office/drawing/2014/main" id="{50F9FD19-635D-4599-A140-416D2601C4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35" name="Picture 34">
          <a:extLst>
            <a:ext uri="{FF2B5EF4-FFF2-40B4-BE49-F238E27FC236}">
              <a16:creationId xmlns:a16="http://schemas.microsoft.com/office/drawing/2014/main" id="{05A82B2C-E436-41C1-8D70-A012C9A005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36" name="Picture 35">
          <a:extLst>
            <a:ext uri="{FF2B5EF4-FFF2-40B4-BE49-F238E27FC236}">
              <a16:creationId xmlns:a16="http://schemas.microsoft.com/office/drawing/2014/main" id="{9711A262-0B9D-4669-8458-B3A597ADE1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37" name="Picture 36">
          <a:extLst>
            <a:ext uri="{FF2B5EF4-FFF2-40B4-BE49-F238E27FC236}">
              <a16:creationId xmlns:a16="http://schemas.microsoft.com/office/drawing/2014/main" id="{9701B758-E923-48B8-9E3C-7EBCF48DBB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38" name="Picture 37">
          <a:extLst>
            <a:ext uri="{FF2B5EF4-FFF2-40B4-BE49-F238E27FC236}">
              <a16:creationId xmlns:a16="http://schemas.microsoft.com/office/drawing/2014/main" id="{F2A2EBD5-42B1-47ED-BEA3-3AA311C7D7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39" name="Picture 38">
          <a:extLst>
            <a:ext uri="{FF2B5EF4-FFF2-40B4-BE49-F238E27FC236}">
              <a16:creationId xmlns:a16="http://schemas.microsoft.com/office/drawing/2014/main" id="{9E4E43AB-1BF9-4769-922D-35F13FD912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40" name="Picture 39">
          <a:extLst>
            <a:ext uri="{FF2B5EF4-FFF2-40B4-BE49-F238E27FC236}">
              <a16:creationId xmlns:a16="http://schemas.microsoft.com/office/drawing/2014/main" id="{730B3529-1E1A-482B-A67F-F1227EDC4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41" name="Picture 40">
          <a:extLst>
            <a:ext uri="{FF2B5EF4-FFF2-40B4-BE49-F238E27FC236}">
              <a16:creationId xmlns:a16="http://schemas.microsoft.com/office/drawing/2014/main" id="{6BFA34BC-72FD-44AB-BC84-8DDEE0B1B32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42" name="Picture 41">
          <a:extLst>
            <a:ext uri="{FF2B5EF4-FFF2-40B4-BE49-F238E27FC236}">
              <a16:creationId xmlns:a16="http://schemas.microsoft.com/office/drawing/2014/main" id="{A18222D2-B9F8-4AB9-9BA8-5C1900BA68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43" name="Picture 42">
          <a:extLst>
            <a:ext uri="{FF2B5EF4-FFF2-40B4-BE49-F238E27FC236}">
              <a16:creationId xmlns:a16="http://schemas.microsoft.com/office/drawing/2014/main" id="{CDFEDDF1-7843-49A7-9931-C0B68DDFD3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44" name="Picture 43">
          <a:extLst>
            <a:ext uri="{FF2B5EF4-FFF2-40B4-BE49-F238E27FC236}">
              <a16:creationId xmlns:a16="http://schemas.microsoft.com/office/drawing/2014/main" id="{3345D047-39D2-4C07-B49F-AB74D11941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45" name="Picture 44">
          <a:extLst>
            <a:ext uri="{FF2B5EF4-FFF2-40B4-BE49-F238E27FC236}">
              <a16:creationId xmlns:a16="http://schemas.microsoft.com/office/drawing/2014/main" id="{8E88879C-29A9-4423-9C21-FBCEA72F41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46" name="Picture 45">
          <a:extLst>
            <a:ext uri="{FF2B5EF4-FFF2-40B4-BE49-F238E27FC236}">
              <a16:creationId xmlns:a16="http://schemas.microsoft.com/office/drawing/2014/main" id="{92085343-7317-43C0-8E56-D9A5362DE1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47" name="Picture 46">
          <a:extLst>
            <a:ext uri="{FF2B5EF4-FFF2-40B4-BE49-F238E27FC236}">
              <a16:creationId xmlns:a16="http://schemas.microsoft.com/office/drawing/2014/main" id="{A73AD3E6-EF08-4533-9680-6E0834BAE5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48" name="Picture 47">
          <a:extLst>
            <a:ext uri="{FF2B5EF4-FFF2-40B4-BE49-F238E27FC236}">
              <a16:creationId xmlns:a16="http://schemas.microsoft.com/office/drawing/2014/main" id="{982AA251-4696-435A-B45C-C5ED5D248D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49" name="Picture 48">
          <a:extLst>
            <a:ext uri="{FF2B5EF4-FFF2-40B4-BE49-F238E27FC236}">
              <a16:creationId xmlns:a16="http://schemas.microsoft.com/office/drawing/2014/main" id="{846143A0-7416-4B72-837F-1D90D13F8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50" name="Picture 49">
          <a:extLst>
            <a:ext uri="{FF2B5EF4-FFF2-40B4-BE49-F238E27FC236}">
              <a16:creationId xmlns:a16="http://schemas.microsoft.com/office/drawing/2014/main" id="{C2196EE2-4EF6-499B-BED5-B8C171FD03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51" name="Picture 50">
          <a:extLst>
            <a:ext uri="{FF2B5EF4-FFF2-40B4-BE49-F238E27FC236}">
              <a16:creationId xmlns:a16="http://schemas.microsoft.com/office/drawing/2014/main" id="{456464B4-FC42-42AB-B6F7-19049B4AC9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52" name="Picture 51">
          <a:extLst>
            <a:ext uri="{FF2B5EF4-FFF2-40B4-BE49-F238E27FC236}">
              <a16:creationId xmlns:a16="http://schemas.microsoft.com/office/drawing/2014/main" id="{537476C0-6429-4C4F-8B27-DC0323F41C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53" name="Picture 52">
          <a:extLst>
            <a:ext uri="{FF2B5EF4-FFF2-40B4-BE49-F238E27FC236}">
              <a16:creationId xmlns:a16="http://schemas.microsoft.com/office/drawing/2014/main" id="{C8950705-14F0-4951-BDE8-2807C62CD7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54" name="Picture 53">
          <a:extLst>
            <a:ext uri="{FF2B5EF4-FFF2-40B4-BE49-F238E27FC236}">
              <a16:creationId xmlns:a16="http://schemas.microsoft.com/office/drawing/2014/main" id="{454489C1-9F94-472D-8ED0-A79CF5896D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55" name="Picture 54">
          <a:extLst>
            <a:ext uri="{FF2B5EF4-FFF2-40B4-BE49-F238E27FC236}">
              <a16:creationId xmlns:a16="http://schemas.microsoft.com/office/drawing/2014/main" id="{68731991-BD18-4DA3-9C57-D2E995D1E1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56" name="Picture 55">
          <a:extLst>
            <a:ext uri="{FF2B5EF4-FFF2-40B4-BE49-F238E27FC236}">
              <a16:creationId xmlns:a16="http://schemas.microsoft.com/office/drawing/2014/main" id="{DA105B43-8242-4E84-BB5B-E312E10242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57" name="Picture 56">
          <a:extLst>
            <a:ext uri="{FF2B5EF4-FFF2-40B4-BE49-F238E27FC236}">
              <a16:creationId xmlns:a16="http://schemas.microsoft.com/office/drawing/2014/main" id="{15D81EBD-CEE5-4C4D-BD59-B345462D24B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58" name="Picture 57">
          <a:extLst>
            <a:ext uri="{FF2B5EF4-FFF2-40B4-BE49-F238E27FC236}">
              <a16:creationId xmlns:a16="http://schemas.microsoft.com/office/drawing/2014/main" id="{00F11BCA-827A-453E-88D7-FE39D90A1A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59" name="Picture 58">
          <a:extLst>
            <a:ext uri="{FF2B5EF4-FFF2-40B4-BE49-F238E27FC236}">
              <a16:creationId xmlns:a16="http://schemas.microsoft.com/office/drawing/2014/main" id="{6F384454-9A9D-49FB-B171-669FCD8B50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60" name="Picture 59">
          <a:extLst>
            <a:ext uri="{FF2B5EF4-FFF2-40B4-BE49-F238E27FC236}">
              <a16:creationId xmlns:a16="http://schemas.microsoft.com/office/drawing/2014/main" id="{96451ABC-716E-4360-990F-75A3FD293C4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61" name="Picture 60">
          <a:extLst>
            <a:ext uri="{FF2B5EF4-FFF2-40B4-BE49-F238E27FC236}">
              <a16:creationId xmlns:a16="http://schemas.microsoft.com/office/drawing/2014/main" id="{7A5BAC70-F89C-412D-9514-3173F803E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62" name="Picture 61">
          <a:extLst>
            <a:ext uri="{FF2B5EF4-FFF2-40B4-BE49-F238E27FC236}">
              <a16:creationId xmlns:a16="http://schemas.microsoft.com/office/drawing/2014/main" id="{E862CF58-1269-488E-AB06-7D20032AC3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63" name="Picture 62">
          <a:extLst>
            <a:ext uri="{FF2B5EF4-FFF2-40B4-BE49-F238E27FC236}">
              <a16:creationId xmlns:a16="http://schemas.microsoft.com/office/drawing/2014/main" id="{87B6804E-1DC2-475A-B7D6-EE661227FA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64" name="Picture 63">
          <a:extLst>
            <a:ext uri="{FF2B5EF4-FFF2-40B4-BE49-F238E27FC236}">
              <a16:creationId xmlns:a16="http://schemas.microsoft.com/office/drawing/2014/main" id="{D6893DBF-0C86-4ED0-A7AD-6EBB173B74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65" name="Picture 64">
          <a:extLst>
            <a:ext uri="{FF2B5EF4-FFF2-40B4-BE49-F238E27FC236}">
              <a16:creationId xmlns:a16="http://schemas.microsoft.com/office/drawing/2014/main" id="{D0D0003A-1F24-4B50-8798-6AA3D2203E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66" name="Picture 65">
          <a:extLst>
            <a:ext uri="{FF2B5EF4-FFF2-40B4-BE49-F238E27FC236}">
              <a16:creationId xmlns:a16="http://schemas.microsoft.com/office/drawing/2014/main" id="{D52EA6F8-1BC2-4DCD-8CDC-94D8A2DC5A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67" name="Picture 66">
          <a:extLst>
            <a:ext uri="{FF2B5EF4-FFF2-40B4-BE49-F238E27FC236}">
              <a16:creationId xmlns:a16="http://schemas.microsoft.com/office/drawing/2014/main" id="{735F5F68-D058-4567-B6A5-F80F833B8E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68" name="Picture 67">
          <a:extLst>
            <a:ext uri="{FF2B5EF4-FFF2-40B4-BE49-F238E27FC236}">
              <a16:creationId xmlns:a16="http://schemas.microsoft.com/office/drawing/2014/main" id="{60938DAF-A816-4C71-8171-A01AD074E3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69" name="Picture 68">
          <a:extLst>
            <a:ext uri="{FF2B5EF4-FFF2-40B4-BE49-F238E27FC236}">
              <a16:creationId xmlns:a16="http://schemas.microsoft.com/office/drawing/2014/main" id="{8C1CBB7A-3191-4CAB-AA8E-793ADBB1FCE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70" name="Picture 69">
          <a:extLst>
            <a:ext uri="{FF2B5EF4-FFF2-40B4-BE49-F238E27FC236}">
              <a16:creationId xmlns:a16="http://schemas.microsoft.com/office/drawing/2014/main" id="{1B37413F-EB0B-4A74-A489-8CF514EAA4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71" name="Picture 70">
          <a:extLst>
            <a:ext uri="{FF2B5EF4-FFF2-40B4-BE49-F238E27FC236}">
              <a16:creationId xmlns:a16="http://schemas.microsoft.com/office/drawing/2014/main" id="{1B64375B-DEC6-46F6-8839-EC876828E4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72" name="Picture 71">
          <a:extLst>
            <a:ext uri="{FF2B5EF4-FFF2-40B4-BE49-F238E27FC236}">
              <a16:creationId xmlns:a16="http://schemas.microsoft.com/office/drawing/2014/main" id="{97C99658-3F11-464E-834B-B9AB7E805C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73" name="Picture 72">
          <a:extLst>
            <a:ext uri="{FF2B5EF4-FFF2-40B4-BE49-F238E27FC236}">
              <a16:creationId xmlns:a16="http://schemas.microsoft.com/office/drawing/2014/main" id="{E5E2AF4B-79F5-4364-8353-914C9EE17E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74" name="Picture 73">
          <a:extLst>
            <a:ext uri="{FF2B5EF4-FFF2-40B4-BE49-F238E27FC236}">
              <a16:creationId xmlns:a16="http://schemas.microsoft.com/office/drawing/2014/main" id="{56D37021-2DBD-4E65-9F9B-9E54B61FCBD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75" name="Picture 74">
          <a:extLst>
            <a:ext uri="{FF2B5EF4-FFF2-40B4-BE49-F238E27FC236}">
              <a16:creationId xmlns:a16="http://schemas.microsoft.com/office/drawing/2014/main" id="{A273B0E2-1C47-415D-B8A1-E6AC2544911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76" name="Picture 75">
          <a:extLst>
            <a:ext uri="{FF2B5EF4-FFF2-40B4-BE49-F238E27FC236}">
              <a16:creationId xmlns:a16="http://schemas.microsoft.com/office/drawing/2014/main" id="{A2F6168C-2E4D-4B2F-8575-6183633693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77" name="Picture 76">
          <a:extLst>
            <a:ext uri="{FF2B5EF4-FFF2-40B4-BE49-F238E27FC236}">
              <a16:creationId xmlns:a16="http://schemas.microsoft.com/office/drawing/2014/main" id="{00DD0C1D-7988-4356-9A69-39696FF0E1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78" name="Picture 77">
          <a:extLst>
            <a:ext uri="{FF2B5EF4-FFF2-40B4-BE49-F238E27FC236}">
              <a16:creationId xmlns:a16="http://schemas.microsoft.com/office/drawing/2014/main" id="{E3B3F363-CE3D-4E61-9407-1BF15A910A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79" name="Picture 78">
          <a:extLst>
            <a:ext uri="{FF2B5EF4-FFF2-40B4-BE49-F238E27FC236}">
              <a16:creationId xmlns:a16="http://schemas.microsoft.com/office/drawing/2014/main" id="{BAAC8AAA-0759-4F4E-B044-47B453C9FE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80" name="Picture 79">
          <a:extLst>
            <a:ext uri="{FF2B5EF4-FFF2-40B4-BE49-F238E27FC236}">
              <a16:creationId xmlns:a16="http://schemas.microsoft.com/office/drawing/2014/main" id="{022261B5-A0CA-43AF-9ECF-F37CA29C42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81" name="Picture 80">
          <a:extLst>
            <a:ext uri="{FF2B5EF4-FFF2-40B4-BE49-F238E27FC236}">
              <a16:creationId xmlns:a16="http://schemas.microsoft.com/office/drawing/2014/main" id="{0E7E1243-E388-4F6E-92C1-EC45C2DF41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82" name="Picture 81">
          <a:extLst>
            <a:ext uri="{FF2B5EF4-FFF2-40B4-BE49-F238E27FC236}">
              <a16:creationId xmlns:a16="http://schemas.microsoft.com/office/drawing/2014/main" id="{DE457998-DF6D-4CF5-80FB-5BE463EFE9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83" name="Picture 82">
          <a:extLst>
            <a:ext uri="{FF2B5EF4-FFF2-40B4-BE49-F238E27FC236}">
              <a16:creationId xmlns:a16="http://schemas.microsoft.com/office/drawing/2014/main" id="{E143359A-5ED9-4D80-A122-90AEF45CB6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84" name="Picture 83">
          <a:extLst>
            <a:ext uri="{FF2B5EF4-FFF2-40B4-BE49-F238E27FC236}">
              <a16:creationId xmlns:a16="http://schemas.microsoft.com/office/drawing/2014/main" id="{F3C6B73F-7859-44E7-925C-B4CE6BDAEE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85" name="Picture 84">
          <a:extLst>
            <a:ext uri="{FF2B5EF4-FFF2-40B4-BE49-F238E27FC236}">
              <a16:creationId xmlns:a16="http://schemas.microsoft.com/office/drawing/2014/main" id="{E625B37F-4B89-4819-850A-0EC6AE5B13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86" name="Picture 85">
          <a:extLst>
            <a:ext uri="{FF2B5EF4-FFF2-40B4-BE49-F238E27FC236}">
              <a16:creationId xmlns:a16="http://schemas.microsoft.com/office/drawing/2014/main" id="{B6678DD7-BE9E-4F85-B9F8-E8B60D766C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87" name="Picture 86">
          <a:extLst>
            <a:ext uri="{FF2B5EF4-FFF2-40B4-BE49-F238E27FC236}">
              <a16:creationId xmlns:a16="http://schemas.microsoft.com/office/drawing/2014/main" id="{AB68559E-B663-4C26-87C2-2A996554D0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88" name="Picture 87">
          <a:extLst>
            <a:ext uri="{FF2B5EF4-FFF2-40B4-BE49-F238E27FC236}">
              <a16:creationId xmlns:a16="http://schemas.microsoft.com/office/drawing/2014/main" id="{B791EEBA-CC33-41EE-9B98-A3D37086D1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89" name="Picture 88">
          <a:extLst>
            <a:ext uri="{FF2B5EF4-FFF2-40B4-BE49-F238E27FC236}">
              <a16:creationId xmlns:a16="http://schemas.microsoft.com/office/drawing/2014/main" id="{CEFE7A1B-50CF-4D2B-905B-63774D5A97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90" name="Picture 89">
          <a:extLst>
            <a:ext uri="{FF2B5EF4-FFF2-40B4-BE49-F238E27FC236}">
              <a16:creationId xmlns:a16="http://schemas.microsoft.com/office/drawing/2014/main" id="{31AF3787-3436-42CA-8085-6107363674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91" name="Picture 90">
          <a:extLst>
            <a:ext uri="{FF2B5EF4-FFF2-40B4-BE49-F238E27FC236}">
              <a16:creationId xmlns:a16="http://schemas.microsoft.com/office/drawing/2014/main" id="{4F68BD91-D042-4DFD-A3BD-499BB220F2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92" name="Picture 91">
          <a:extLst>
            <a:ext uri="{FF2B5EF4-FFF2-40B4-BE49-F238E27FC236}">
              <a16:creationId xmlns:a16="http://schemas.microsoft.com/office/drawing/2014/main" id="{A8160F99-7DC1-4C31-9427-DEEAC68C7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93" name="Picture 92">
          <a:extLst>
            <a:ext uri="{FF2B5EF4-FFF2-40B4-BE49-F238E27FC236}">
              <a16:creationId xmlns:a16="http://schemas.microsoft.com/office/drawing/2014/main" id="{9A5E2453-3CA7-4AB2-A788-2E539BE5639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94" name="Picture 93">
          <a:extLst>
            <a:ext uri="{FF2B5EF4-FFF2-40B4-BE49-F238E27FC236}">
              <a16:creationId xmlns:a16="http://schemas.microsoft.com/office/drawing/2014/main" id="{0084B67F-D7DF-40BE-95B0-7957301061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95" name="Picture 94">
          <a:extLst>
            <a:ext uri="{FF2B5EF4-FFF2-40B4-BE49-F238E27FC236}">
              <a16:creationId xmlns:a16="http://schemas.microsoft.com/office/drawing/2014/main" id="{E2E61974-91F5-4386-8EE1-968210E21F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96" name="Picture 95">
          <a:extLst>
            <a:ext uri="{FF2B5EF4-FFF2-40B4-BE49-F238E27FC236}">
              <a16:creationId xmlns:a16="http://schemas.microsoft.com/office/drawing/2014/main" id="{FC417D56-DF46-41FE-BF77-4A39C7F18A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97" name="Picture 96">
          <a:extLst>
            <a:ext uri="{FF2B5EF4-FFF2-40B4-BE49-F238E27FC236}">
              <a16:creationId xmlns:a16="http://schemas.microsoft.com/office/drawing/2014/main" id="{4586FFDE-0A00-498D-B4C5-C9DAC1B62C3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98" name="Picture 97">
          <a:extLst>
            <a:ext uri="{FF2B5EF4-FFF2-40B4-BE49-F238E27FC236}">
              <a16:creationId xmlns:a16="http://schemas.microsoft.com/office/drawing/2014/main" id="{0ABFA169-AB37-4BBE-A66A-605DC85CBA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99" name="Picture 98">
          <a:extLst>
            <a:ext uri="{FF2B5EF4-FFF2-40B4-BE49-F238E27FC236}">
              <a16:creationId xmlns:a16="http://schemas.microsoft.com/office/drawing/2014/main" id="{D346EE4B-2052-4272-B7B8-A03C8A16F7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00" name="Picture 99">
          <a:extLst>
            <a:ext uri="{FF2B5EF4-FFF2-40B4-BE49-F238E27FC236}">
              <a16:creationId xmlns:a16="http://schemas.microsoft.com/office/drawing/2014/main" id="{704739F9-EAD6-41BE-BA86-0EB870BA05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01" name="Picture 100">
          <a:extLst>
            <a:ext uri="{FF2B5EF4-FFF2-40B4-BE49-F238E27FC236}">
              <a16:creationId xmlns:a16="http://schemas.microsoft.com/office/drawing/2014/main" id="{0D729A8C-1E04-435E-B0B3-110BF32966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02" name="Picture 101">
          <a:extLst>
            <a:ext uri="{FF2B5EF4-FFF2-40B4-BE49-F238E27FC236}">
              <a16:creationId xmlns:a16="http://schemas.microsoft.com/office/drawing/2014/main" id="{694C85C0-4C4C-4CAC-9F83-E81F0F06337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03" name="Picture 102">
          <a:extLst>
            <a:ext uri="{FF2B5EF4-FFF2-40B4-BE49-F238E27FC236}">
              <a16:creationId xmlns:a16="http://schemas.microsoft.com/office/drawing/2014/main" id="{813165D2-D26F-4A1F-9924-84B50A0791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04" name="Picture 103">
          <a:extLst>
            <a:ext uri="{FF2B5EF4-FFF2-40B4-BE49-F238E27FC236}">
              <a16:creationId xmlns:a16="http://schemas.microsoft.com/office/drawing/2014/main" id="{F7E972F9-2AB0-45AB-83E6-CB7449CB1A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05" name="Picture 104">
          <a:extLst>
            <a:ext uri="{FF2B5EF4-FFF2-40B4-BE49-F238E27FC236}">
              <a16:creationId xmlns:a16="http://schemas.microsoft.com/office/drawing/2014/main" id="{3EA8C549-66B5-4FE0-AA6D-A0E099B7F2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06" name="Picture 105">
          <a:extLst>
            <a:ext uri="{FF2B5EF4-FFF2-40B4-BE49-F238E27FC236}">
              <a16:creationId xmlns:a16="http://schemas.microsoft.com/office/drawing/2014/main" id="{89306941-B0E9-4CDF-A491-7A66677A1DF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07" name="Picture 106">
          <a:extLst>
            <a:ext uri="{FF2B5EF4-FFF2-40B4-BE49-F238E27FC236}">
              <a16:creationId xmlns:a16="http://schemas.microsoft.com/office/drawing/2014/main" id="{E495E641-A7E0-49F2-94F2-DE89D1CAA3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08" name="Picture 107">
          <a:extLst>
            <a:ext uri="{FF2B5EF4-FFF2-40B4-BE49-F238E27FC236}">
              <a16:creationId xmlns:a16="http://schemas.microsoft.com/office/drawing/2014/main" id="{62F08356-9E70-4EB1-922A-D6150E6E1E4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09" name="Picture 108">
          <a:extLst>
            <a:ext uri="{FF2B5EF4-FFF2-40B4-BE49-F238E27FC236}">
              <a16:creationId xmlns:a16="http://schemas.microsoft.com/office/drawing/2014/main" id="{E67E61B4-FB09-46C8-ACAC-CE22A42A90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10" name="Picture 109">
          <a:extLst>
            <a:ext uri="{FF2B5EF4-FFF2-40B4-BE49-F238E27FC236}">
              <a16:creationId xmlns:a16="http://schemas.microsoft.com/office/drawing/2014/main" id="{53603E4D-E653-443D-89D8-63F50C159C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11" name="Picture 110">
          <a:extLst>
            <a:ext uri="{FF2B5EF4-FFF2-40B4-BE49-F238E27FC236}">
              <a16:creationId xmlns:a16="http://schemas.microsoft.com/office/drawing/2014/main" id="{6C331557-3450-4E8B-BEEA-FCF0480B19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12" name="Picture 111">
          <a:extLst>
            <a:ext uri="{FF2B5EF4-FFF2-40B4-BE49-F238E27FC236}">
              <a16:creationId xmlns:a16="http://schemas.microsoft.com/office/drawing/2014/main" id="{507A1DA8-55EF-443C-88C8-69CDA48100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13" name="Picture 112">
          <a:extLst>
            <a:ext uri="{FF2B5EF4-FFF2-40B4-BE49-F238E27FC236}">
              <a16:creationId xmlns:a16="http://schemas.microsoft.com/office/drawing/2014/main" id="{05F6A542-5EC2-44A2-A69B-8169FBAA5D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14" name="Picture 113">
          <a:extLst>
            <a:ext uri="{FF2B5EF4-FFF2-40B4-BE49-F238E27FC236}">
              <a16:creationId xmlns:a16="http://schemas.microsoft.com/office/drawing/2014/main" id="{4970A99F-2357-481E-B34C-616D5C4375F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15" name="Picture 114">
          <a:extLst>
            <a:ext uri="{FF2B5EF4-FFF2-40B4-BE49-F238E27FC236}">
              <a16:creationId xmlns:a16="http://schemas.microsoft.com/office/drawing/2014/main" id="{7800C82F-5CAD-495E-AAFD-1BC3B628417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16" name="Picture 115">
          <a:extLst>
            <a:ext uri="{FF2B5EF4-FFF2-40B4-BE49-F238E27FC236}">
              <a16:creationId xmlns:a16="http://schemas.microsoft.com/office/drawing/2014/main" id="{17F72A8C-3D24-4762-A7A6-6616F85F56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17" name="Picture 116">
          <a:extLst>
            <a:ext uri="{FF2B5EF4-FFF2-40B4-BE49-F238E27FC236}">
              <a16:creationId xmlns:a16="http://schemas.microsoft.com/office/drawing/2014/main" id="{32C29D38-63FD-47ED-B56C-34B12A0CD28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18" name="Picture 117">
          <a:extLst>
            <a:ext uri="{FF2B5EF4-FFF2-40B4-BE49-F238E27FC236}">
              <a16:creationId xmlns:a16="http://schemas.microsoft.com/office/drawing/2014/main" id="{28736099-22AB-415E-98A6-C5649D60B5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19" name="Picture 118">
          <a:extLst>
            <a:ext uri="{FF2B5EF4-FFF2-40B4-BE49-F238E27FC236}">
              <a16:creationId xmlns:a16="http://schemas.microsoft.com/office/drawing/2014/main" id="{9AD29A7C-6F6A-4249-9731-7FBCB75122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20" name="Picture 119">
          <a:extLst>
            <a:ext uri="{FF2B5EF4-FFF2-40B4-BE49-F238E27FC236}">
              <a16:creationId xmlns:a16="http://schemas.microsoft.com/office/drawing/2014/main" id="{73C1BB28-5653-450C-A2CD-4CF8D48B1B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21" name="Picture 120">
          <a:extLst>
            <a:ext uri="{FF2B5EF4-FFF2-40B4-BE49-F238E27FC236}">
              <a16:creationId xmlns:a16="http://schemas.microsoft.com/office/drawing/2014/main" id="{2608E4A8-1D1A-4D7F-BBC7-8732ECF0CFB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22" name="Picture 121">
          <a:extLst>
            <a:ext uri="{FF2B5EF4-FFF2-40B4-BE49-F238E27FC236}">
              <a16:creationId xmlns:a16="http://schemas.microsoft.com/office/drawing/2014/main" id="{79CB4E80-ED8D-4011-A63D-9CB0786014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23" name="Picture 122">
          <a:extLst>
            <a:ext uri="{FF2B5EF4-FFF2-40B4-BE49-F238E27FC236}">
              <a16:creationId xmlns:a16="http://schemas.microsoft.com/office/drawing/2014/main" id="{7776BCB8-0562-418E-9470-C37D9677AD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24" name="Picture 123">
          <a:extLst>
            <a:ext uri="{FF2B5EF4-FFF2-40B4-BE49-F238E27FC236}">
              <a16:creationId xmlns:a16="http://schemas.microsoft.com/office/drawing/2014/main" id="{4641E79A-74A0-4B56-B3B6-C9062CBE61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25" name="Picture 124">
          <a:extLst>
            <a:ext uri="{FF2B5EF4-FFF2-40B4-BE49-F238E27FC236}">
              <a16:creationId xmlns:a16="http://schemas.microsoft.com/office/drawing/2014/main" id="{DCEDBCD2-F2C0-4E8D-9EE2-06C269098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26" name="Picture 125">
          <a:extLst>
            <a:ext uri="{FF2B5EF4-FFF2-40B4-BE49-F238E27FC236}">
              <a16:creationId xmlns:a16="http://schemas.microsoft.com/office/drawing/2014/main" id="{AA307CF6-49F2-4E88-9191-B47F14AD09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27" name="Picture 126">
          <a:extLst>
            <a:ext uri="{FF2B5EF4-FFF2-40B4-BE49-F238E27FC236}">
              <a16:creationId xmlns:a16="http://schemas.microsoft.com/office/drawing/2014/main" id="{8EB810FB-8BCD-43F1-BA2C-3B87F5D4E8E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28" name="Picture 127">
          <a:extLst>
            <a:ext uri="{FF2B5EF4-FFF2-40B4-BE49-F238E27FC236}">
              <a16:creationId xmlns:a16="http://schemas.microsoft.com/office/drawing/2014/main" id="{4C179C45-4ED0-4DEF-90E8-25DA9403E6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29" name="Picture 128">
          <a:extLst>
            <a:ext uri="{FF2B5EF4-FFF2-40B4-BE49-F238E27FC236}">
              <a16:creationId xmlns:a16="http://schemas.microsoft.com/office/drawing/2014/main" id="{113B556F-BA8B-4BC9-B134-A4017FD5AF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30" name="Picture 129">
          <a:extLst>
            <a:ext uri="{FF2B5EF4-FFF2-40B4-BE49-F238E27FC236}">
              <a16:creationId xmlns:a16="http://schemas.microsoft.com/office/drawing/2014/main" id="{BC3834A4-15A7-440C-8327-A54E127252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31" name="Picture 130">
          <a:extLst>
            <a:ext uri="{FF2B5EF4-FFF2-40B4-BE49-F238E27FC236}">
              <a16:creationId xmlns:a16="http://schemas.microsoft.com/office/drawing/2014/main" id="{981486EF-427C-4E96-AE9A-D172ED8A02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32" name="Picture 131">
          <a:extLst>
            <a:ext uri="{FF2B5EF4-FFF2-40B4-BE49-F238E27FC236}">
              <a16:creationId xmlns:a16="http://schemas.microsoft.com/office/drawing/2014/main" id="{728E1364-B9D5-46D3-B545-EC8C0BF2783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33" name="Picture 132">
          <a:extLst>
            <a:ext uri="{FF2B5EF4-FFF2-40B4-BE49-F238E27FC236}">
              <a16:creationId xmlns:a16="http://schemas.microsoft.com/office/drawing/2014/main" id="{98326B54-81EE-4C1A-AFA8-1120A1692D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34" name="Picture 133">
          <a:extLst>
            <a:ext uri="{FF2B5EF4-FFF2-40B4-BE49-F238E27FC236}">
              <a16:creationId xmlns:a16="http://schemas.microsoft.com/office/drawing/2014/main" id="{4077A584-7035-4FDB-BD47-7CB6D2E0BBD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35" name="Picture 134">
          <a:extLst>
            <a:ext uri="{FF2B5EF4-FFF2-40B4-BE49-F238E27FC236}">
              <a16:creationId xmlns:a16="http://schemas.microsoft.com/office/drawing/2014/main" id="{85921B20-1BC6-4222-864B-CF3FE60DBBA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36" name="Picture 135">
          <a:extLst>
            <a:ext uri="{FF2B5EF4-FFF2-40B4-BE49-F238E27FC236}">
              <a16:creationId xmlns:a16="http://schemas.microsoft.com/office/drawing/2014/main" id="{68DF8BD3-95AB-43F5-BB70-EAF35BB3DD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37" name="Picture 136">
          <a:extLst>
            <a:ext uri="{FF2B5EF4-FFF2-40B4-BE49-F238E27FC236}">
              <a16:creationId xmlns:a16="http://schemas.microsoft.com/office/drawing/2014/main" id="{B1B20745-E23A-48A3-B48E-82485676420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38" name="Picture 137">
          <a:extLst>
            <a:ext uri="{FF2B5EF4-FFF2-40B4-BE49-F238E27FC236}">
              <a16:creationId xmlns:a16="http://schemas.microsoft.com/office/drawing/2014/main" id="{E74BB883-29E9-46B7-B6D3-D6BADB0FDD1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39" name="Picture 138">
          <a:extLst>
            <a:ext uri="{FF2B5EF4-FFF2-40B4-BE49-F238E27FC236}">
              <a16:creationId xmlns:a16="http://schemas.microsoft.com/office/drawing/2014/main" id="{8AED674F-0E80-4BBE-9C0D-025BB30C1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40" name="Picture 139">
          <a:extLst>
            <a:ext uri="{FF2B5EF4-FFF2-40B4-BE49-F238E27FC236}">
              <a16:creationId xmlns:a16="http://schemas.microsoft.com/office/drawing/2014/main" id="{F798B917-520A-43B9-93FD-B189C44A21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41" name="Picture 140">
          <a:extLst>
            <a:ext uri="{FF2B5EF4-FFF2-40B4-BE49-F238E27FC236}">
              <a16:creationId xmlns:a16="http://schemas.microsoft.com/office/drawing/2014/main" id="{F97420E7-0A5D-4617-A746-D60583C368F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42" name="Picture 141">
          <a:extLst>
            <a:ext uri="{FF2B5EF4-FFF2-40B4-BE49-F238E27FC236}">
              <a16:creationId xmlns:a16="http://schemas.microsoft.com/office/drawing/2014/main" id="{F51954D2-2830-41B6-9DBB-08DD87EAD18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43" name="Picture 142">
          <a:extLst>
            <a:ext uri="{FF2B5EF4-FFF2-40B4-BE49-F238E27FC236}">
              <a16:creationId xmlns:a16="http://schemas.microsoft.com/office/drawing/2014/main" id="{82FD2743-A6FD-4BA1-8061-FF02CDC39D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44" name="Picture 143">
          <a:extLst>
            <a:ext uri="{FF2B5EF4-FFF2-40B4-BE49-F238E27FC236}">
              <a16:creationId xmlns:a16="http://schemas.microsoft.com/office/drawing/2014/main" id="{A134BC2E-E070-471C-AA3C-E149D3AC5B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45" name="Picture 144">
          <a:extLst>
            <a:ext uri="{FF2B5EF4-FFF2-40B4-BE49-F238E27FC236}">
              <a16:creationId xmlns:a16="http://schemas.microsoft.com/office/drawing/2014/main" id="{D59AD735-17FC-4EA9-A271-6559D72403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46" name="Picture 145">
          <a:extLst>
            <a:ext uri="{FF2B5EF4-FFF2-40B4-BE49-F238E27FC236}">
              <a16:creationId xmlns:a16="http://schemas.microsoft.com/office/drawing/2014/main" id="{B59FEBB5-418D-429D-B47E-7A6D2C1530A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47" name="Picture 146">
          <a:extLst>
            <a:ext uri="{FF2B5EF4-FFF2-40B4-BE49-F238E27FC236}">
              <a16:creationId xmlns:a16="http://schemas.microsoft.com/office/drawing/2014/main" id="{DAC50363-558A-4914-8D23-AAF18A5D5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48" name="Picture 147">
          <a:extLst>
            <a:ext uri="{FF2B5EF4-FFF2-40B4-BE49-F238E27FC236}">
              <a16:creationId xmlns:a16="http://schemas.microsoft.com/office/drawing/2014/main" id="{4A524D79-23B4-4185-9BE3-82E133918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49" name="Picture 148">
          <a:extLst>
            <a:ext uri="{FF2B5EF4-FFF2-40B4-BE49-F238E27FC236}">
              <a16:creationId xmlns:a16="http://schemas.microsoft.com/office/drawing/2014/main" id="{C888CFCE-3922-485E-BB28-E853511BC1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50" name="Picture 149">
          <a:extLst>
            <a:ext uri="{FF2B5EF4-FFF2-40B4-BE49-F238E27FC236}">
              <a16:creationId xmlns:a16="http://schemas.microsoft.com/office/drawing/2014/main" id="{9D8D7BEB-73F7-4045-919E-7214765C61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51" name="Picture 150">
          <a:extLst>
            <a:ext uri="{FF2B5EF4-FFF2-40B4-BE49-F238E27FC236}">
              <a16:creationId xmlns:a16="http://schemas.microsoft.com/office/drawing/2014/main" id="{4C639445-2AF7-43F2-BA8F-510879632B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52" name="Picture 151">
          <a:extLst>
            <a:ext uri="{FF2B5EF4-FFF2-40B4-BE49-F238E27FC236}">
              <a16:creationId xmlns:a16="http://schemas.microsoft.com/office/drawing/2014/main" id="{0D384805-57D9-4279-9AB8-4B2876F645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53" name="Picture 152">
          <a:extLst>
            <a:ext uri="{FF2B5EF4-FFF2-40B4-BE49-F238E27FC236}">
              <a16:creationId xmlns:a16="http://schemas.microsoft.com/office/drawing/2014/main" id="{6C485D6A-A851-4C2A-84B6-311396BB7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54" name="Picture 153">
          <a:extLst>
            <a:ext uri="{FF2B5EF4-FFF2-40B4-BE49-F238E27FC236}">
              <a16:creationId xmlns:a16="http://schemas.microsoft.com/office/drawing/2014/main" id="{E47DFB63-DEBA-4977-92E1-5F26DE59D5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55" name="Picture 154">
          <a:extLst>
            <a:ext uri="{FF2B5EF4-FFF2-40B4-BE49-F238E27FC236}">
              <a16:creationId xmlns:a16="http://schemas.microsoft.com/office/drawing/2014/main" id="{5E6FC89A-09BA-46B0-A221-4A913D88969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56" name="Picture 155">
          <a:extLst>
            <a:ext uri="{FF2B5EF4-FFF2-40B4-BE49-F238E27FC236}">
              <a16:creationId xmlns:a16="http://schemas.microsoft.com/office/drawing/2014/main" id="{47436919-8A94-4759-B1D8-16D5537884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57" name="Picture 156">
          <a:extLst>
            <a:ext uri="{FF2B5EF4-FFF2-40B4-BE49-F238E27FC236}">
              <a16:creationId xmlns:a16="http://schemas.microsoft.com/office/drawing/2014/main" id="{6D34989D-0BF0-435C-A8E7-4F869451937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58" name="Picture 157">
          <a:extLst>
            <a:ext uri="{FF2B5EF4-FFF2-40B4-BE49-F238E27FC236}">
              <a16:creationId xmlns:a16="http://schemas.microsoft.com/office/drawing/2014/main" id="{009490A5-E570-4B6D-87A4-97F21A9425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59" name="Picture 158">
          <a:extLst>
            <a:ext uri="{FF2B5EF4-FFF2-40B4-BE49-F238E27FC236}">
              <a16:creationId xmlns:a16="http://schemas.microsoft.com/office/drawing/2014/main" id="{3613F892-D745-4833-8B94-EC8727A80FB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60" name="Picture 159">
          <a:extLst>
            <a:ext uri="{FF2B5EF4-FFF2-40B4-BE49-F238E27FC236}">
              <a16:creationId xmlns:a16="http://schemas.microsoft.com/office/drawing/2014/main" id="{E01E2A11-D50E-4F60-86A9-A3F062A20E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61" name="Picture 160">
          <a:extLst>
            <a:ext uri="{FF2B5EF4-FFF2-40B4-BE49-F238E27FC236}">
              <a16:creationId xmlns:a16="http://schemas.microsoft.com/office/drawing/2014/main" id="{70ED0380-0632-46B2-B502-772171DF9E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62" name="Picture 161">
          <a:extLst>
            <a:ext uri="{FF2B5EF4-FFF2-40B4-BE49-F238E27FC236}">
              <a16:creationId xmlns:a16="http://schemas.microsoft.com/office/drawing/2014/main" id="{8224725C-F57E-4C65-999F-80D5EEB1EB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63" name="Picture 162">
          <a:extLst>
            <a:ext uri="{FF2B5EF4-FFF2-40B4-BE49-F238E27FC236}">
              <a16:creationId xmlns:a16="http://schemas.microsoft.com/office/drawing/2014/main" id="{A4B99AED-380B-4F75-93E6-34A34F2287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64" name="Picture 163">
          <a:extLst>
            <a:ext uri="{FF2B5EF4-FFF2-40B4-BE49-F238E27FC236}">
              <a16:creationId xmlns:a16="http://schemas.microsoft.com/office/drawing/2014/main" id="{DE4FBB18-E381-41A8-9060-77ED959F79F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65" name="Picture 164">
          <a:extLst>
            <a:ext uri="{FF2B5EF4-FFF2-40B4-BE49-F238E27FC236}">
              <a16:creationId xmlns:a16="http://schemas.microsoft.com/office/drawing/2014/main" id="{42A559F6-8CC6-4434-B30A-3DE66234282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66" name="Picture 165">
          <a:extLst>
            <a:ext uri="{FF2B5EF4-FFF2-40B4-BE49-F238E27FC236}">
              <a16:creationId xmlns:a16="http://schemas.microsoft.com/office/drawing/2014/main" id="{6492C7CA-4C65-43FB-8679-9349583193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67" name="Picture 166">
          <a:extLst>
            <a:ext uri="{FF2B5EF4-FFF2-40B4-BE49-F238E27FC236}">
              <a16:creationId xmlns:a16="http://schemas.microsoft.com/office/drawing/2014/main" id="{E0306145-1041-4F85-A372-D9134E767C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68" name="Picture 167">
          <a:extLst>
            <a:ext uri="{FF2B5EF4-FFF2-40B4-BE49-F238E27FC236}">
              <a16:creationId xmlns:a16="http://schemas.microsoft.com/office/drawing/2014/main" id="{614D16B0-0050-48F1-8A74-44D75927EE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69" name="Picture 168">
          <a:extLst>
            <a:ext uri="{FF2B5EF4-FFF2-40B4-BE49-F238E27FC236}">
              <a16:creationId xmlns:a16="http://schemas.microsoft.com/office/drawing/2014/main" id="{62BE3B57-02EA-4D72-BB63-39655C7E9F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70" name="Picture 169">
          <a:extLst>
            <a:ext uri="{FF2B5EF4-FFF2-40B4-BE49-F238E27FC236}">
              <a16:creationId xmlns:a16="http://schemas.microsoft.com/office/drawing/2014/main" id="{00F808F0-C8B1-4BC4-BCC5-30890F2084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71" name="Picture 170">
          <a:extLst>
            <a:ext uri="{FF2B5EF4-FFF2-40B4-BE49-F238E27FC236}">
              <a16:creationId xmlns:a16="http://schemas.microsoft.com/office/drawing/2014/main" id="{FAAB2E75-2957-4C24-93AC-636EA600F51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72" name="Picture 171">
          <a:extLst>
            <a:ext uri="{FF2B5EF4-FFF2-40B4-BE49-F238E27FC236}">
              <a16:creationId xmlns:a16="http://schemas.microsoft.com/office/drawing/2014/main" id="{4E3E52FF-C66E-46E9-A590-F19F03C1090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73" name="Picture 172">
          <a:extLst>
            <a:ext uri="{FF2B5EF4-FFF2-40B4-BE49-F238E27FC236}">
              <a16:creationId xmlns:a16="http://schemas.microsoft.com/office/drawing/2014/main" id="{377AFA49-5563-4B66-9C5C-02C465BEC6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74" name="Picture 173">
          <a:extLst>
            <a:ext uri="{FF2B5EF4-FFF2-40B4-BE49-F238E27FC236}">
              <a16:creationId xmlns:a16="http://schemas.microsoft.com/office/drawing/2014/main" id="{56742B0C-81E2-492A-A553-0801D379F4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75" name="Picture 174">
          <a:extLst>
            <a:ext uri="{FF2B5EF4-FFF2-40B4-BE49-F238E27FC236}">
              <a16:creationId xmlns:a16="http://schemas.microsoft.com/office/drawing/2014/main" id="{79AD1C96-2E4D-4CDA-BE7C-E373D80247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76" name="Picture 175">
          <a:extLst>
            <a:ext uri="{FF2B5EF4-FFF2-40B4-BE49-F238E27FC236}">
              <a16:creationId xmlns:a16="http://schemas.microsoft.com/office/drawing/2014/main" id="{84369AFF-154A-4384-BAFB-DE27F44E11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77" name="Picture 176">
          <a:extLst>
            <a:ext uri="{FF2B5EF4-FFF2-40B4-BE49-F238E27FC236}">
              <a16:creationId xmlns:a16="http://schemas.microsoft.com/office/drawing/2014/main" id="{53FB2DBC-1B3E-4F8E-AED5-7181B5C947B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78" name="Picture 177">
          <a:extLst>
            <a:ext uri="{FF2B5EF4-FFF2-40B4-BE49-F238E27FC236}">
              <a16:creationId xmlns:a16="http://schemas.microsoft.com/office/drawing/2014/main" id="{51EFAB15-38FD-4AF9-B1EE-E1E6E9142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79" name="Picture 178">
          <a:extLst>
            <a:ext uri="{FF2B5EF4-FFF2-40B4-BE49-F238E27FC236}">
              <a16:creationId xmlns:a16="http://schemas.microsoft.com/office/drawing/2014/main" id="{C84EF3E1-4B90-4453-8B34-91835D5FA6C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80" name="Picture 179">
          <a:extLst>
            <a:ext uri="{FF2B5EF4-FFF2-40B4-BE49-F238E27FC236}">
              <a16:creationId xmlns:a16="http://schemas.microsoft.com/office/drawing/2014/main" id="{CECB4D33-1CBD-418C-8BD9-473AB84312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81" name="Picture 180">
          <a:extLst>
            <a:ext uri="{FF2B5EF4-FFF2-40B4-BE49-F238E27FC236}">
              <a16:creationId xmlns:a16="http://schemas.microsoft.com/office/drawing/2014/main" id="{E2E634F3-CEF3-4D99-9582-D7CF381CAE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82" name="Picture 181">
          <a:extLst>
            <a:ext uri="{FF2B5EF4-FFF2-40B4-BE49-F238E27FC236}">
              <a16:creationId xmlns:a16="http://schemas.microsoft.com/office/drawing/2014/main" id="{D6FD9304-C400-491B-8CDF-25A1463FA5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83" name="Picture 182">
          <a:extLst>
            <a:ext uri="{FF2B5EF4-FFF2-40B4-BE49-F238E27FC236}">
              <a16:creationId xmlns:a16="http://schemas.microsoft.com/office/drawing/2014/main" id="{AF872558-42A6-437B-98E4-7B2B2EA7182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84" name="Picture 183">
          <a:extLst>
            <a:ext uri="{FF2B5EF4-FFF2-40B4-BE49-F238E27FC236}">
              <a16:creationId xmlns:a16="http://schemas.microsoft.com/office/drawing/2014/main" id="{E7128702-374E-4D6F-84AF-C829456A20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85" name="Picture 184">
          <a:extLst>
            <a:ext uri="{FF2B5EF4-FFF2-40B4-BE49-F238E27FC236}">
              <a16:creationId xmlns:a16="http://schemas.microsoft.com/office/drawing/2014/main" id="{68946C73-4C84-4BBD-8EE8-2563E68DBA8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86" name="Picture 185">
          <a:extLst>
            <a:ext uri="{FF2B5EF4-FFF2-40B4-BE49-F238E27FC236}">
              <a16:creationId xmlns:a16="http://schemas.microsoft.com/office/drawing/2014/main" id="{7B7736A2-F1DA-4499-A6DA-8B7176C984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87" name="Picture 186">
          <a:extLst>
            <a:ext uri="{FF2B5EF4-FFF2-40B4-BE49-F238E27FC236}">
              <a16:creationId xmlns:a16="http://schemas.microsoft.com/office/drawing/2014/main" id="{E30509C3-9E0D-4F39-98A9-3C1C951C3DA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88" name="Picture 187">
          <a:extLst>
            <a:ext uri="{FF2B5EF4-FFF2-40B4-BE49-F238E27FC236}">
              <a16:creationId xmlns:a16="http://schemas.microsoft.com/office/drawing/2014/main" id="{31C579F6-563D-4E42-B136-027BFCC4A0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89" name="Picture 188">
          <a:extLst>
            <a:ext uri="{FF2B5EF4-FFF2-40B4-BE49-F238E27FC236}">
              <a16:creationId xmlns:a16="http://schemas.microsoft.com/office/drawing/2014/main" id="{F48AB95F-F7C4-4351-BEC4-CEE093E4DD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90" name="Picture 189">
          <a:extLst>
            <a:ext uri="{FF2B5EF4-FFF2-40B4-BE49-F238E27FC236}">
              <a16:creationId xmlns:a16="http://schemas.microsoft.com/office/drawing/2014/main" id="{CC51E9CD-BDFF-4292-963A-55A93233AAD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91" name="Picture 190">
          <a:extLst>
            <a:ext uri="{FF2B5EF4-FFF2-40B4-BE49-F238E27FC236}">
              <a16:creationId xmlns:a16="http://schemas.microsoft.com/office/drawing/2014/main" id="{58B833C3-F78C-4ED0-A095-A1807EDA90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92" name="Picture 191">
          <a:extLst>
            <a:ext uri="{FF2B5EF4-FFF2-40B4-BE49-F238E27FC236}">
              <a16:creationId xmlns:a16="http://schemas.microsoft.com/office/drawing/2014/main" id="{6E2CB4BD-AB91-4AF7-9568-51C856E7AF5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93" name="Picture 192">
          <a:extLst>
            <a:ext uri="{FF2B5EF4-FFF2-40B4-BE49-F238E27FC236}">
              <a16:creationId xmlns:a16="http://schemas.microsoft.com/office/drawing/2014/main" id="{DBB937CD-8AC1-4722-9935-4DEEA1D2AE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94" name="Picture 193">
          <a:extLst>
            <a:ext uri="{FF2B5EF4-FFF2-40B4-BE49-F238E27FC236}">
              <a16:creationId xmlns:a16="http://schemas.microsoft.com/office/drawing/2014/main" id="{D04553D8-4E20-4C46-9655-62BCFA2828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95" name="Picture 194">
          <a:extLst>
            <a:ext uri="{FF2B5EF4-FFF2-40B4-BE49-F238E27FC236}">
              <a16:creationId xmlns:a16="http://schemas.microsoft.com/office/drawing/2014/main" id="{19DCF466-76F3-4F83-930F-1DC2A7C1CB9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96" name="Picture 195">
          <a:extLst>
            <a:ext uri="{FF2B5EF4-FFF2-40B4-BE49-F238E27FC236}">
              <a16:creationId xmlns:a16="http://schemas.microsoft.com/office/drawing/2014/main" id="{1376D83E-9A50-489C-99F9-5432709029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97" name="Picture 196">
          <a:extLst>
            <a:ext uri="{FF2B5EF4-FFF2-40B4-BE49-F238E27FC236}">
              <a16:creationId xmlns:a16="http://schemas.microsoft.com/office/drawing/2014/main" id="{B8DB7166-507B-470C-AB5A-594A70A82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98" name="Picture 197">
          <a:extLst>
            <a:ext uri="{FF2B5EF4-FFF2-40B4-BE49-F238E27FC236}">
              <a16:creationId xmlns:a16="http://schemas.microsoft.com/office/drawing/2014/main" id="{1C17A7A6-C4EB-4291-AE0A-3237F6797B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199" name="Picture 198">
          <a:extLst>
            <a:ext uri="{FF2B5EF4-FFF2-40B4-BE49-F238E27FC236}">
              <a16:creationId xmlns:a16="http://schemas.microsoft.com/office/drawing/2014/main" id="{DB73DA50-F613-4412-BEDD-8CF667E912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00" name="Picture 199">
          <a:extLst>
            <a:ext uri="{FF2B5EF4-FFF2-40B4-BE49-F238E27FC236}">
              <a16:creationId xmlns:a16="http://schemas.microsoft.com/office/drawing/2014/main" id="{C4BEDA33-C5EC-4DDE-A346-14B21287CF3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01" name="Picture 200">
          <a:extLst>
            <a:ext uri="{FF2B5EF4-FFF2-40B4-BE49-F238E27FC236}">
              <a16:creationId xmlns:a16="http://schemas.microsoft.com/office/drawing/2014/main" id="{663DE0FB-1DB1-4126-A583-4BA1420322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02" name="Picture 201">
          <a:extLst>
            <a:ext uri="{FF2B5EF4-FFF2-40B4-BE49-F238E27FC236}">
              <a16:creationId xmlns:a16="http://schemas.microsoft.com/office/drawing/2014/main" id="{33545BF9-FCFD-466B-B9E8-10AEAAB03C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03" name="Picture 202">
          <a:extLst>
            <a:ext uri="{FF2B5EF4-FFF2-40B4-BE49-F238E27FC236}">
              <a16:creationId xmlns:a16="http://schemas.microsoft.com/office/drawing/2014/main" id="{C996EE3E-FC05-42FF-95FF-7A5AB628C8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04" name="Picture 203">
          <a:extLst>
            <a:ext uri="{FF2B5EF4-FFF2-40B4-BE49-F238E27FC236}">
              <a16:creationId xmlns:a16="http://schemas.microsoft.com/office/drawing/2014/main" id="{E3C40B54-DED2-408D-A6DF-98CFBFD7816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05" name="Picture 204">
          <a:extLst>
            <a:ext uri="{FF2B5EF4-FFF2-40B4-BE49-F238E27FC236}">
              <a16:creationId xmlns:a16="http://schemas.microsoft.com/office/drawing/2014/main" id="{9C14CF47-5AD5-48B5-8685-59FCF3C5DCD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06" name="Picture 205">
          <a:extLst>
            <a:ext uri="{FF2B5EF4-FFF2-40B4-BE49-F238E27FC236}">
              <a16:creationId xmlns:a16="http://schemas.microsoft.com/office/drawing/2014/main" id="{0D236E65-8BDA-4A95-BEC2-1E9D5BF875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07" name="Picture 206">
          <a:extLst>
            <a:ext uri="{FF2B5EF4-FFF2-40B4-BE49-F238E27FC236}">
              <a16:creationId xmlns:a16="http://schemas.microsoft.com/office/drawing/2014/main" id="{DC7A49FB-C9B1-42E6-B363-B6C0916D3B4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08" name="Picture 207">
          <a:extLst>
            <a:ext uri="{FF2B5EF4-FFF2-40B4-BE49-F238E27FC236}">
              <a16:creationId xmlns:a16="http://schemas.microsoft.com/office/drawing/2014/main" id="{472A75C6-DB6B-452E-A0F6-C575BABC5E3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09" name="Picture 208">
          <a:extLst>
            <a:ext uri="{FF2B5EF4-FFF2-40B4-BE49-F238E27FC236}">
              <a16:creationId xmlns:a16="http://schemas.microsoft.com/office/drawing/2014/main" id="{CE01393C-4123-480A-97C0-7E1B837737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10" name="Picture 209">
          <a:extLst>
            <a:ext uri="{FF2B5EF4-FFF2-40B4-BE49-F238E27FC236}">
              <a16:creationId xmlns:a16="http://schemas.microsoft.com/office/drawing/2014/main" id="{78683A0E-AC02-4695-82BE-DAD5B2E4D8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11" name="Picture 210">
          <a:extLst>
            <a:ext uri="{FF2B5EF4-FFF2-40B4-BE49-F238E27FC236}">
              <a16:creationId xmlns:a16="http://schemas.microsoft.com/office/drawing/2014/main" id="{91AA06A7-4BCA-4267-AF12-CFA762C08AB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12" name="Picture 211">
          <a:extLst>
            <a:ext uri="{FF2B5EF4-FFF2-40B4-BE49-F238E27FC236}">
              <a16:creationId xmlns:a16="http://schemas.microsoft.com/office/drawing/2014/main" id="{00E6BCA5-9F34-40C2-8EB0-22E13E456A5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13" name="Picture 212">
          <a:extLst>
            <a:ext uri="{FF2B5EF4-FFF2-40B4-BE49-F238E27FC236}">
              <a16:creationId xmlns:a16="http://schemas.microsoft.com/office/drawing/2014/main" id="{5849DF3C-A9A3-4BF8-94FB-D3F18924E6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14" name="Picture 213">
          <a:extLst>
            <a:ext uri="{FF2B5EF4-FFF2-40B4-BE49-F238E27FC236}">
              <a16:creationId xmlns:a16="http://schemas.microsoft.com/office/drawing/2014/main" id="{046CF429-E5E5-4AE7-955F-DD488373791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15" name="Picture 214">
          <a:extLst>
            <a:ext uri="{FF2B5EF4-FFF2-40B4-BE49-F238E27FC236}">
              <a16:creationId xmlns:a16="http://schemas.microsoft.com/office/drawing/2014/main" id="{BDA48B1D-4EBF-46DE-B3DA-C0FE51DFC9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16" name="Picture 215">
          <a:extLst>
            <a:ext uri="{FF2B5EF4-FFF2-40B4-BE49-F238E27FC236}">
              <a16:creationId xmlns:a16="http://schemas.microsoft.com/office/drawing/2014/main" id="{E0A8C1C2-484F-4F6C-BABE-1A933465C83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17" name="Picture 216">
          <a:extLst>
            <a:ext uri="{FF2B5EF4-FFF2-40B4-BE49-F238E27FC236}">
              <a16:creationId xmlns:a16="http://schemas.microsoft.com/office/drawing/2014/main" id="{360FEF84-6810-4699-BBC7-1E6AAC3E725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18" name="Picture 217">
          <a:extLst>
            <a:ext uri="{FF2B5EF4-FFF2-40B4-BE49-F238E27FC236}">
              <a16:creationId xmlns:a16="http://schemas.microsoft.com/office/drawing/2014/main" id="{A191C51C-5379-4F96-8670-E6270E1AB7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19" name="Picture 218">
          <a:extLst>
            <a:ext uri="{FF2B5EF4-FFF2-40B4-BE49-F238E27FC236}">
              <a16:creationId xmlns:a16="http://schemas.microsoft.com/office/drawing/2014/main" id="{ABA03B80-CB89-4F2C-81EF-B56FDCFCEA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20" name="Picture 219">
          <a:extLst>
            <a:ext uri="{FF2B5EF4-FFF2-40B4-BE49-F238E27FC236}">
              <a16:creationId xmlns:a16="http://schemas.microsoft.com/office/drawing/2014/main" id="{79639053-18E7-4E4B-83E5-EA211718AA3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21" name="Picture 220">
          <a:extLst>
            <a:ext uri="{FF2B5EF4-FFF2-40B4-BE49-F238E27FC236}">
              <a16:creationId xmlns:a16="http://schemas.microsoft.com/office/drawing/2014/main" id="{A540E177-1F42-4784-97B2-49A2B8B94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22" name="Picture 221">
          <a:extLst>
            <a:ext uri="{FF2B5EF4-FFF2-40B4-BE49-F238E27FC236}">
              <a16:creationId xmlns:a16="http://schemas.microsoft.com/office/drawing/2014/main" id="{FF3CBDCC-4495-4871-8041-07F6377482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23" name="Picture 222">
          <a:extLst>
            <a:ext uri="{FF2B5EF4-FFF2-40B4-BE49-F238E27FC236}">
              <a16:creationId xmlns:a16="http://schemas.microsoft.com/office/drawing/2014/main" id="{8EE243DE-C8B1-45D0-9632-897E4FC199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24" name="Picture 223">
          <a:extLst>
            <a:ext uri="{FF2B5EF4-FFF2-40B4-BE49-F238E27FC236}">
              <a16:creationId xmlns:a16="http://schemas.microsoft.com/office/drawing/2014/main" id="{38B50ACF-F294-466B-B944-EF70B6649C9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0</xdr:colOff>
      <xdr:row>69</xdr:row>
      <xdr:rowOff>0</xdr:rowOff>
    </xdr:from>
    <xdr:ext cx="1" cy="190158"/>
    <xdr:pic>
      <xdr:nvPicPr>
        <xdr:cNvPr id="225" name="Picture 224">
          <a:extLst>
            <a:ext uri="{FF2B5EF4-FFF2-40B4-BE49-F238E27FC236}">
              <a16:creationId xmlns:a16="http://schemas.microsoft.com/office/drawing/2014/main" id="{176CE06D-AF39-4648-BB03-ADC5B875C2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2934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26" name="Picture 225">
          <a:extLst>
            <a:ext uri="{FF2B5EF4-FFF2-40B4-BE49-F238E27FC236}">
              <a16:creationId xmlns:a16="http://schemas.microsoft.com/office/drawing/2014/main" id="{1E4CB8D2-C675-4D9E-8FEB-1D5C8C7FEA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27" name="Picture 226">
          <a:extLst>
            <a:ext uri="{FF2B5EF4-FFF2-40B4-BE49-F238E27FC236}">
              <a16:creationId xmlns:a16="http://schemas.microsoft.com/office/drawing/2014/main" id="{15280FFF-F1C5-4277-857A-2867600BC77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28" name="Picture 227">
          <a:extLst>
            <a:ext uri="{FF2B5EF4-FFF2-40B4-BE49-F238E27FC236}">
              <a16:creationId xmlns:a16="http://schemas.microsoft.com/office/drawing/2014/main" id="{94682F3F-2C25-48D2-9353-BF5DFEA90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29" name="Picture 228">
          <a:extLst>
            <a:ext uri="{FF2B5EF4-FFF2-40B4-BE49-F238E27FC236}">
              <a16:creationId xmlns:a16="http://schemas.microsoft.com/office/drawing/2014/main" id="{73258C77-6837-474C-B332-4F87C58C24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30" name="Picture 229">
          <a:extLst>
            <a:ext uri="{FF2B5EF4-FFF2-40B4-BE49-F238E27FC236}">
              <a16:creationId xmlns:a16="http://schemas.microsoft.com/office/drawing/2014/main" id="{C4A1B20F-0AC4-4146-B582-ECBDE4271D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31" name="Picture 230">
          <a:extLst>
            <a:ext uri="{FF2B5EF4-FFF2-40B4-BE49-F238E27FC236}">
              <a16:creationId xmlns:a16="http://schemas.microsoft.com/office/drawing/2014/main" id="{4AE584CE-F459-4F12-9C92-FD9AEDDC55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32" name="Picture 231">
          <a:extLst>
            <a:ext uri="{FF2B5EF4-FFF2-40B4-BE49-F238E27FC236}">
              <a16:creationId xmlns:a16="http://schemas.microsoft.com/office/drawing/2014/main" id="{4904BEAA-8A1F-4C10-AAB0-98F9C5AB450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33" name="Picture 232">
          <a:extLst>
            <a:ext uri="{FF2B5EF4-FFF2-40B4-BE49-F238E27FC236}">
              <a16:creationId xmlns:a16="http://schemas.microsoft.com/office/drawing/2014/main" id="{90DD8A73-6019-4D76-B0C9-7C8659D4BF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34" name="Picture 233">
          <a:extLst>
            <a:ext uri="{FF2B5EF4-FFF2-40B4-BE49-F238E27FC236}">
              <a16:creationId xmlns:a16="http://schemas.microsoft.com/office/drawing/2014/main" id="{783C7272-A976-4133-B178-FEE0A44D3FA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35" name="Picture 234">
          <a:extLst>
            <a:ext uri="{FF2B5EF4-FFF2-40B4-BE49-F238E27FC236}">
              <a16:creationId xmlns:a16="http://schemas.microsoft.com/office/drawing/2014/main" id="{14FDFBCC-80BC-4F86-9BDA-1605D06190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36" name="Picture 235">
          <a:extLst>
            <a:ext uri="{FF2B5EF4-FFF2-40B4-BE49-F238E27FC236}">
              <a16:creationId xmlns:a16="http://schemas.microsoft.com/office/drawing/2014/main" id="{9049C921-1C7B-4DF8-9D1F-466753137B5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37" name="Picture 236">
          <a:extLst>
            <a:ext uri="{FF2B5EF4-FFF2-40B4-BE49-F238E27FC236}">
              <a16:creationId xmlns:a16="http://schemas.microsoft.com/office/drawing/2014/main" id="{A00FE279-ED88-495A-93DC-0E5CCB3D5BD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38" name="Picture 237">
          <a:extLst>
            <a:ext uri="{FF2B5EF4-FFF2-40B4-BE49-F238E27FC236}">
              <a16:creationId xmlns:a16="http://schemas.microsoft.com/office/drawing/2014/main" id="{278D6490-B0B1-4CA2-8D35-0A6337B82A2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39" name="Picture 238">
          <a:extLst>
            <a:ext uri="{FF2B5EF4-FFF2-40B4-BE49-F238E27FC236}">
              <a16:creationId xmlns:a16="http://schemas.microsoft.com/office/drawing/2014/main" id="{587A14BE-BEC0-446E-A0C5-D5ECE31A9C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40" name="Picture 239">
          <a:extLst>
            <a:ext uri="{FF2B5EF4-FFF2-40B4-BE49-F238E27FC236}">
              <a16:creationId xmlns:a16="http://schemas.microsoft.com/office/drawing/2014/main" id="{508218E8-023F-4104-BBE4-A243FF698E2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41" name="Picture 240">
          <a:extLst>
            <a:ext uri="{FF2B5EF4-FFF2-40B4-BE49-F238E27FC236}">
              <a16:creationId xmlns:a16="http://schemas.microsoft.com/office/drawing/2014/main" id="{5E89BC7E-8282-4872-996E-18448BFFBB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42" name="Picture 241">
          <a:extLst>
            <a:ext uri="{FF2B5EF4-FFF2-40B4-BE49-F238E27FC236}">
              <a16:creationId xmlns:a16="http://schemas.microsoft.com/office/drawing/2014/main" id="{A9486751-B4C7-4B1C-AE26-EA3E9DDE900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43" name="Picture 242">
          <a:extLst>
            <a:ext uri="{FF2B5EF4-FFF2-40B4-BE49-F238E27FC236}">
              <a16:creationId xmlns:a16="http://schemas.microsoft.com/office/drawing/2014/main" id="{242D93EA-6DBC-4B51-BE36-CDA7DD89156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44" name="Picture 243">
          <a:extLst>
            <a:ext uri="{FF2B5EF4-FFF2-40B4-BE49-F238E27FC236}">
              <a16:creationId xmlns:a16="http://schemas.microsoft.com/office/drawing/2014/main" id="{44FED5BD-6F04-4800-8FE6-3D8B047189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45" name="Picture 244">
          <a:extLst>
            <a:ext uri="{FF2B5EF4-FFF2-40B4-BE49-F238E27FC236}">
              <a16:creationId xmlns:a16="http://schemas.microsoft.com/office/drawing/2014/main" id="{BD669668-0317-4526-99AE-EDC1136CC9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46" name="Picture 245">
          <a:extLst>
            <a:ext uri="{FF2B5EF4-FFF2-40B4-BE49-F238E27FC236}">
              <a16:creationId xmlns:a16="http://schemas.microsoft.com/office/drawing/2014/main" id="{073FC84D-EB91-47BF-B38C-5AECF38A02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47" name="Picture 246">
          <a:extLst>
            <a:ext uri="{FF2B5EF4-FFF2-40B4-BE49-F238E27FC236}">
              <a16:creationId xmlns:a16="http://schemas.microsoft.com/office/drawing/2014/main" id="{E266762C-7E18-4C79-86CE-67828619584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48" name="Picture 247">
          <a:extLst>
            <a:ext uri="{FF2B5EF4-FFF2-40B4-BE49-F238E27FC236}">
              <a16:creationId xmlns:a16="http://schemas.microsoft.com/office/drawing/2014/main" id="{A877F041-CDEA-4CAD-8C65-EC40721C08C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49" name="Picture 248">
          <a:extLst>
            <a:ext uri="{FF2B5EF4-FFF2-40B4-BE49-F238E27FC236}">
              <a16:creationId xmlns:a16="http://schemas.microsoft.com/office/drawing/2014/main" id="{AB8474B8-BBF1-4AF7-91AA-CA617C47FFD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50" name="Picture 249">
          <a:extLst>
            <a:ext uri="{FF2B5EF4-FFF2-40B4-BE49-F238E27FC236}">
              <a16:creationId xmlns:a16="http://schemas.microsoft.com/office/drawing/2014/main" id="{24CF4C44-B616-4F05-91E3-6DC6EE1188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51" name="Picture 250">
          <a:extLst>
            <a:ext uri="{FF2B5EF4-FFF2-40B4-BE49-F238E27FC236}">
              <a16:creationId xmlns:a16="http://schemas.microsoft.com/office/drawing/2014/main" id="{0B55FB91-72B8-4159-8961-491938450E7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52" name="Picture 251">
          <a:extLst>
            <a:ext uri="{FF2B5EF4-FFF2-40B4-BE49-F238E27FC236}">
              <a16:creationId xmlns:a16="http://schemas.microsoft.com/office/drawing/2014/main" id="{0C72D8AB-6BD3-4E69-BCAC-810EC0C4294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53" name="Picture 252">
          <a:extLst>
            <a:ext uri="{FF2B5EF4-FFF2-40B4-BE49-F238E27FC236}">
              <a16:creationId xmlns:a16="http://schemas.microsoft.com/office/drawing/2014/main" id="{7984CF57-CF79-45FE-BA93-D080A407B36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54" name="Picture 253">
          <a:extLst>
            <a:ext uri="{FF2B5EF4-FFF2-40B4-BE49-F238E27FC236}">
              <a16:creationId xmlns:a16="http://schemas.microsoft.com/office/drawing/2014/main" id="{E1E1F62C-9BC6-4A61-8C29-AAE34B3003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55" name="Picture 254">
          <a:extLst>
            <a:ext uri="{FF2B5EF4-FFF2-40B4-BE49-F238E27FC236}">
              <a16:creationId xmlns:a16="http://schemas.microsoft.com/office/drawing/2014/main" id="{765A1AD0-BEA0-43D8-89A7-99314114280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56" name="Picture 255">
          <a:extLst>
            <a:ext uri="{FF2B5EF4-FFF2-40B4-BE49-F238E27FC236}">
              <a16:creationId xmlns:a16="http://schemas.microsoft.com/office/drawing/2014/main" id="{79E8D127-61F5-4009-B31A-2FD3576452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57" name="Picture 256">
          <a:extLst>
            <a:ext uri="{FF2B5EF4-FFF2-40B4-BE49-F238E27FC236}">
              <a16:creationId xmlns:a16="http://schemas.microsoft.com/office/drawing/2014/main" id="{DD96DCB6-10C1-4CBF-A989-18692DBB5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58" name="Picture 257">
          <a:extLst>
            <a:ext uri="{FF2B5EF4-FFF2-40B4-BE49-F238E27FC236}">
              <a16:creationId xmlns:a16="http://schemas.microsoft.com/office/drawing/2014/main" id="{82959DB7-E22F-426B-B448-69725F3EE97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59" name="Picture 258">
          <a:extLst>
            <a:ext uri="{FF2B5EF4-FFF2-40B4-BE49-F238E27FC236}">
              <a16:creationId xmlns:a16="http://schemas.microsoft.com/office/drawing/2014/main" id="{6406323A-CDB7-4A48-A916-052F159104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60" name="Picture 259">
          <a:extLst>
            <a:ext uri="{FF2B5EF4-FFF2-40B4-BE49-F238E27FC236}">
              <a16:creationId xmlns:a16="http://schemas.microsoft.com/office/drawing/2014/main" id="{8178ADE7-A069-475C-A013-D8EA658A6D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61" name="Picture 260">
          <a:extLst>
            <a:ext uri="{FF2B5EF4-FFF2-40B4-BE49-F238E27FC236}">
              <a16:creationId xmlns:a16="http://schemas.microsoft.com/office/drawing/2014/main" id="{1AF21D1E-BCFB-486B-807F-6BB7736925E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62" name="Picture 261">
          <a:extLst>
            <a:ext uri="{FF2B5EF4-FFF2-40B4-BE49-F238E27FC236}">
              <a16:creationId xmlns:a16="http://schemas.microsoft.com/office/drawing/2014/main" id="{E99CA5DA-DB9C-41D1-B716-AE491B230FA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63" name="Picture 262">
          <a:extLst>
            <a:ext uri="{FF2B5EF4-FFF2-40B4-BE49-F238E27FC236}">
              <a16:creationId xmlns:a16="http://schemas.microsoft.com/office/drawing/2014/main" id="{A069805B-1373-41FC-B127-73C80AFD5D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64" name="Picture 263">
          <a:extLst>
            <a:ext uri="{FF2B5EF4-FFF2-40B4-BE49-F238E27FC236}">
              <a16:creationId xmlns:a16="http://schemas.microsoft.com/office/drawing/2014/main" id="{85B4227C-B6BA-47AF-9789-3703829B64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65" name="Picture 264">
          <a:extLst>
            <a:ext uri="{FF2B5EF4-FFF2-40B4-BE49-F238E27FC236}">
              <a16:creationId xmlns:a16="http://schemas.microsoft.com/office/drawing/2014/main" id="{D9CE8D25-5BC7-4015-9228-BBAFF2A4B8C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66" name="Picture 265">
          <a:extLst>
            <a:ext uri="{FF2B5EF4-FFF2-40B4-BE49-F238E27FC236}">
              <a16:creationId xmlns:a16="http://schemas.microsoft.com/office/drawing/2014/main" id="{022F20E0-DB7A-4D4A-8EAA-1AD1A0C831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67" name="Picture 266">
          <a:extLst>
            <a:ext uri="{FF2B5EF4-FFF2-40B4-BE49-F238E27FC236}">
              <a16:creationId xmlns:a16="http://schemas.microsoft.com/office/drawing/2014/main" id="{60313CF7-D2AF-454B-AF86-CDC2FB510A1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2</xdr:col>
      <xdr:colOff>1790700</xdr:colOff>
      <xdr:row>69</xdr:row>
      <xdr:rowOff>0</xdr:rowOff>
    </xdr:from>
    <xdr:ext cx="1" cy="190158"/>
    <xdr:pic>
      <xdr:nvPicPr>
        <xdr:cNvPr id="268" name="Picture 267">
          <a:extLst>
            <a:ext uri="{FF2B5EF4-FFF2-40B4-BE49-F238E27FC236}">
              <a16:creationId xmlns:a16="http://schemas.microsoft.com/office/drawing/2014/main" id="{C659D4F3-ABE0-4773-A89E-7758857FBE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0675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269" name="Picture 268">
          <a:extLst>
            <a:ext uri="{FF2B5EF4-FFF2-40B4-BE49-F238E27FC236}">
              <a16:creationId xmlns:a16="http://schemas.microsoft.com/office/drawing/2014/main" id="{41895F92-289E-4332-89DF-35DEB3283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270" name="Picture 269">
          <a:extLst>
            <a:ext uri="{FF2B5EF4-FFF2-40B4-BE49-F238E27FC236}">
              <a16:creationId xmlns:a16="http://schemas.microsoft.com/office/drawing/2014/main" id="{9D761C2A-6B9C-4380-929D-27FD96473E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271" name="Picture 270">
          <a:extLst>
            <a:ext uri="{FF2B5EF4-FFF2-40B4-BE49-F238E27FC236}">
              <a16:creationId xmlns:a16="http://schemas.microsoft.com/office/drawing/2014/main" id="{E9910C7B-3F09-4DB2-8639-9FB24C4FDCA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272" name="Picture 271">
          <a:extLst>
            <a:ext uri="{FF2B5EF4-FFF2-40B4-BE49-F238E27FC236}">
              <a16:creationId xmlns:a16="http://schemas.microsoft.com/office/drawing/2014/main" id="{2459E6FB-783E-41AB-87EF-B346A0D993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273" name="Picture 272">
          <a:extLst>
            <a:ext uri="{FF2B5EF4-FFF2-40B4-BE49-F238E27FC236}">
              <a16:creationId xmlns:a16="http://schemas.microsoft.com/office/drawing/2014/main" id="{014E9FF0-8DA2-47E1-86A8-05DE092660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274" name="Picture 273">
          <a:extLst>
            <a:ext uri="{FF2B5EF4-FFF2-40B4-BE49-F238E27FC236}">
              <a16:creationId xmlns:a16="http://schemas.microsoft.com/office/drawing/2014/main" id="{50DFC7E6-B2B3-437E-81D3-4551F8658F6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275" name="Picture 274">
          <a:extLst>
            <a:ext uri="{FF2B5EF4-FFF2-40B4-BE49-F238E27FC236}">
              <a16:creationId xmlns:a16="http://schemas.microsoft.com/office/drawing/2014/main" id="{A4BF981E-60FD-4157-9249-E5359D26588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276" name="Picture 275">
          <a:extLst>
            <a:ext uri="{FF2B5EF4-FFF2-40B4-BE49-F238E27FC236}">
              <a16:creationId xmlns:a16="http://schemas.microsoft.com/office/drawing/2014/main" id="{D16C7C79-653B-46CB-8643-B7C0CFD038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277" name="Picture 276">
          <a:extLst>
            <a:ext uri="{FF2B5EF4-FFF2-40B4-BE49-F238E27FC236}">
              <a16:creationId xmlns:a16="http://schemas.microsoft.com/office/drawing/2014/main" id="{2774D856-78E4-448C-87C4-BEF2C8209C7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278" name="Picture 277">
          <a:extLst>
            <a:ext uri="{FF2B5EF4-FFF2-40B4-BE49-F238E27FC236}">
              <a16:creationId xmlns:a16="http://schemas.microsoft.com/office/drawing/2014/main" id="{89088715-6B31-4808-90F1-97BC621CFA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279" name="Picture 278">
          <a:extLst>
            <a:ext uri="{FF2B5EF4-FFF2-40B4-BE49-F238E27FC236}">
              <a16:creationId xmlns:a16="http://schemas.microsoft.com/office/drawing/2014/main" id="{2C1A7754-3FCB-44D5-8952-759A61BE1C4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280" name="Picture 279">
          <a:extLst>
            <a:ext uri="{FF2B5EF4-FFF2-40B4-BE49-F238E27FC236}">
              <a16:creationId xmlns:a16="http://schemas.microsoft.com/office/drawing/2014/main" id="{045A76BE-6078-4A0F-A607-D293E315FF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281" name="Picture 280">
          <a:extLst>
            <a:ext uri="{FF2B5EF4-FFF2-40B4-BE49-F238E27FC236}">
              <a16:creationId xmlns:a16="http://schemas.microsoft.com/office/drawing/2014/main" id="{F60DAE9E-3897-4454-A758-7A51FBF13B6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282" name="Picture 281">
          <a:extLst>
            <a:ext uri="{FF2B5EF4-FFF2-40B4-BE49-F238E27FC236}">
              <a16:creationId xmlns:a16="http://schemas.microsoft.com/office/drawing/2014/main" id="{C73602CB-DA59-4B98-9114-A469D500BC6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283" name="Picture 282">
          <a:extLst>
            <a:ext uri="{FF2B5EF4-FFF2-40B4-BE49-F238E27FC236}">
              <a16:creationId xmlns:a16="http://schemas.microsoft.com/office/drawing/2014/main" id="{5CE7C417-4481-4134-A584-DF0615AF762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284" name="Picture 283">
          <a:extLst>
            <a:ext uri="{FF2B5EF4-FFF2-40B4-BE49-F238E27FC236}">
              <a16:creationId xmlns:a16="http://schemas.microsoft.com/office/drawing/2014/main" id="{D7C60C48-2880-4699-AD34-5E4B452066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285" name="Picture 284">
          <a:extLst>
            <a:ext uri="{FF2B5EF4-FFF2-40B4-BE49-F238E27FC236}">
              <a16:creationId xmlns:a16="http://schemas.microsoft.com/office/drawing/2014/main" id="{873D6DAB-25B7-4457-A28F-4CCA196F7B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286" name="Picture 285">
          <a:extLst>
            <a:ext uri="{FF2B5EF4-FFF2-40B4-BE49-F238E27FC236}">
              <a16:creationId xmlns:a16="http://schemas.microsoft.com/office/drawing/2014/main" id="{4702D8B2-AAF4-4DC4-ADB7-8B83F76E37C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287" name="Picture 286">
          <a:extLst>
            <a:ext uri="{FF2B5EF4-FFF2-40B4-BE49-F238E27FC236}">
              <a16:creationId xmlns:a16="http://schemas.microsoft.com/office/drawing/2014/main" id="{A07E8F69-99C1-45A4-ACAE-F4D8EF0237E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288" name="Picture 287">
          <a:extLst>
            <a:ext uri="{FF2B5EF4-FFF2-40B4-BE49-F238E27FC236}">
              <a16:creationId xmlns:a16="http://schemas.microsoft.com/office/drawing/2014/main" id="{C599E359-36C1-4C6C-B2C6-33C116915B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289" name="Picture 288">
          <a:extLst>
            <a:ext uri="{FF2B5EF4-FFF2-40B4-BE49-F238E27FC236}">
              <a16:creationId xmlns:a16="http://schemas.microsoft.com/office/drawing/2014/main" id="{A1E561FF-0B08-4B98-BB68-5CE6E6666F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290" name="Picture 289">
          <a:extLst>
            <a:ext uri="{FF2B5EF4-FFF2-40B4-BE49-F238E27FC236}">
              <a16:creationId xmlns:a16="http://schemas.microsoft.com/office/drawing/2014/main" id="{8F99B380-B0E4-4518-BE71-5171CDB8D7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291" name="Picture 290">
          <a:extLst>
            <a:ext uri="{FF2B5EF4-FFF2-40B4-BE49-F238E27FC236}">
              <a16:creationId xmlns:a16="http://schemas.microsoft.com/office/drawing/2014/main" id="{5F0AFE46-C35C-4F9C-916A-2945D3BE0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292" name="Picture 291">
          <a:extLst>
            <a:ext uri="{FF2B5EF4-FFF2-40B4-BE49-F238E27FC236}">
              <a16:creationId xmlns:a16="http://schemas.microsoft.com/office/drawing/2014/main" id="{E88FD27A-DA85-43E0-889C-6039E86FC1C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293" name="Picture 292">
          <a:extLst>
            <a:ext uri="{FF2B5EF4-FFF2-40B4-BE49-F238E27FC236}">
              <a16:creationId xmlns:a16="http://schemas.microsoft.com/office/drawing/2014/main" id="{BB2E5D33-196F-4D54-8E7F-011087ADC1B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294" name="Picture 293">
          <a:extLst>
            <a:ext uri="{FF2B5EF4-FFF2-40B4-BE49-F238E27FC236}">
              <a16:creationId xmlns:a16="http://schemas.microsoft.com/office/drawing/2014/main" id="{75CCE78B-DEBC-409D-B22B-56334B5B26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295" name="Picture 294">
          <a:extLst>
            <a:ext uri="{FF2B5EF4-FFF2-40B4-BE49-F238E27FC236}">
              <a16:creationId xmlns:a16="http://schemas.microsoft.com/office/drawing/2014/main" id="{BBB4E707-17F4-42EC-A816-4149BF6251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296" name="Picture 295">
          <a:extLst>
            <a:ext uri="{FF2B5EF4-FFF2-40B4-BE49-F238E27FC236}">
              <a16:creationId xmlns:a16="http://schemas.microsoft.com/office/drawing/2014/main" id="{369CA6B6-6C11-4FE4-9C62-764C526E8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297" name="Picture 296">
          <a:extLst>
            <a:ext uri="{FF2B5EF4-FFF2-40B4-BE49-F238E27FC236}">
              <a16:creationId xmlns:a16="http://schemas.microsoft.com/office/drawing/2014/main" id="{080A07EC-B68D-4442-8FC0-A3811ACC2C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298" name="Picture 297">
          <a:extLst>
            <a:ext uri="{FF2B5EF4-FFF2-40B4-BE49-F238E27FC236}">
              <a16:creationId xmlns:a16="http://schemas.microsoft.com/office/drawing/2014/main" id="{4FABA2AE-E755-4D05-8442-667732943D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299" name="Picture 298">
          <a:extLst>
            <a:ext uri="{FF2B5EF4-FFF2-40B4-BE49-F238E27FC236}">
              <a16:creationId xmlns:a16="http://schemas.microsoft.com/office/drawing/2014/main" id="{5308C187-DC19-4E2E-B2C0-21DEB3E4FA8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300" name="Picture 299">
          <a:extLst>
            <a:ext uri="{FF2B5EF4-FFF2-40B4-BE49-F238E27FC236}">
              <a16:creationId xmlns:a16="http://schemas.microsoft.com/office/drawing/2014/main" id="{470BAE62-9133-4833-A2FB-0BE5DF3EC7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301" name="Picture 300">
          <a:extLst>
            <a:ext uri="{FF2B5EF4-FFF2-40B4-BE49-F238E27FC236}">
              <a16:creationId xmlns:a16="http://schemas.microsoft.com/office/drawing/2014/main" id="{A56BCC58-25D3-4C5D-A8A0-9FB8543A17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302" name="Picture 301">
          <a:extLst>
            <a:ext uri="{FF2B5EF4-FFF2-40B4-BE49-F238E27FC236}">
              <a16:creationId xmlns:a16="http://schemas.microsoft.com/office/drawing/2014/main" id="{47079FA6-F4CF-4FFA-8E5E-C58173277A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303" name="Picture 302">
          <a:extLst>
            <a:ext uri="{FF2B5EF4-FFF2-40B4-BE49-F238E27FC236}">
              <a16:creationId xmlns:a16="http://schemas.microsoft.com/office/drawing/2014/main" id="{319B9CF6-24E6-4F0C-AA30-A597E824C0E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304" name="Picture 303">
          <a:extLst>
            <a:ext uri="{FF2B5EF4-FFF2-40B4-BE49-F238E27FC236}">
              <a16:creationId xmlns:a16="http://schemas.microsoft.com/office/drawing/2014/main" id="{8F59B6E9-A82D-42A2-9170-D9316E4AD66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305" name="Picture 304">
          <a:extLst>
            <a:ext uri="{FF2B5EF4-FFF2-40B4-BE49-F238E27FC236}">
              <a16:creationId xmlns:a16="http://schemas.microsoft.com/office/drawing/2014/main" id="{DFD3F0E1-55CD-46BD-8B1E-D8ED6D7940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306" name="Picture 305">
          <a:extLst>
            <a:ext uri="{FF2B5EF4-FFF2-40B4-BE49-F238E27FC236}">
              <a16:creationId xmlns:a16="http://schemas.microsoft.com/office/drawing/2014/main" id="{F1745991-D117-4BE9-BB46-3CD093A9E23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307" name="Picture 306">
          <a:extLst>
            <a:ext uri="{FF2B5EF4-FFF2-40B4-BE49-F238E27FC236}">
              <a16:creationId xmlns:a16="http://schemas.microsoft.com/office/drawing/2014/main" id="{131B1CAF-A1FD-49AD-B5E2-017B66069B5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308" name="Picture 307">
          <a:extLst>
            <a:ext uri="{FF2B5EF4-FFF2-40B4-BE49-F238E27FC236}">
              <a16:creationId xmlns:a16="http://schemas.microsoft.com/office/drawing/2014/main" id="{B36D6163-9EAF-4137-B524-CD3F6C63145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309" name="Picture 308">
          <a:extLst>
            <a:ext uri="{FF2B5EF4-FFF2-40B4-BE49-F238E27FC236}">
              <a16:creationId xmlns:a16="http://schemas.microsoft.com/office/drawing/2014/main" id="{28F702E7-1CCE-43CA-8EC4-89E2C70322C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310" name="Picture 309">
          <a:extLst>
            <a:ext uri="{FF2B5EF4-FFF2-40B4-BE49-F238E27FC236}">
              <a16:creationId xmlns:a16="http://schemas.microsoft.com/office/drawing/2014/main" id="{4D57695A-AE5C-444F-92D0-B2B048F2D4D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60759803"/>
          <a:ext cx="190158" cy="1"/>
        </a:xfrm>
        <a:prstGeom prst="rect">
          <a:avLst/>
        </a:prstGeom>
      </xdr:spPr>
    </xdr:pic>
    <xdr:clientData/>
  </xdr:oneCellAnchor>
  <xdr:oneCellAnchor>
    <xdr:from>
      <xdr:col>3</xdr:col>
      <xdr:colOff>1790700</xdr:colOff>
      <xdr:row>69</xdr:row>
      <xdr:rowOff>0</xdr:rowOff>
    </xdr:from>
    <xdr:ext cx="1" cy="190158"/>
    <xdr:pic>
      <xdr:nvPicPr>
        <xdr:cNvPr id="311" name="Picture 310">
          <a:extLst>
            <a:ext uri="{FF2B5EF4-FFF2-40B4-BE49-F238E27FC236}">
              <a16:creationId xmlns:a16="http://schemas.microsoft.com/office/drawing/2014/main" id="{008F0DBC-CE6B-456B-9688-25BCE71E822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6905797" y="60759803"/>
          <a:ext cx="190158" cy="1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menuitemdisplay://ecoresproductdetailsextended/+175+%5B2:113128%5D" TargetMode="External"/><Relationship Id="rId3" Type="http://schemas.openxmlformats.org/officeDocument/2006/relationships/hyperlink" Target="menuitemdisplay://inventitembarcode/+1213+%5B1:8934822201333%5D" TargetMode="External"/><Relationship Id="rId7" Type="http://schemas.openxmlformats.org/officeDocument/2006/relationships/hyperlink" Target="menuitemdisplay://inventitembarcode/+1213+%5B1:8934822201333%5D" TargetMode="External"/><Relationship Id="rId2" Type="http://schemas.openxmlformats.org/officeDocument/2006/relationships/hyperlink" Target="menuitemdisplay://ecoresproductdetailsextended/+175+%5B2:113128%5D" TargetMode="External"/><Relationship Id="rId1" Type="http://schemas.openxmlformats.org/officeDocument/2006/relationships/hyperlink" Target="menuitemdisplay://inventitembarcode/+1213+%5B1:8934822201333%5D" TargetMode="External"/><Relationship Id="rId6" Type="http://schemas.openxmlformats.org/officeDocument/2006/relationships/hyperlink" Target="menuitemdisplay://ecoresproductdetailsextended/+175+%5B2:113128%5D" TargetMode="External"/><Relationship Id="rId11" Type="http://schemas.openxmlformats.org/officeDocument/2006/relationships/printerSettings" Target="../printerSettings/printerSettings3.bin"/><Relationship Id="rId5" Type="http://schemas.openxmlformats.org/officeDocument/2006/relationships/hyperlink" Target="menuitemdisplay://inventitembarcode/+1213+%5B1:8934822201333%5D" TargetMode="External"/><Relationship Id="rId10" Type="http://schemas.openxmlformats.org/officeDocument/2006/relationships/hyperlink" Target="menuitemdisplay://ecoresproductdetailsextended/+175+%5B2:113128%5D" TargetMode="External"/><Relationship Id="rId4" Type="http://schemas.openxmlformats.org/officeDocument/2006/relationships/hyperlink" Target="menuitemdisplay://ecoresproductdetailsextended/+175+%5B2:113128%5D" TargetMode="External"/><Relationship Id="rId9" Type="http://schemas.openxmlformats.org/officeDocument/2006/relationships/hyperlink" Target="menuitemdisplay://inventitembarcode/+1213+%5B1:8934822201333%5D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tabColor rgb="FFC00000"/>
  </sheetPr>
  <dimension ref="A1:H168"/>
  <sheetViews>
    <sheetView tabSelected="1" topLeftCell="A11" workbookViewId="0">
      <selection activeCell="H18" sqref="H18"/>
    </sheetView>
  </sheetViews>
  <sheetFormatPr defaultColWidth="9.125" defaultRowHeight="15" x14ac:dyDescent="0.25"/>
  <cols>
    <col min="1" max="1" width="5.75" style="15" customWidth="1"/>
    <col min="2" max="2" width="58.875" style="19" customWidth="1"/>
    <col min="3" max="3" width="16.25" style="20" customWidth="1"/>
    <col min="4" max="4" width="11" style="15" customWidth="1"/>
    <col min="5" max="5" width="9" style="15" customWidth="1"/>
    <col min="6" max="6" width="11.25" style="15" customWidth="1"/>
    <col min="7" max="7" width="19.875" style="21" customWidth="1"/>
    <col min="8" max="8" width="10.125" style="117" bestFit="1" customWidth="1"/>
    <col min="9" max="16384" width="9.125" style="15"/>
  </cols>
  <sheetData>
    <row r="1" spans="1:7" x14ac:dyDescent="0.25">
      <c r="G1" s="21" t="s">
        <v>72</v>
      </c>
    </row>
    <row r="2" spans="1:7" x14ac:dyDescent="0.25">
      <c r="A2" s="22" t="s">
        <v>0</v>
      </c>
      <c r="D2" s="22" t="s">
        <v>1</v>
      </c>
    </row>
    <row r="3" spans="1:7" x14ac:dyDescent="0.25">
      <c r="A3" s="23"/>
      <c r="D3" s="22" t="s">
        <v>2</v>
      </c>
    </row>
    <row r="4" spans="1:7" x14ac:dyDescent="0.25">
      <c r="A4" s="23"/>
      <c r="D4" s="22" t="s">
        <v>3</v>
      </c>
    </row>
    <row r="5" spans="1:7" ht="16.5" x14ac:dyDescent="0.25">
      <c r="A5" s="24"/>
      <c r="D5" s="22"/>
    </row>
    <row r="6" spans="1:7" ht="20.25" x14ac:dyDescent="0.25">
      <c r="A6" s="95" t="s">
        <v>4</v>
      </c>
      <c r="B6" s="95"/>
      <c r="C6" s="95"/>
      <c r="D6" s="95"/>
      <c r="E6" s="95"/>
      <c r="F6" s="95"/>
      <c r="G6" s="95"/>
    </row>
    <row r="7" spans="1:7" ht="16.5" x14ac:dyDescent="0.25">
      <c r="A7" s="24"/>
    </row>
    <row r="8" spans="1:7" ht="15.75" x14ac:dyDescent="0.25">
      <c r="A8" s="25" t="s">
        <v>5</v>
      </c>
      <c r="B8" s="26"/>
      <c r="C8" s="27"/>
      <c r="D8" s="28"/>
      <c r="E8" s="28"/>
      <c r="F8" s="28"/>
      <c r="G8" s="29"/>
    </row>
    <row r="9" spans="1:7" ht="15.75" x14ac:dyDescent="0.25">
      <c r="A9" s="30" t="s">
        <v>6</v>
      </c>
      <c r="B9" s="25" t="s">
        <v>7</v>
      </c>
      <c r="C9" s="27"/>
      <c r="D9" s="28"/>
      <c r="E9" s="28"/>
      <c r="F9" s="28"/>
      <c r="G9" s="29"/>
    </row>
    <row r="10" spans="1:7" ht="15.75" x14ac:dyDescent="0.25">
      <c r="A10" s="30" t="s">
        <v>6</v>
      </c>
      <c r="B10" s="25" t="s">
        <v>8</v>
      </c>
      <c r="C10" s="27"/>
      <c r="D10" s="28"/>
      <c r="E10" s="28"/>
      <c r="F10" s="28"/>
      <c r="G10" s="29"/>
    </row>
    <row r="11" spans="1:7" ht="15.75" x14ac:dyDescent="0.25">
      <c r="A11" s="30" t="s">
        <v>6</v>
      </c>
      <c r="B11" s="25" t="s">
        <v>9</v>
      </c>
      <c r="C11" s="27"/>
      <c r="D11" s="28"/>
      <c r="E11" s="28"/>
      <c r="F11" s="28"/>
      <c r="G11" s="29"/>
    </row>
    <row r="12" spans="1:7" ht="18" customHeight="1" x14ac:dyDescent="0.25">
      <c r="A12" s="30"/>
      <c r="B12" s="25"/>
      <c r="C12" s="27"/>
      <c r="D12" s="28"/>
      <c r="E12" s="28"/>
      <c r="F12" s="28"/>
      <c r="G12" s="29"/>
    </row>
    <row r="13" spans="1:7" ht="15.75" x14ac:dyDescent="0.25">
      <c r="A13" s="31" t="s">
        <v>165</v>
      </c>
      <c r="B13" s="26"/>
      <c r="C13" s="32" t="s">
        <v>10</v>
      </c>
      <c r="D13" s="28"/>
      <c r="E13" s="28"/>
      <c r="F13" s="28"/>
      <c r="G13" s="29"/>
    </row>
    <row r="14" spans="1:7" ht="15.75" x14ac:dyDescent="0.25">
      <c r="A14" s="33" t="s">
        <v>12</v>
      </c>
      <c r="B14" s="26"/>
      <c r="C14" s="27"/>
      <c r="D14" s="28"/>
      <c r="E14" s="28"/>
      <c r="F14" s="28"/>
      <c r="G14" s="29"/>
    </row>
    <row r="15" spans="1:7" ht="15.75" x14ac:dyDescent="0.25">
      <c r="A15" s="29" t="s">
        <v>50</v>
      </c>
      <c r="B15" s="26"/>
      <c r="C15" s="34" t="s">
        <v>47</v>
      </c>
      <c r="D15" s="28"/>
      <c r="E15" s="28"/>
      <c r="F15" s="28"/>
      <c r="G15" s="29"/>
    </row>
    <row r="16" spans="1:7" ht="15.75" x14ac:dyDescent="0.25">
      <c r="A16" s="33"/>
    </row>
    <row r="17" spans="1:8" ht="15.75" customHeight="1" x14ac:dyDescent="0.25">
      <c r="A17" s="35" t="s">
        <v>13</v>
      </c>
      <c r="B17" s="36" t="s">
        <v>14</v>
      </c>
      <c r="C17" s="37" t="s">
        <v>13</v>
      </c>
      <c r="D17" s="38" t="s">
        <v>13</v>
      </c>
      <c r="E17" s="38" t="s">
        <v>13</v>
      </c>
      <c r="F17" s="96" t="s">
        <v>48</v>
      </c>
      <c r="G17" s="98" t="s">
        <v>20</v>
      </c>
    </row>
    <row r="18" spans="1:8" ht="21" customHeight="1" x14ac:dyDescent="0.25">
      <c r="A18" s="39" t="s">
        <v>15</v>
      </c>
      <c r="B18" s="40" t="s">
        <v>16</v>
      </c>
      <c r="C18" s="41" t="s">
        <v>17</v>
      </c>
      <c r="D18" s="39" t="s">
        <v>18</v>
      </c>
      <c r="E18" s="39" t="s">
        <v>19</v>
      </c>
      <c r="F18" s="97"/>
      <c r="G18" s="99"/>
    </row>
    <row r="19" spans="1:8" x14ac:dyDescent="0.25">
      <c r="A19" s="42" t="s">
        <v>21</v>
      </c>
      <c r="B19" s="43" t="s">
        <v>22</v>
      </c>
      <c r="C19" s="44" t="s">
        <v>23</v>
      </c>
      <c r="D19" s="42" t="s">
        <v>24</v>
      </c>
      <c r="E19" s="42" t="s">
        <v>25</v>
      </c>
      <c r="F19" s="43"/>
      <c r="G19" s="45"/>
    </row>
    <row r="20" spans="1:8" ht="30" hidden="1" customHeight="1" x14ac:dyDescent="0.25">
      <c r="A20" s="46"/>
      <c r="B20" s="47" t="s">
        <v>79</v>
      </c>
      <c r="C20" s="17"/>
      <c r="D20" s="17"/>
      <c r="E20" s="46"/>
      <c r="F20" s="46"/>
      <c r="G20" s="100" t="s">
        <v>80</v>
      </c>
      <c r="H20" s="15" t="s">
        <v>163</v>
      </c>
    </row>
    <row r="21" spans="1:8" ht="30" customHeight="1" x14ac:dyDescent="0.25">
      <c r="A21" s="46">
        <v>1</v>
      </c>
      <c r="B21" s="16" t="s">
        <v>60</v>
      </c>
      <c r="C21" s="17">
        <v>8938529045924</v>
      </c>
      <c r="D21" s="17">
        <v>203632</v>
      </c>
      <c r="E21" s="46" t="s">
        <v>63</v>
      </c>
      <c r="F21" s="46">
        <v>1</v>
      </c>
      <c r="G21" s="100"/>
      <c r="H21" s="117">
        <f>+VLOOKUP(B21,'TONG HOP'!$B$18:$J$28,9,0)</f>
        <v>114279</v>
      </c>
    </row>
    <row r="22" spans="1:8" ht="30" customHeight="1" x14ac:dyDescent="0.25">
      <c r="A22" s="46">
        <v>2</v>
      </c>
      <c r="B22" s="16" t="s">
        <v>59</v>
      </c>
      <c r="C22" s="17">
        <v>8938529045856</v>
      </c>
      <c r="D22" s="17">
        <v>203630</v>
      </c>
      <c r="E22" s="17" t="s">
        <v>63</v>
      </c>
      <c r="F22" s="46">
        <v>1</v>
      </c>
      <c r="G22" s="100"/>
      <c r="H22" s="117">
        <f>+VLOOKUP(B22,'TONG HOP'!$B$18:$J$28,9,0)</f>
        <v>73431</v>
      </c>
    </row>
    <row r="23" spans="1:8" ht="30" hidden="1" customHeight="1" x14ac:dyDescent="0.25">
      <c r="A23" s="52"/>
      <c r="B23" s="47" t="s">
        <v>81</v>
      </c>
      <c r="C23" s="53"/>
      <c r="D23" s="52"/>
      <c r="E23" s="52"/>
      <c r="G23" s="101" t="s">
        <v>95</v>
      </c>
      <c r="H23" s="15"/>
    </row>
    <row r="24" spans="1:8" ht="30" customHeight="1" x14ac:dyDescent="0.25">
      <c r="A24" s="46">
        <v>1</v>
      </c>
      <c r="B24" s="54" t="s">
        <v>59</v>
      </c>
      <c r="C24" s="17">
        <v>8938529045856</v>
      </c>
      <c r="D24" s="17">
        <v>203630</v>
      </c>
      <c r="E24" s="46" t="s">
        <v>63</v>
      </c>
      <c r="F24" s="46">
        <v>1</v>
      </c>
      <c r="G24" s="102"/>
      <c r="H24" s="117">
        <f>+VLOOKUP(B24,'TONG HOP'!$B$18:$J$28,9,0)</f>
        <v>73431</v>
      </c>
    </row>
    <row r="25" spans="1:8" ht="30" customHeight="1" x14ac:dyDescent="0.25">
      <c r="A25" s="46">
        <v>2</v>
      </c>
      <c r="B25" s="54" t="s">
        <v>64</v>
      </c>
      <c r="C25" s="17"/>
      <c r="D25" s="17">
        <v>203634</v>
      </c>
      <c r="E25" s="46" t="s">
        <v>63</v>
      </c>
      <c r="F25" s="46">
        <v>7</v>
      </c>
      <c r="G25" s="102"/>
      <c r="H25" s="117">
        <f>+VLOOKUP(B25,'TONG HOP'!$B$18:$J$28,9,0)</f>
        <v>119066</v>
      </c>
    </row>
    <row r="26" spans="1:8" ht="30" customHeight="1" x14ac:dyDescent="0.25">
      <c r="A26" s="46">
        <v>3</v>
      </c>
      <c r="B26" s="54" t="s">
        <v>74</v>
      </c>
      <c r="C26" s="17"/>
      <c r="D26" s="17">
        <v>315116</v>
      </c>
      <c r="E26" s="46" t="s">
        <v>51</v>
      </c>
      <c r="F26" s="46">
        <v>1</v>
      </c>
      <c r="G26" s="102"/>
      <c r="H26" s="117">
        <f>+VLOOKUP(B26,'TONG HOP'!$B$18:$J$28,9,0)</f>
        <v>36750</v>
      </c>
    </row>
    <row r="27" spans="1:8" ht="30" customHeight="1" x14ac:dyDescent="0.25">
      <c r="A27" s="46">
        <v>4</v>
      </c>
      <c r="B27" s="54" t="s">
        <v>73</v>
      </c>
      <c r="C27" s="17"/>
      <c r="D27" s="17">
        <v>315117</v>
      </c>
      <c r="E27" s="46" t="s">
        <v>51</v>
      </c>
      <c r="F27" s="46">
        <v>1</v>
      </c>
      <c r="G27" s="102"/>
      <c r="H27" s="117">
        <f>+VLOOKUP(B27,'TONG HOP'!$B$18:$J$28,9,0)</f>
        <v>35389</v>
      </c>
    </row>
    <row r="28" spans="1:8" ht="30" customHeight="1" x14ac:dyDescent="0.25">
      <c r="A28" s="46">
        <v>5</v>
      </c>
      <c r="B28" s="54" t="s">
        <v>82</v>
      </c>
      <c r="C28" s="17">
        <v>8938529045832</v>
      </c>
      <c r="D28" s="17">
        <v>317010</v>
      </c>
      <c r="E28" s="46" t="s">
        <v>51</v>
      </c>
      <c r="F28" s="46">
        <v>1</v>
      </c>
      <c r="G28" s="103"/>
      <c r="H28" s="117">
        <f>+VLOOKUP(B28,'TONG HOP'!$B$18:$J$28,9,0)</f>
        <v>104615</v>
      </c>
    </row>
    <row r="29" spans="1:8" ht="30" customHeight="1" x14ac:dyDescent="0.25">
      <c r="A29" s="46">
        <v>1</v>
      </c>
      <c r="B29" s="54" t="s">
        <v>62</v>
      </c>
      <c r="C29" s="17"/>
      <c r="D29" s="17">
        <v>203631</v>
      </c>
      <c r="E29" s="46" t="s">
        <v>63</v>
      </c>
      <c r="F29" s="46">
        <v>5</v>
      </c>
      <c r="G29" s="94" t="s">
        <v>116</v>
      </c>
      <c r="H29" s="117">
        <f>+VLOOKUP(B29,'TONG HOP'!$B$18:$J$28,9,0)</f>
        <v>107205</v>
      </c>
    </row>
    <row r="30" spans="1:8" ht="30" customHeight="1" x14ac:dyDescent="0.25">
      <c r="A30" s="46">
        <v>2</v>
      </c>
      <c r="B30" s="54" t="s">
        <v>60</v>
      </c>
      <c r="C30" s="17"/>
      <c r="D30" s="17">
        <v>203632</v>
      </c>
      <c r="E30" s="46" t="s">
        <v>63</v>
      </c>
      <c r="F30" s="46">
        <v>1</v>
      </c>
      <c r="G30" s="94"/>
      <c r="H30" s="117">
        <f>+VLOOKUP(B30,'TONG HOP'!$B$18:$J$28,9,0)</f>
        <v>114279</v>
      </c>
    </row>
    <row r="31" spans="1:8" ht="30" customHeight="1" x14ac:dyDescent="0.25">
      <c r="A31" s="46">
        <v>3</v>
      </c>
      <c r="B31" s="54" t="s">
        <v>64</v>
      </c>
      <c r="C31" s="17"/>
      <c r="D31" s="17">
        <v>203634</v>
      </c>
      <c r="E31" s="46" t="s">
        <v>63</v>
      </c>
      <c r="F31" s="46">
        <v>2</v>
      </c>
      <c r="G31" s="94"/>
      <c r="H31" s="117">
        <f>+VLOOKUP(B31,'TONG HOP'!$B$18:$J$28,9,0)</f>
        <v>119066</v>
      </c>
    </row>
    <row r="32" spans="1:8" ht="30" customHeight="1" x14ac:dyDescent="0.25">
      <c r="A32" s="46">
        <v>4</v>
      </c>
      <c r="B32" s="54" t="s">
        <v>58</v>
      </c>
      <c r="C32" s="17"/>
      <c r="D32" s="17">
        <v>236665</v>
      </c>
      <c r="E32" s="46" t="s">
        <v>63</v>
      </c>
      <c r="F32" s="46">
        <v>3</v>
      </c>
      <c r="G32" s="94"/>
      <c r="H32" s="117">
        <f>+VLOOKUP(B32,'TONG HOP'!$B$18:$J$28,9,0)</f>
        <v>55595</v>
      </c>
    </row>
    <row r="33" spans="1:8" ht="30" customHeight="1" x14ac:dyDescent="0.25">
      <c r="A33" s="46">
        <v>5</v>
      </c>
      <c r="B33" s="54" t="s">
        <v>61</v>
      </c>
      <c r="C33" s="17"/>
      <c r="D33" s="17">
        <v>261126</v>
      </c>
      <c r="E33" s="46" t="s">
        <v>63</v>
      </c>
      <c r="F33" s="46">
        <v>2</v>
      </c>
      <c r="G33" s="94"/>
      <c r="H33" s="117">
        <f>+VLOOKUP(B33,'TONG HOP'!$B$18:$J$28,9,0)</f>
        <v>50182</v>
      </c>
    </row>
    <row r="34" spans="1:8" ht="30" customHeight="1" x14ac:dyDescent="0.25">
      <c r="A34" s="46">
        <v>6</v>
      </c>
      <c r="B34" s="54" t="s">
        <v>73</v>
      </c>
      <c r="C34" s="17"/>
      <c r="D34" s="17">
        <v>315117</v>
      </c>
      <c r="E34" s="46" t="s">
        <v>51</v>
      </c>
      <c r="F34" s="46">
        <v>1</v>
      </c>
      <c r="G34" s="94"/>
      <c r="H34" s="117">
        <f>+VLOOKUP(B34,'TONG HOP'!$B$18:$J$28,9,0)</f>
        <v>35389</v>
      </c>
    </row>
    <row r="35" spans="1:8" ht="30" customHeight="1" x14ac:dyDescent="0.25">
      <c r="A35" s="46">
        <v>7</v>
      </c>
      <c r="B35" s="54" t="s">
        <v>82</v>
      </c>
      <c r="C35" s="17">
        <v>8938529045832</v>
      </c>
      <c r="D35" s="17">
        <v>317010</v>
      </c>
      <c r="E35" s="46" t="s">
        <v>51</v>
      </c>
      <c r="F35" s="46">
        <v>2</v>
      </c>
      <c r="G35" s="94"/>
      <c r="H35" s="117">
        <f>+VLOOKUP(B35,'TONG HOP'!$B$18:$J$28,9,0)</f>
        <v>104615</v>
      </c>
    </row>
    <row r="36" spans="1:8" ht="30" customHeight="1" x14ac:dyDescent="0.25">
      <c r="A36" s="46">
        <v>8</v>
      </c>
      <c r="B36" s="54" t="s">
        <v>117</v>
      </c>
      <c r="C36" s="17">
        <v>8938529045795</v>
      </c>
      <c r="D36" s="17">
        <v>317011</v>
      </c>
      <c r="E36" s="46" t="s">
        <v>51</v>
      </c>
      <c r="F36" s="46">
        <v>1</v>
      </c>
      <c r="G36" s="94"/>
      <c r="H36" s="117">
        <f>+VLOOKUP(B36,'TONG HOP'!$B$18:$J$28,9,0)</f>
        <v>114279</v>
      </c>
    </row>
    <row r="37" spans="1:8" ht="30" hidden="1" customHeight="1" x14ac:dyDescent="0.25">
      <c r="A37" s="46"/>
      <c r="B37" s="47" t="s">
        <v>83</v>
      </c>
      <c r="C37" s="17"/>
      <c r="D37" s="17"/>
      <c r="E37" s="46"/>
      <c r="F37" s="46"/>
      <c r="G37" s="91" t="s">
        <v>84</v>
      </c>
      <c r="H37" s="15"/>
    </row>
    <row r="38" spans="1:8" ht="30" customHeight="1" x14ac:dyDescent="0.25">
      <c r="A38" s="46">
        <v>1</v>
      </c>
      <c r="B38" s="16" t="s">
        <v>73</v>
      </c>
      <c r="C38" s="17">
        <v>8938529045467</v>
      </c>
      <c r="D38" s="17">
        <v>315117</v>
      </c>
      <c r="E38" s="46" t="s">
        <v>51</v>
      </c>
      <c r="F38" s="46">
        <v>4</v>
      </c>
      <c r="G38" s="92"/>
      <c r="H38" s="117">
        <f>+VLOOKUP(B38,'TONG HOP'!$B$18:$J$28,9,0)</f>
        <v>35389</v>
      </c>
    </row>
    <row r="39" spans="1:8" ht="30" customHeight="1" x14ac:dyDescent="0.25">
      <c r="A39" s="46">
        <v>2</v>
      </c>
      <c r="B39" s="16" t="s">
        <v>74</v>
      </c>
      <c r="C39" s="17">
        <v>8938529045443</v>
      </c>
      <c r="D39" s="17">
        <v>315116</v>
      </c>
      <c r="E39" s="46" t="s">
        <v>51</v>
      </c>
      <c r="F39" s="46">
        <v>3</v>
      </c>
      <c r="G39" s="93"/>
      <c r="H39" s="117">
        <f>+VLOOKUP(B39,'TONG HOP'!$B$18:$J$28,9,0)</f>
        <v>36750</v>
      </c>
    </row>
    <row r="40" spans="1:8" ht="30" hidden="1" customHeight="1" x14ac:dyDescent="0.25">
      <c r="A40" s="46"/>
      <c r="B40" s="47" t="s">
        <v>85</v>
      </c>
      <c r="C40" s="17"/>
      <c r="D40" s="17"/>
      <c r="E40" s="46"/>
      <c r="F40" s="46"/>
      <c r="G40" s="91" t="s">
        <v>86</v>
      </c>
      <c r="H40" s="15"/>
    </row>
    <row r="41" spans="1:8" ht="30" customHeight="1" x14ac:dyDescent="0.25">
      <c r="A41" s="46">
        <v>1</v>
      </c>
      <c r="B41" s="16" t="s">
        <v>58</v>
      </c>
      <c r="C41" s="17">
        <v>8938529045627</v>
      </c>
      <c r="D41" s="17">
        <v>236665</v>
      </c>
      <c r="E41" s="46" t="s">
        <v>63</v>
      </c>
      <c r="F41" s="46">
        <v>2</v>
      </c>
      <c r="G41" s="93"/>
      <c r="H41" s="117">
        <f>+VLOOKUP(B41,'TONG HOP'!$B$18:$J$28,9,0)</f>
        <v>55595</v>
      </c>
    </row>
    <row r="42" spans="1:8" ht="30" hidden="1" customHeight="1" x14ac:dyDescent="0.25">
      <c r="A42" s="52"/>
      <c r="B42" s="47" t="s">
        <v>87</v>
      </c>
      <c r="C42" s="53"/>
      <c r="D42" s="52"/>
      <c r="E42" s="52"/>
      <c r="F42" s="52"/>
      <c r="G42" s="101" t="s">
        <v>88</v>
      </c>
      <c r="H42" s="15"/>
    </row>
    <row r="43" spans="1:8" ht="30" customHeight="1" x14ac:dyDescent="0.25">
      <c r="A43" s="46">
        <v>1</v>
      </c>
      <c r="B43" s="16" t="s">
        <v>61</v>
      </c>
      <c r="C43" s="17"/>
      <c r="D43" s="17">
        <v>261126</v>
      </c>
      <c r="E43" s="46" t="s">
        <v>63</v>
      </c>
      <c r="F43" s="46">
        <v>5</v>
      </c>
      <c r="G43" s="102"/>
      <c r="H43" s="117">
        <f>+VLOOKUP(B43,'TONG HOP'!$B$18:$J$28,9,0)</f>
        <v>50182</v>
      </c>
    </row>
    <row r="44" spans="1:8" ht="30" customHeight="1" x14ac:dyDescent="0.25">
      <c r="A44" s="46">
        <v>2</v>
      </c>
      <c r="B44" s="16" t="s">
        <v>58</v>
      </c>
      <c r="C44" s="17"/>
      <c r="D44" s="17">
        <v>236665</v>
      </c>
      <c r="E44" s="46" t="s">
        <v>63</v>
      </c>
      <c r="F44" s="46">
        <v>2</v>
      </c>
      <c r="G44" s="103"/>
      <c r="H44" s="117">
        <f>+VLOOKUP(B44,'TONG HOP'!$B$18:$J$28,9,0)</f>
        <v>55595</v>
      </c>
    </row>
    <row r="45" spans="1:8" ht="30" customHeight="1" x14ac:dyDescent="0.25">
      <c r="A45" s="46">
        <v>1</v>
      </c>
      <c r="B45" s="16" t="s">
        <v>74</v>
      </c>
      <c r="C45" s="17"/>
      <c r="D45" s="17">
        <v>315116</v>
      </c>
      <c r="E45" s="46" t="s">
        <v>51</v>
      </c>
      <c r="F45" s="46">
        <v>3</v>
      </c>
      <c r="G45" s="101" t="s">
        <v>106</v>
      </c>
      <c r="H45" s="117">
        <f>+VLOOKUP(B45,'TONG HOP'!$B$18:$J$28,9,0)</f>
        <v>36750</v>
      </c>
    </row>
    <row r="46" spans="1:8" ht="30" customHeight="1" x14ac:dyDescent="0.25">
      <c r="A46" s="46">
        <v>2</v>
      </c>
      <c r="B46" s="16" t="s">
        <v>73</v>
      </c>
      <c r="C46" s="17">
        <v>8938529045467</v>
      </c>
      <c r="D46" s="17">
        <v>315117</v>
      </c>
      <c r="E46" s="46" t="s">
        <v>51</v>
      </c>
      <c r="F46" s="46">
        <v>4</v>
      </c>
      <c r="G46" s="103"/>
      <c r="H46" s="117">
        <f>+VLOOKUP(B46,'TONG HOP'!$B$18:$J$28,9,0)</f>
        <v>35389</v>
      </c>
    </row>
    <row r="47" spans="1:8" ht="30" hidden="1" customHeight="1" x14ac:dyDescent="0.25">
      <c r="A47" s="46"/>
      <c r="B47" s="47" t="s">
        <v>89</v>
      </c>
      <c r="C47" s="17"/>
      <c r="D47" s="17"/>
      <c r="E47" s="46"/>
      <c r="F47" s="46"/>
      <c r="G47" s="91" t="s">
        <v>90</v>
      </c>
      <c r="H47" s="15"/>
    </row>
    <row r="48" spans="1:8" ht="30" customHeight="1" x14ac:dyDescent="0.25">
      <c r="A48" s="46">
        <v>1</v>
      </c>
      <c r="B48" s="16" t="s">
        <v>60</v>
      </c>
      <c r="C48" s="17"/>
      <c r="D48" s="17">
        <v>203632</v>
      </c>
      <c r="E48" s="46" t="s">
        <v>63</v>
      </c>
      <c r="F48" s="46">
        <v>1</v>
      </c>
      <c r="G48" s="92"/>
      <c r="H48" s="117">
        <f>+VLOOKUP(B48,'TONG HOP'!$B$18:$J$28,9,0)</f>
        <v>114279</v>
      </c>
    </row>
    <row r="49" spans="1:8" ht="30" customHeight="1" x14ac:dyDescent="0.25">
      <c r="A49" s="46">
        <v>2</v>
      </c>
      <c r="B49" s="16" t="s">
        <v>73</v>
      </c>
      <c r="C49" s="17"/>
      <c r="D49" s="17">
        <v>315117</v>
      </c>
      <c r="E49" s="46" t="s">
        <v>51</v>
      </c>
      <c r="F49" s="46">
        <v>1</v>
      </c>
      <c r="G49" s="93"/>
      <c r="H49" s="117">
        <f>+VLOOKUP(B49,'TONG HOP'!$B$18:$J$28,9,0)</f>
        <v>35389</v>
      </c>
    </row>
    <row r="50" spans="1:8" ht="30" customHeight="1" x14ac:dyDescent="0.25">
      <c r="A50" s="46">
        <v>1</v>
      </c>
      <c r="B50" s="16" t="s">
        <v>74</v>
      </c>
      <c r="C50" s="17"/>
      <c r="D50" s="17">
        <v>315116</v>
      </c>
      <c r="E50" s="46" t="s">
        <v>51</v>
      </c>
      <c r="F50" s="46">
        <v>2</v>
      </c>
      <c r="G50" s="91" t="s">
        <v>100</v>
      </c>
      <c r="H50" s="117">
        <f>+VLOOKUP(B50,'TONG HOP'!$B$18:$J$28,9,0)</f>
        <v>36750</v>
      </c>
    </row>
    <row r="51" spans="1:8" ht="30" customHeight="1" x14ac:dyDescent="0.25">
      <c r="A51" s="46">
        <v>2</v>
      </c>
      <c r="B51" s="16" t="s">
        <v>73</v>
      </c>
      <c r="C51" s="17"/>
      <c r="D51" s="17">
        <v>315117</v>
      </c>
      <c r="E51" s="46" t="s">
        <v>51</v>
      </c>
      <c r="F51" s="46">
        <v>1</v>
      </c>
      <c r="G51" s="93"/>
      <c r="H51" s="117">
        <f>+VLOOKUP(B51,'TONG HOP'!$B$18:$J$28,9,0)</f>
        <v>35389</v>
      </c>
    </row>
    <row r="52" spans="1:8" ht="30" hidden="1" customHeight="1" x14ac:dyDescent="0.25">
      <c r="A52" s="46"/>
      <c r="B52" s="47" t="s">
        <v>91</v>
      </c>
      <c r="C52" s="17"/>
      <c r="D52" s="17"/>
      <c r="E52" s="46"/>
      <c r="F52" s="46"/>
      <c r="G52" s="91" t="s">
        <v>92</v>
      </c>
      <c r="H52" s="15"/>
    </row>
    <row r="53" spans="1:8" ht="30" customHeight="1" x14ac:dyDescent="0.25">
      <c r="A53" s="46">
        <v>1</v>
      </c>
      <c r="B53" s="16" t="s">
        <v>74</v>
      </c>
      <c r="C53" s="17">
        <v>8938529045443</v>
      </c>
      <c r="D53" s="17">
        <v>315116</v>
      </c>
      <c r="E53" s="46" t="s">
        <v>51</v>
      </c>
      <c r="F53" s="46">
        <v>2</v>
      </c>
      <c r="G53" s="92"/>
      <c r="H53" s="117">
        <f>+VLOOKUP(B53,'TONG HOP'!$B$18:$J$28,9,0)</f>
        <v>36750</v>
      </c>
    </row>
    <row r="54" spans="1:8" ht="30" customHeight="1" x14ac:dyDescent="0.25">
      <c r="A54" s="46">
        <v>2</v>
      </c>
      <c r="B54" s="16" t="s">
        <v>73</v>
      </c>
      <c r="C54" s="17">
        <v>8938529045467</v>
      </c>
      <c r="D54" s="17">
        <v>315117</v>
      </c>
      <c r="E54" s="46" t="s">
        <v>51</v>
      </c>
      <c r="F54" s="46">
        <v>3</v>
      </c>
      <c r="G54" s="92"/>
      <c r="H54" s="117">
        <f>+VLOOKUP(B54,'TONG HOP'!$B$18:$J$28,9,0)</f>
        <v>35389</v>
      </c>
    </row>
    <row r="55" spans="1:8" ht="30" customHeight="1" x14ac:dyDescent="0.25">
      <c r="A55" s="46">
        <v>3</v>
      </c>
      <c r="B55" s="16" t="s">
        <v>66</v>
      </c>
      <c r="C55" s="17">
        <v>8938529045047</v>
      </c>
      <c r="D55" s="17">
        <v>261127</v>
      </c>
      <c r="E55" s="46" t="s">
        <v>63</v>
      </c>
      <c r="F55" s="46">
        <v>3</v>
      </c>
      <c r="G55" s="93"/>
      <c r="H55" s="117">
        <f>+VLOOKUP(B55,'TONG HOP'!$B$18:$J$28,9,0)</f>
        <v>46000</v>
      </c>
    </row>
    <row r="56" spans="1:8" ht="30" hidden="1" customHeight="1" x14ac:dyDescent="0.25">
      <c r="A56" s="46"/>
      <c r="B56" s="47" t="s">
        <v>93</v>
      </c>
      <c r="C56" s="17"/>
      <c r="D56" s="17"/>
      <c r="E56" s="46"/>
      <c r="F56" s="46"/>
      <c r="G56" s="91" t="s">
        <v>94</v>
      </c>
      <c r="H56" s="15"/>
    </row>
    <row r="57" spans="1:8" ht="30" customHeight="1" x14ac:dyDescent="0.25">
      <c r="A57" s="46">
        <v>1</v>
      </c>
      <c r="B57" s="16" t="s">
        <v>61</v>
      </c>
      <c r="C57" s="17"/>
      <c r="D57" s="17">
        <v>261126</v>
      </c>
      <c r="E57" s="46" t="s">
        <v>63</v>
      </c>
      <c r="F57" s="46">
        <v>3</v>
      </c>
      <c r="G57" s="93"/>
      <c r="H57" s="117">
        <f>+VLOOKUP(B57,'TONG HOP'!$B$18:$J$28,9,0)</f>
        <v>50182</v>
      </c>
    </row>
    <row r="58" spans="1:8" ht="30" hidden="1" customHeight="1" x14ac:dyDescent="0.25">
      <c r="A58" s="46"/>
      <c r="B58" s="47" t="s">
        <v>96</v>
      </c>
      <c r="C58" s="17"/>
      <c r="D58" s="17"/>
      <c r="E58" s="46"/>
      <c r="F58" s="46"/>
      <c r="G58" s="91" t="s">
        <v>97</v>
      </c>
      <c r="H58" s="15"/>
    </row>
    <row r="59" spans="1:8" ht="30" customHeight="1" x14ac:dyDescent="0.25">
      <c r="A59" s="46">
        <v>1</v>
      </c>
      <c r="B59" s="16" t="s">
        <v>74</v>
      </c>
      <c r="C59" s="17"/>
      <c r="D59" s="17">
        <v>315116</v>
      </c>
      <c r="E59" s="46" t="s">
        <v>51</v>
      </c>
      <c r="F59" s="46">
        <v>1</v>
      </c>
      <c r="G59" s="93"/>
      <c r="H59" s="117">
        <f>+VLOOKUP(B59,'TONG HOP'!$B$18:$J$28,9,0)</f>
        <v>36750</v>
      </c>
    </row>
    <row r="60" spans="1:8" ht="30" hidden="1" customHeight="1" x14ac:dyDescent="0.25">
      <c r="A60" s="46"/>
      <c r="B60" s="47" t="s">
        <v>98</v>
      </c>
      <c r="C60" s="18"/>
      <c r="D60" s="17"/>
      <c r="E60" s="46"/>
      <c r="F60" s="46"/>
      <c r="G60" s="91" t="s">
        <v>99</v>
      </c>
      <c r="H60" s="15"/>
    </row>
    <row r="61" spans="1:8" ht="30" customHeight="1" x14ac:dyDescent="0.25">
      <c r="A61" s="46">
        <v>1</v>
      </c>
      <c r="B61" s="16" t="s">
        <v>61</v>
      </c>
      <c r="C61" s="18">
        <v>8938529045030</v>
      </c>
      <c r="D61" s="17">
        <v>261126</v>
      </c>
      <c r="E61" s="46" t="s">
        <v>63</v>
      </c>
      <c r="F61" s="46">
        <v>1</v>
      </c>
      <c r="G61" s="92"/>
      <c r="H61" s="117">
        <f>+VLOOKUP(B61,'TONG HOP'!$B$18:$J$28,9,0)</f>
        <v>50182</v>
      </c>
    </row>
    <row r="62" spans="1:8" ht="30" customHeight="1" x14ac:dyDescent="0.25">
      <c r="A62" s="46">
        <v>2</v>
      </c>
      <c r="B62" s="16" t="s">
        <v>66</v>
      </c>
      <c r="C62" s="18">
        <v>8938529045047</v>
      </c>
      <c r="D62" s="17">
        <v>261127</v>
      </c>
      <c r="E62" s="46" t="s">
        <v>63</v>
      </c>
      <c r="F62" s="46">
        <v>2</v>
      </c>
      <c r="G62" s="92"/>
      <c r="H62" s="117">
        <f>+VLOOKUP(B62,'TONG HOP'!$B$18:$J$28,9,0)</f>
        <v>46000</v>
      </c>
    </row>
    <row r="63" spans="1:8" ht="30" customHeight="1" x14ac:dyDescent="0.25">
      <c r="A63" s="46">
        <v>3</v>
      </c>
      <c r="B63" s="16" t="s">
        <v>60</v>
      </c>
      <c r="C63" s="18">
        <v>8938529045924</v>
      </c>
      <c r="D63" s="17">
        <v>203632</v>
      </c>
      <c r="E63" s="46" t="s">
        <v>63</v>
      </c>
      <c r="F63" s="46">
        <v>2</v>
      </c>
      <c r="G63" s="93"/>
      <c r="H63" s="117">
        <f>+VLOOKUP(B63,'TONG HOP'!$B$18:$J$28,9,0)</f>
        <v>114279</v>
      </c>
    </row>
    <row r="64" spans="1:8" ht="30" customHeight="1" x14ac:dyDescent="0.25">
      <c r="A64" s="46">
        <v>1</v>
      </c>
      <c r="B64" s="16" t="s">
        <v>58</v>
      </c>
      <c r="C64" s="18">
        <v>8938529045627</v>
      </c>
      <c r="D64" s="17">
        <v>236665</v>
      </c>
      <c r="E64" s="46" t="s">
        <v>63</v>
      </c>
      <c r="F64" s="46">
        <v>1</v>
      </c>
      <c r="G64" s="55" t="s">
        <v>125</v>
      </c>
      <c r="H64" s="117">
        <f>+VLOOKUP(B64,'TONG HOP'!$B$18:$J$28,9,0)</f>
        <v>55595</v>
      </c>
    </row>
    <row r="65" spans="1:8" ht="30" hidden="1" customHeight="1" x14ac:dyDescent="0.25">
      <c r="A65" s="46"/>
      <c r="B65" s="47" t="s">
        <v>102</v>
      </c>
      <c r="C65" s="17"/>
      <c r="D65" s="17"/>
      <c r="E65" s="46"/>
      <c r="F65" s="46"/>
      <c r="G65" s="91" t="s">
        <v>103</v>
      </c>
      <c r="H65" s="15"/>
    </row>
    <row r="66" spans="1:8" ht="30" customHeight="1" x14ac:dyDescent="0.25">
      <c r="A66" s="46">
        <v>1</v>
      </c>
      <c r="B66" s="16" t="s">
        <v>74</v>
      </c>
      <c r="C66" s="17"/>
      <c r="D66" s="17">
        <v>315116</v>
      </c>
      <c r="E66" s="46" t="s">
        <v>51</v>
      </c>
      <c r="F66" s="46">
        <v>2</v>
      </c>
      <c r="G66" s="92"/>
      <c r="H66" s="117">
        <f>+VLOOKUP(B66,'TONG HOP'!$B$18:$J$28,9,0)</f>
        <v>36750</v>
      </c>
    </row>
    <row r="67" spans="1:8" ht="30" customHeight="1" x14ac:dyDescent="0.25">
      <c r="A67" s="46">
        <v>2</v>
      </c>
      <c r="B67" s="16" t="s">
        <v>73</v>
      </c>
      <c r="C67" s="17"/>
      <c r="D67" s="17">
        <v>315117</v>
      </c>
      <c r="E67" s="46" t="s">
        <v>51</v>
      </c>
      <c r="F67" s="46">
        <v>3</v>
      </c>
      <c r="G67" s="93"/>
      <c r="H67" s="117">
        <f>+VLOOKUP(B67,'TONG HOP'!$B$18:$J$28,9,0)</f>
        <v>35389</v>
      </c>
    </row>
    <row r="68" spans="1:8" ht="30" hidden="1" customHeight="1" x14ac:dyDescent="0.25">
      <c r="A68" s="46"/>
      <c r="B68" s="47" t="s">
        <v>104</v>
      </c>
      <c r="C68" s="17"/>
      <c r="D68" s="17"/>
      <c r="E68" s="46"/>
      <c r="F68" s="46"/>
      <c r="G68" s="91" t="s">
        <v>105</v>
      </c>
      <c r="H68" s="15"/>
    </row>
    <row r="69" spans="1:8" ht="30" customHeight="1" x14ac:dyDescent="0.25">
      <c r="A69" s="46">
        <v>1</v>
      </c>
      <c r="B69" s="16" t="s">
        <v>74</v>
      </c>
      <c r="C69" s="18">
        <v>8938529045443</v>
      </c>
      <c r="D69" s="17">
        <v>315116</v>
      </c>
      <c r="E69" s="46" t="s">
        <v>51</v>
      </c>
      <c r="F69" s="46">
        <v>3</v>
      </c>
      <c r="G69" s="92"/>
      <c r="H69" s="117">
        <f>+VLOOKUP(B69,'TONG HOP'!$B$18:$J$28,9,0)</f>
        <v>36750</v>
      </c>
    </row>
    <row r="70" spans="1:8" ht="30" customHeight="1" x14ac:dyDescent="0.25">
      <c r="A70" s="46">
        <v>2</v>
      </c>
      <c r="B70" s="16" t="s">
        <v>73</v>
      </c>
      <c r="C70" s="18">
        <v>8938529045467</v>
      </c>
      <c r="D70" s="17">
        <v>315117</v>
      </c>
      <c r="E70" s="46" t="s">
        <v>51</v>
      </c>
      <c r="F70" s="46">
        <v>7</v>
      </c>
      <c r="G70" s="93"/>
      <c r="H70" s="117">
        <f>+VLOOKUP(B70,'TONG HOP'!$B$18:$J$28,9,0)</f>
        <v>35389</v>
      </c>
    </row>
    <row r="71" spans="1:8" ht="30" hidden="1" customHeight="1" x14ac:dyDescent="0.25">
      <c r="A71" s="46"/>
      <c r="B71" s="47" t="s">
        <v>108</v>
      </c>
      <c r="C71" s="17"/>
      <c r="D71" s="17"/>
      <c r="E71" s="46"/>
      <c r="F71" s="46"/>
      <c r="G71" s="91" t="s">
        <v>107</v>
      </c>
      <c r="H71" s="15"/>
    </row>
    <row r="72" spans="1:8" ht="32.25" customHeight="1" x14ac:dyDescent="0.25">
      <c r="A72" s="46">
        <v>1</v>
      </c>
      <c r="B72" s="16" t="s">
        <v>58</v>
      </c>
      <c r="C72" s="18">
        <v>8938529045627</v>
      </c>
      <c r="D72" s="17">
        <v>236665</v>
      </c>
      <c r="E72" s="46" t="s">
        <v>63</v>
      </c>
      <c r="F72" s="46">
        <v>1</v>
      </c>
      <c r="G72" s="92"/>
      <c r="H72" s="117">
        <f>+VLOOKUP(B72,'TONG HOP'!$B$18:$J$28,9,0)</f>
        <v>55595</v>
      </c>
    </row>
    <row r="73" spans="1:8" ht="30" customHeight="1" x14ac:dyDescent="0.25">
      <c r="A73" s="14">
        <v>2</v>
      </c>
      <c r="B73" s="16" t="s">
        <v>73</v>
      </c>
      <c r="C73" s="18">
        <v>8938529045467</v>
      </c>
      <c r="D73" s="14">
        <v>315117</v>
      </c>
      <c r="E73" s="14" t="s">
        <v>51</v>
      </c>
      <c r="F73" s="14">
        <v>2</v>
      </c>
      <c r="G73" s="92"/>
      <c r="H73" s="117">
        <f>+VLOOKUP(B73,'TONG HOP'!$B$18:$J$28,9,0)</f>
        <v>35389</v>
      </c>
    </row>
    <row r="74" spans="1:8" ht="30" customHeight="1" x14ac:dyDescent="0.25">
      <c r="A74" s="14">
        <v>3</v>
      </c>
      <c r="B74" s="16" t="s">
        <v>74</v>
      </c>
      <c r="C74" s="18">
        <v>8938529045443</v>
      </c>
      <c r="D74" s="14">
        <v>315116</v>
      </c>
      <c r="E74" s="14" t="s">
        <v>51</v>
      </c>
      <c r="F74" s="14">
        <v>2</v>
      </c>
      <c r="G74" s="93"/>
      <c r="H74" s="117">
        <f>+VLOOKUP(B74,'TONG HOP'!$B$18:$J$28,9,0)</f>
        <v>36750</v>
      </c>
    </row>
    <row r="75" spans="1:8" ht="30" customHeight="1" x14ac:dyDescent="0.25">
      <c r="A75" s="14">
        <v>1</v>
      </c>
      <c r="B75" s="16" t="s">
        <v>60</v>
      </c>
      <c r="C75" s="18">
        <v>8938529045924</v>
      </c>
      <c r="D75" s="14">
        <v>203632</v>
      </c>
      <c r="E75" s="14" t="s">
        <v>63</v>
      </c>
      <c r="F75" s="14">
        <v>1</v>
      </c>
      <c r="G75" s="91" t="s">
        <v>164</v>
      </c>
      <c r="H75" s="117">
        <f>+VLOOKUP(B75,'TONG HOP'!$B$18:$J$28,9,0)</f>
        <v>114279</v>
      </c>
    </row>
    <row r="76" spans="1:8" ht="30" customHeight="1" x14ac:dyDescent="0.25">
      <c r="A76" s="14">
        <v>2</v>
      </c>
      <c r="B76" s="16" t="s">
        <v>73</v>
      </c>
      <c r="C76" s="18">
        <v>8938529045467</v>
      </c>
      <c r="D76" s="14">
        <v>315117</v>
      </c>
      <c r="E76" s="14" t="s">
        <v>51</v>
      </c>
      <c r="F76" s="14">
        <v>1</v>
      </c>
      <c r="G76" s="93"/>
      <c r="H76" s="117">
        <f>+VLOOKUP(B76,'TONG HOP'!$B$18:$J$28,9,0)</f>
        <v>35389</v>
      </c>
    </row>
    <row r="77" spans="1:8" ht="30" hidden="1" customHeight="1" x14ac:dyDescent="0.25">
      <c r="A77" s="14"/>
      <c r="B77" s="47" t="s">
        <v>110</v>
      </c>
      <c r="C77" s="17"/>
      <c r="D77" s="14"/>
      <c r="E77" s="14"/>
      <c r="F77" s="14"/>
      <c r="G77" s="91" t="s">
        <v>111</v>
      </c>
      <c r="H77" s="15"/>
    </row>
    <row r="78" spans="1:8" ht="30" customHeight="1" x14ac:dyDescent="0.25">
      <c r="A78" s="14">
        <v>1</v>
      </c>
      <c r="B78" s="16" t="s">
        <v>74</v>
      </c>
      <c r="C78" s="18"/>
      <c r="D78" s="14">
        <v>315116</v>
      </c>
      <c r="E78" s="14" t="s">
        <v>51</v>
      </c>
      <c r="F78" s="14">
        <v>1</v>
      </c>
      <c r="G78" s="93"/>
      <c r="H78" s="117">
        <f>+VLOOKUP(B78,'TONG HOP'!$B$18:$J$28,9,0)</f>
        <v>36750</v>
      </c>
    </row>
    <row r="79" spans="1:8" ht="30" hidden="1" customHeight="1" x14ac:dyDescent="0.25">
      <c r="A79" s="14"/>
      <c r="B79" s="47" t="s">
        <v>112</v>
      </c>
      <c r="C79" s="17"/>
      <c r="D79" s="14"/>
      <c r="E79" s="14"/>
      <c r="F79" s="14"/>
      <c r="G79" s="91" t="s">
        <v>113</v>
      </c>
      <c r="H79" s="15"/>
    </row>
    <row r="80" spans="1:8" ht="30" customHeight="1" x14ac:dyDescent="0.25">
      <c r="A80" s="14">
        <v>1</v>
      </c>
      <c r="B80" s="16" t="s">
        <v>66</v>
      </c>
      <c r="C80" s="18">
        <v>8938529045047</v>
      </c>
      <c r="D80" s="14">
        <v>261127</v>
      </c>
      <c r="E80" s="14" t="s">
        <v>63</v>
      </c>
      <c r="F80" s="14">
        <v>4</v>
      </c>
      <c r="G80" s="92"/>
      <c r="H80" s="117">
        <f>+VLOOKUP(B80,'TONG HOP'!$B$18:$J$28,9,0)</f>
        <v>46000</v>
      </c>
    </row>
    <row r="81" spans="1:8" ht="30" customHeight="1" x14ac:dyDescent="0.25">
      <c r="A81" s="14">
        <v>2</v>
      </c>
      <c r="B81" s="16" t="s">
        <v>74</v>
      </c>
      <c r="C81" s="17">
        <v>8938529045443</v>
      </c>
      <c r="D81" s="14">
        <v>315116</v>
      </c>
      <c r="E81" s="14" t="s">
        <v>51</v>
      </c>
      <c r="F81" s="14">
        <v>2</v>
      </c>
      <c r="G81" s="92"/>
      <c r="H81" s="117">
        <f>+VLOOKUP(B81,'TONG HOP'!$B$18:$J$28,9,0)</f>
        <v>36750</v>
      </c>
    </row>
    <row r="82" spans="1:8" ht="30" customHeight="1" x14ac:dyDescent="0.25">
      <c r="A82" s="14">
        <v>3</v>
      </c>
      <c r="B82" s="16" t="s">
        <v>60</v>
      </c>
      <c r="C82" s="18">
        <v>8938529045924</v>
      </c>
      <c r="D82" s="14">
        <v>203632</v>
      </c>
      <c r="E82" s="14" t="s">
        <v>63</v>
      </c>
      <c r="F82" s="14">
        <v>3</v>
      </c>
      <c r="G82" s="92"/>
      <c r="H82" s="117">
        <f>+VLOOKUP(B82,'TONG HOP'!$B$18:$J$28,9,0)</f>
        <v>114279</v>
      </c>
    </row>
    <row r="83" spans="1:8" ht="30" customHeight="1" x14ac:dyDescent="0.25">
      <c r="A83" s="14">
        <v>4</v>
      </c>
      <c r="B83" s="16" t="s">
        <v>61</v>
      </c>
      <c r="C83" s="18">
        <v>8938529045030</v>
      </c>
      <c r="D83" s="14">
        <v>261126</v>
      </c>
      <c r="E83" s="14" t="s">
        <v>63</v>
      </c>
      <c r="F83" s="14">
        <v>1</v>
      </c>
      <c r="G83" s="92"/>
      <c r="H83" s="117">
        <f>+VLOOKUP(B83,'TONG HOP'!$B$18:$J$28,9,0)</f>
        <v>50182</v>
      </c>
    </row>
    <row r="84" spans="1:8" ht="30" customHeight="1" x14ac:dyDescent="0.25">
      <c r="A84" s="14">
        <v>5</v>
      </c>
      <c r="B84" s="16" t="s">
        <v>58</v>
      </c>
      <c r="C84" s="18">
        <v>8938529045627</v>
      </c>
      <c r="D84" s="14">
        <v>236665</v>
      </c>
      <c r="E84" s="14" t="s">
        <v>63</v>
      </c>
      <c r="F84" s="14">
        <v>2</v>
      </c>
      <c r="G84" s="93"/>
      <c r="H84" s="117">
        <f>+VLOOKUP(B84,'TONG HOP'!$B$18:$J$28,9,0)</f>
        <v>55595</v>
      </c>
    </row>
    <row r="85" spans="1:8" ht="30" hidden="1" customHeight="1" x14ac:dyDescent="0.25">
      <c r="A85" s="14"/>
      <c r="B85" s="47" t="s">
        <v>114</v>
      </c>
      <c r="C85" s="18"/>
      <c r="D85" s="14"/>
      <c r="E85" s="14"/>
      <c r="F85" s="14"/>
      <c r="G85" s="91" t="s">
        <v>115</v>
      </c>
      <c r="H85" s="15"/>
    </row>
    <row r="86" spans="1:8" ht="30" customHeight="1" x14ac:dyDescent="0.25">
      <c r="A86" s="14">
        <v>1</v>
      </c>
      <c r="B86" s="16" t="s">
        <v>60</v>
      </c>
      <c r="C86" s="18">
        <v>8938529045924</v>
      </c>
      <c r="D86" s="14">
        <v>203632</v>
      </c>
      <c r="E86" s="14" t="s">
        <v>63</v>
      </c>
      <c r="F86" s="14">
        <v>1</v>
      </c>
      <c r="G86" s="92"/>
      <c r="H86" s="117">
        <f>+VLOOKUP(B86,'TONG HOP'!$B$18:$J$28,9,0)</f>
        <v>114279</v>
      </c>
    </row>
    <row r="87" spans="1:8" ht="30" customHeight="1" x14ac:dyDescent="0.25">
      <c r="A87" s="14">
        <v>2</v>
      </c>
      <c r="B87" s="16" t="s">
        <v>73</v>
      </c>
      <c r="C87" s="18">
        <v>8938529045467</v>
      </c>
      <c r="D87" s="14">
        <v>315117</v>
      </c>
      <c r="E87" s="14" t="s">
        <v>51</v>
      </c>
      <c r="F87" s="14">
        <v>1</v>
      </c>
      <c r="G87" s="92"/>
      <c r="H87" s="117">
        <f>+VLOOKUP(B87,'TONG HOP'!$B$18:$J$28,9,0)</f>
        <v>35389</v>
      </c>
    </row>
    <row r="88" spans="1:8" ht="30" customHeight="1" x14ac:dyDescent="0.25">
      <c r="A88" s="14">
        <v>3</v>
      </c>
      <c r="B88" s="16" t="s">
        <v>74</v>
      </c>
      <c r="C88" s="18">
        <v>8938529045443</v>
      </c>
      <c r="D88" s="14">
        <v>315116</v>
      </c>
      <c r="E88" s="14" t="s">
        <v>51</v>
      </c>
      <c r="F88" s="14">
        <v>7</v>
      </c>
      <c r="G88" s="93"/>
      <c r="H88" s="117">
        <f>+VLOOKUP(B88,'TONG HOP'!$B$18:$J$28,9,0)</f>
        <v>36750</v>
      </c>
    </row>
    <row r="89" spans="1:8" ht="30" hidden="1" customHeight="1" x14ac:dyDescent="0.25">
      <c r="A89" s="14"/>
      <c r="B89" s="47" t="s">
        <v>118</v>
      </c>
      <c r="C89" s="18"/>
      <c r="D89" s="14"/>
      <c r="E89" s="14"/>
      <c r="F89" s="14"/>
      <c r="G89" s="91" t="s">
        <v>119</v>
      </c>
      <c r="H89" s="15"/>
    </row>
    <row r="90" spans="1:8" ht="30" customHeight="1" x14ac:dyDescent="0.25">
      <c r="A90" s="14">
        <v>1</v>
      </c>
      <c r="B90" s="16" t="s">
        <v>73</v>
      </c>
      <c r="C90" s="18"/>
      <c r="D90" s="14">
        <v>315117</v>
      </c>
      <c r="E90" s="14" t="s">
        <v>51</v>
      </c>
      <c r="F90" s="14">
        <v>2</v>
      </c>
      <c r="G90" s="92"/>
      <c r="H90" s="117">
        <f>+VLOOKUP(B90,'TONG HOP'!$B$18:$J$28,9,0)</f>
        <v>35389</v>
      </c>
    </row>
    <row r="91" spans="1:8" ht="30" customHeight="1" x14ac:dyDescent="0.25">
      <c r="A91" s="14">
        <v>2</v>
      </c>
      <c r="B91" s="16" t="s">
        <v>58</v>
      </c>
      <c r="C91" s="18"/>
      <c r="D91" s="14">
        <v>236665</v>
      </c>
      <c r="E91" s="14" t="s">
        <v>63</v>
      </c>
      <c r="F91" s="14">
        <v>1</v>
      </c>
      <c r="G91" s="93"/>
      <c r="H91" s="117">
        <f>+VLOOKUP(B91,'TONG HOP'!$B$18:$J$28,9,0)</f>
        <v>55595</v>
      </c>
    </row>
    <row r="92" spans="1:8" ht="30" hidden="1" customHeight="1" x14ac:dyDescent="0.25">
      <c r="A92" s="14"/>
      <c r="B92" s="47" t="s">
        <v>124</v>
      </c>
      <c r="C92" s="17"/>
      <c r="D92" s="14"/>
      <c r="E92" s="14"/>
      <c r="F92" s="14"/>
      <c r="G92" s="91" t="s">
        <v>123</v>
      </c>
      <c r="H92" s="15"/>
    </row>
    <row r="93" spans="1:8" ht="30" customHeight="1" x14ac:dyDescent="0.25">
      <c r="A93" s="14">
        <v>1</v>
      </c>
      <c r="B93" s="16" t="s">
        <v>60</v>
      </c>
      <c r="C93" s="18"/>
      <c r="D93" s="14">
        <v>203632</v>
      </c>
      <c r="E93" s="14" t="s">
        <v>63</v>
      </c>
      <c r="F93" s="14">
        <v>6</v>
      </c>
      <c r="G93" s="92"/>
      <c r="H93" s="117">
        <f>+VLOOKUP(B93,'TONG HOP'!$B$18:$J$28,9,0)</f>
        <v>114279</v>
      </c>
    </row>
    <row r="94" spans="1:8" ht="30" customHeight="1" x14ac:dyDescent="0.25">
      <c r="A94" s="14">
        <v>2</v>
      </c>
      <c r="B94" s="16" t="s">
        <v>58</v>
      </c>
      <c r="C94" s="17"/>
      <c r="D94" s="14">
        <v>236665</v>
      </c>
      <c r="E94" s="14" t="s">
        <v>63</v>
      </c>
      <c r="F94" s="14">
        <v>1</v>
      </c>
      <c r="G94" s="93"/>
      <c r="H94" s="117">
        <f>+VLOOKUP(B94,'TONG HOP'!$B$18:$J$28,9,0)</f>
        <v>55595</v>
      </c>
    </row>
    <row r="95" spans="1:8" ht="30" hidden="1" customHeight="1" x14ac:dyDescent="0.25">
      <c r="A95" s="56"/>
      <c r="B95" s="57" t="s">
        <v>126</v>
      </c>
      <c r="C95" s="58"/>
      <c r="D95" s="58"/>
      <c r="E95" s="56"/>
      <c r="F95" s="56"/>
      <c r="G95" s="88" t="s">
        <v>127</v>
      </c>
      <c r="H95" s="15" t="s">
        <v>162</v>
      </c>
    </row>
    <row r="96" spans="1:8" ht="30" customHeight="1" x14ac:dyDescent="0.25">
      <c r="A96" s="56">
        <v>1</v>
      </c>
      <c r="B96" s="59" t="s">
        <v>64</v>
      </c>
      <c r="C96" s="58"/>
      <c r="D96" s="58">
        <v>203634</v>
      </c>
      <c r="E96" s="56" t="s">
        <v>63</v>
      </c>
      <c r="F96" s="56">
        <v>2</v>
      </c>
      <c r="G96" s="90"/>
      <c r="H96" s="117">
        <f>+VLOOKUP(B96,'TONG HOP'!$B$18:$J$28,9,0)</f>
        <v>119066</v>
      </c>
    </row>
    <row r="97" spans="1:8" ht="30" hidden="1" customHeight="1" x14ac:dyDescent="0.25">
      <c r="A97" s="60"/>
      <c r="B97" s="61" t="s">
        <v>128</v>
      </c>
      <c r="C97" s="62"/>
      <c r="D97" s="60"/>
      <c r="E97" s="60"/>
      <c r="F97" s="60"/>
      <c r="G97" s="88" t="s">
        <v>129</v>
      </c>
      <c r="H97" s="15"/>
    </row>
    <row r="98" spans="1:8" ht="30" customHeight="1" x14ac:dyDescent="0.25">
      <c r="A98" s="56">
        <v>1</v>
      </c>
      <c r="B98" s="59" t="s">
        <v>60</v>
      </c>
      <c r="C98" s="58">
        <v>8938529045924</v>
      </c>
      <c r="D98" s="58">
        <v>203632</v>
      </c>
      <c r="E98" s="56" t="s">
        <v>63</v>
      </c>
      <c r="F98" s="56">
        <v>1</v>
      </c>
      <c r="G98" s="90"/>
      <c r="H98" s="117">
        <f>+VLOOKUP(B98,'TONG HOP'!$B$18:$J$28,9,0)</f>
        <v>114279</v>
      </c>
    </row>
    <row r="99" spans="1:8" ht="30" hidden="1" customHeight="1" x14ac:dyDescent="0.25">
      <c r="A99" s="56"/>
      <c r="B99" s="57" t="s">
        <v>79</v>
      </c>
      <c r="C99" s="58"/>
      <c r="D99" s="58"/>
      <c r="E99" s="56"/>
      <c r="F99" s="56"/>
      <c r="G99" s="88" t="s">
        <v>130</v>
      </c>
      <c r="H99" s="15"/>
    </row>
    <row r="100" spans="1:8" ht="30" customHeight="1" x14ac:dyDescent="0.25">
      <c r="A100" s="56">
        <v>1</v>
      </c>
      <c r="B100" s="59" t="s">
        <v>59</v>
      </c>
      <c r="C100" s="58"/>
      <c r="D100" s="58">
        <v>203630</v>
      </c>
      <c r="E100" s="56" t="s">
        <v>63</v>
      </c>
      <c r="F100" s="56">
        <v>1</v>
      </c>
      <c r="G100" s="89"/>
      <c r="H100" s="117">
        <f>+VLOOKUP(B100,'TONG HOP'!$B$18:$J$28,9,0)</f>
        <v>73431</v>
      </c>
    </row>
    <row r="101" spans="1:8" ht="30" customHeight="1" x14ac:dyDescent="0.25">
      <c r="A101" s="56">
        <v>2</v>
      </c>
      <c r="B101" s="59" t="s">
        <v>74</v>
      </c>
      <c r="C101" s="58"/>
      <c r="D101" s="58">
        <v>315116</v>
      </c>
      <c r="E101" s="56" t="s">
        <v>51</v>
      </c>
      <c r="F101" s="56">
        <v>4</v>
      </c>
      <c r="G101" s="89"/>
      <c r="H101" s="117">
        <f>+VLOOKUP(B101,'TONG HOP'!$B$18:$J$28,9,0)</f>
        <v>36750</v>
      </c>
    </row>
    <row r="102" spans="1:8" ht="30" customHeight="1" x14ac:dyDescent="0.25">
      <c r="A102" s="56">
        <v>3</v>
      </c>
      <c r="B102" s="59" t="s">
        <v>73</v>
      </c>
      <c r="C102" s="58"/>
      <c r="D102" s="58">
        <v>315117</v>
      </c>
      <c r="E102" s="56" t="s">
        <v>51</v>
      </c>
      <c r="F102" s="56">
        <v>3</v>
      </c>
      <c r="G102" s="90"/>
      <c r="H102" s="117">
        <f>+VLOOKUP(B102,'TONG HOP'!$B$18:$J$28,9,0)</f>
        <v>35389</v>
      </c>
    </row>
    <row r="103" spans="1:8" ht="30" customHeight="1" x14ac:dyDescent="0.25">
      <c r="A103" s="56">
        <v>1</v>
      </c>
      <c r="B103" s="59" t="s">
        <v>73</v>
      </c>
      <c r="C103" s="58">
        <v>8938529045467</v>
      </c>
      <c r="D103" s="58">
        <v>315117</v>
      </c>
      <c r="E103" s="56" t="s">
        <v>51</v>
      </c>
      <c r="F103" s="56">
        <v>4</v>
      </c>
      <c r="G103" s="88" t="s">
        <v>131</v>
      </c>
      <c r="H103" s="117">
        <f>+VLOOKUP(B103,'TONG HOP'!$B$18:$J$28,9,0)</f>
        <v>35389</v>
      </c>
    </row>
    <row r="104" spans="1:8" ht="30" customHeight="1" x14ac:dyDescent="0.25">
      <c r="A104" s="56">
        <v>2</v>
      </c>
      <c r="B104" s="59" t="s">
        <v>74</v>
      </c>
      <c r="C104" s="58">
        <v>8938529045443</v>
      </c>
      <c r="D104" s="58">
        <v>315116</v>
      </c>
      <c r="E104" s="56" t="s">
        <v>51</v>
      </c>
      <c r="F104" s="56">
        <v>1</v>
      </c>
      <c r="G104" s="90"/>
      <c r="H104" s="117">
        <f>+VLOOKUP(B104,'TONG HOP'!$B$18:$J$28,9,0)</f>
        <v>36750</v>
      </c>
    </row>
    <row r="105" spans="1:8" ht="30" hidden="1" customHeight="1" x14ac:dyDescent="0.25">
      <c r="A105" s="56"/>
      <c r="B105" s="57" t="s">
        <v>132</v>
      </c>
      <c r="C105" s="58"/>
      <c r="D105" s="58"/>
      <c r="E105" s="56"/>
      <c r="F105" s="56"/>
      <c r="G105" s="88" t="s">
        <v>133</v>
      </c>
      <c r="H105" s="15"/>
    </row>
    <row r="106" spans="1:8" ht="30" customHeight="1" x14ac:dyDescent="0.25">
      <c r="A106" s="56">
        <v>1</v>
      </c>
      <c r="B106" s="59" t="s">
        <v>60</v>
      </c>
      <c r="C106" s="58">
        <v>8938529045924</v>
      </c>
      <c r="D106" s="58">
        <v>203632</v>
      </c>
      <c r="E106" s="56" t="s">
        <v>63</v>
      </c>
      <c r="F106" s="56">
        <v>2</v>
      </c>
      <c r="G106" s="90"/>
      <c r="H106" s="117">
        <f>+VLOOKUP(B106,'TONG HOP'!$B$18:$J$28,9,0)</f>
        <v>114279</v>
      </c>
    </row>
    <row r="107" spans="1:8" ht="30" hidden="1" customHeight="1" x14ac:dyDescent="0.25">
      <c r="A107" s="56"/>
      <c r="B107" s="57" t="s">
        <v>134</v>
      </c>
      <c r="C107" s="58"/>
      <c r="D107" s="58"/>
      <c r="E107" s="56"/>
      <c r="F107" s="56"/>
      <c r="G107" s="88" t="s">
        <v>135</v>
      </c>
      <c r="H107" s="15"/>
    </row>
    <row r="108" spans="1:8" ht="30" customHeight="1" x14ac:dyDescent="0.25">
      <c r="A108" s="56">
        <v>1</v>
      </c>
      <c r="B108" s="59" t="s">
        <v>73</v>
      </c>
      <c r="C108" s="58"/>
      <c r="D108" s="58">
        <v>315117</v>
      </c>
      <c r="E108" s="56" t="s">
        <v>51</v>
      </c>
      <c r="F108" s="56">
        <v>1</v>
      </c>
      <c r="G108" s="90"/>
      <c r="H108" s="117">
        <f>+VLOOKUP(B108,'TONG HOP'!$B$18:$J$28,9,0)</f>
        <v>35389</v>
      </c>
    </row>
    <row r="109" spans="1:8" ht="30" hidden="1" customHeight="1" x14ac:dyDescent="0.25">
      <c r="A109" s="56"/>
      <c r="B109" s="57" t="s">
        <v>136</v>
      </c>
      <c r="C109" s="58"/>
      <c r="D109" s="58"/>
      <c r="E109" s="56"/>
      <c r="F109" s="56"/>
      <c r="G109" s="88" t="s">
        <v>137</v>
      </c>
      <c r="H109" s="15"/>
    </row>
    <row r="110" spans="1:8" ht="30" customHeight="1" x14ac:dyDescent="0.25">
      <c r="A110" s="56">
        <v>1</v>
      </c>
      <c r="B110" s="59" t="s">
        <v>73</v>
      </c>
      <c r="C110" s="58">
        <v>8938529045467</v>
      </c>
      <c r="D110" s="58">
        <v>315117</v>
      </c>
      <c r="E110" s="56" t="s">
        <v>51</v>
      </c>
      <c r="F110" s="56">
        <v>1</v>
      </c>
      <c r="G110" s="89"/>
      <c r="H110" s="117">
        <f>+VLOOKUP(B110,'TONG HOP'!$B$18:$J$28,9,0)</f>
        <v>35389</v>
      </c>
    </row>
    <row r="111" spans="1:8" ht="30" customHeight="1" x14ac:dyDescent="0.25">
      <c r="A111" s="56">
        <v>2</v>
      </c>
      <c r="B111" s="59" t="s">
        <v>74</v>
      </c>
      <c r="C111" s="58">
        <v>8938529045443</v>
      </c>
      <c r="D111" s="58">
        <v>315116</v>
      </c>
      <c r="E111" s="56" t="s">
        <v>51</v>
      </c>
      <c r="F111" s="56">
        <v>3</v>
      </c>
      <c r="G111" s="90"/>
      <c r="H111" s="117">
        <f>+VLOOKUP(B111,'TONG HOP'!$B$18:$J$28,9,0)</f>
        <v>36750</v>
      </c>
    </row>
    <row r="112" spans="1:8" ht="30" hidden="1" customHeight="1" x14ac:dyDescent="0.25">
      <c r="A112" s="56"/>
      <c r="B112" s="57" t="s">
        <v>138</v>
      </c>
      <c r="C112" s="58"/>
      <c r="D112" s="58"/>
      <c r="E112" s="56"/>
      <c r="F112" s="56"/>
      <c r="G112" s="88" t="s">
        <v>139</v>
      </c>
      <c r="H112" s="15"/>
    </row>
    <row r="113" spans="1:8" ht="30" customHeight="1" x14ac:dyDescent="0.25">
      <c r="A113" s="56">
        <v>1</v>
      </c>
      <c r="B113" s="59" t="s">
        <v>74</v>
      </c>
      <c r="C113" s="58"/>
      <c r="D113" s="58">
        <v>315116</v>
      </c>
      <c r="E113" s="56" t="s">
        <v>51</v>
      </c>
      <c r="F113" s="56">
        <v>2</v>
      </c>
      <c r="G113" s="89"/>
      <c r="H113" s="117">
        <f>+VLOOKUP(B113,'TONG HOP'!$B$18:$J$28,9,0)</f>
        <v>36750</v>
      </c>
    </row>
    <row r="114" spans="1:8" ht="30" customHeight="1" x14ac:dyDescent="0.25">
      <c r="A114" s="56">
        <v>2</v>
      </c>
      <c r="B114" s="59" t="s">
        <v>73</v>
      </c>
      <c r="C114" s="58"/>
      <c r="D114" s="58">
        <v>315117</v>
      </c>
      <c r="E114" s="56" t="s">
        <v>51</v>
      </c>
      <c r="F114" s="56">
        <v>1</v>
      </c>
      <c r="G114" s="90"/>
      <c r="H114" s="117">
        <f>+VLOOKUP(B114,'TONG HOP'!$B$18:$J$28,9,0)</f>
        <v>35389</v>
      </c>
    </row>
    <row r="115" spans="1:8" ht="30" hidden="1" customHeight="1" x14ac:dyDescent="0.25">
      <c r="A115" s="56"/>
      <c r="B115" s="57" t="s">
        <v>89</v>
      </c>
      <c r="C115" s="58"/>
      <c r="D115" s="58"/>
      <c r="E115" s="56"/>
      <c r="F115" s="56"/>
      <c r="G115" s="88" t="s">
        <v>140</v>
      </c>
      <c r="H115" s="15"/>
    </row>
    <row r="116" spans="1:8" ht="30" customHeight="1" x14ac:dyDescent="0.25">
      <c r="A116" s="56">
        <v>1</v>
      </c>
      <c r="B116" s="59" t="s">
        <v>74</v>
      </c>
      <c r="C116" s="58"/>
      <c r="D116" s="58">
        <v>315116</v>
      </c>
      <c r="E116" s="56" t="s">
        <v>51</v>
      </c>
      <c r="F116" s="56">
        <v>1</v>
      </c>
      <c r="G116" s="89"/>
      <c r="H116" s="117">
        <f>+VLOOKUP(B116,'TONG HOP'!$B$18:$J$28,9,0)</f>
        <v>36750</v>
      </c>
    </row>
    <row r="117" spans="1:8" ht="30" customHeight="1" x14ac:dyDescent="0.25">
      <c r="A117" s="56">
        <v>2</v>
      </c>
      <c r="B117" s="59" t="s">
        <v>73</v>
      </c>
      <c r="C117" s="58"/>
      <c r="D117" s="58">
        <v>315117</v>
      </c>
      <c r="E117" s="56" t="s">
        <v>51</v>
      </c>
      <c r="F117" s="56">
        <v>1</v>
      </c>
      <c r="G117" s="90"/>
      <c r="H117" s="117">
        <f>+VLOOKUP(B117,'TONG HOP'!$B$18:$J$28,9,0)</f>
        <v>35389</v>
      </c>
    </row>
    <row r="118" spans="1:8" ht="30" hidden="1" customHeight="1" x14ac:dyDescent="0.25">
      <c r="A118" s="56"/>
      <c r="B118" s="61" t="s">
        <v>87</v>
      </c>
      <c r="C118" s="58"/>
      <c r="D118" s="58"/>
      <c r="E118" s="56"/>
      <c r="F118" s="56"/>
      <c r="G118" s="88" t="s">
        <v>141</v>
      </c>
      <c r="H118" s="15"/>
    </row>
    <row r="119" spans="1:8" ht="30" customHeight="1" x14ac:dyDescent="0.25">
      <c r="A119" s="56">
        <v>1</v>
      </c>
      <c r="B119" s="59" t="s">
        <v>60</v>
      </c>
      <c r="C119" s="58"/>
      <c r="D119" s="58">
        <v>203632</v>
      </c>
      <c r="E119" s="56" t="s">
        <v>63</v>
      </c>
      <c r="F119" s="56">
        <v>3</v>
      </c>
      <c r="G119" s="90"/>
      <c r="H119" s="117">
        <f>+VLOOKUP(B119,'TONG HOP'!$B$18:$J$28,9,0)</f>
        <v>114279</v>
      </c>
    </row>
    <row r="120" spans="1:8" ht="30" hidden="1" customHeight="1" x14ac:dyDescent="0.25">
      <c r="A120" s="56"/>
      <c r="B120" s="61" t="s">
        <v>142</v>
      </c>
      <c r="C120" s="58"/>
      <c r="D120" s="58"/>
      <c r="E120" s="56"/>
      <c r="F120" s="56"/>
      <c r="G120" s="88" t="s">
        <v>143</v>
      </c>
      <c r="H120" s="15"/>
    </row>
    <row r="121" spans="1:8" ht="30" customHeight="1" x14ac:dyDescent="0.25">
      <c r="A121" s="56">
        <v>1</v>
      </c>
      <c r="B121" s="59" t="s">
        <v>74</v>
      </c>
      <c r="C121" s="63"/>
      <c r="D121" s="58">
        <v>315116</v>
      </c>
      <c r="E121" s="56" t="s">
        <v>51</v>
      </c>
      <c r="F121" s="56">
        <v>4</v>
      </c>
      <c r="G121" s="89"/>
      <c r="H121" s="117">
        <f>+VLOOKUP(B121,'TONG HOP'!$B$18:$J$28,9,0)</f>
        <v>36750</v>
      </c>
    </row>
    <row r="122" spans="1:8" ht="30" customHeight="1" x14ac:dyDescent="0.25">
      <c r="A122" s="56">
        <v>2</v>
      </c>
      <c r="B122" s="59" t="s">
        <v>73</v>
      </c>
      <c r="C122" s="63"/>
      <c r="D122" s="58">
        <v>315117</v>
      </c>
      <c r="E122" s="56" t="s">
        <v>51</v>
      </c>
      <c r="F122" s="56">
        <v>5</v>
      </c>
      <c r="G122" s="89"/>
      <c r="H122" s="117">
        <f>+VLOOKUP(B122,'TONG HOP'!$B$18:$J$28,9,0)</f>
        <v>35389</v>
      </c>
    </row>
    <row r="123" spans="1:8" ht="30" customHeight="1" x14ac:dyDescent="0.25">
      <c r="A123" s="56">
        <v>3</v>
      </c>
      <c r="B123" s="59" t="s">
        <v>60</v>
      </c>
      <c r="C123" s="63"/>
      <c r="D123" s="58">
        <v>203632</v>
      </c>
      <c r="E123" s="56" t="s">
        <v>63</v>
      </c>
      <c r="F123" s="56">
        <v>1</v>
      </c>
      <c r="G123" s="90"/>
      <c r="H123" s="117">
        <f>+VLOOKUP(B123,'TONG HOP'!$B$18:$J$28,9,0)</f>
        <v>114279</v>
      </c>
    </row>
    <row r="124" spans="1:8" ht="30" hidden="1" customHeight="1" x14ac:dyDescent="0.25">
      <c r="A124" s="56"/>
      <c r="B124" s="61" t="s">
        <v>81</v>
      </c>
      <c r="C124" s="63"/>
      <c r="D124" s="58"/>
      <c r="E124" s="56"/>
      <c r="F124" s="56"/>
      <c r="G124" s="88" t="s">
        <v>144</v>
      </c>
      <c r="H124" s="15"/>
    </row>
    <row r="125" spans="1:8" ht="30" customHeight="1" x14ac:dyDescent="0.25">
      <c r="A125" s="56">
        <v>1</v>
      </c>
      <c r="B125" s="59" t="s">
        <v>59</v>
      </c>
      <c r="C125" s="58">
        <v>8938529045856</v>
      </c>
      <c r="D125" s="58">
        <v>203630</v>
      </c>
      <c r="E125" s="56" t="s">
        <v>63</v>
      </c>
      <c r="F125" s="56">
        <v>2</v>
      </c>
      <c r="G125" s="89"/>
      <c r="H125" s="117">
        <f>+VLOOKUP(B125,'TONG HOP'!$B$18:$J$28,9,0)</f>
        <v>73431</v>
      </c>
    </row>
    <row r="126" spans="1:8" ht="30" customHeight="1" x14ac:dyDescent="0.25">
      <c r="A126" s="56">
        <v>2</v>
      </c>
      <c r="B126" s="59" t="s">
        <v>60</v>
      </c>
      <c r="C126" s="58">
        <v>8938529045924</v>
      </c>
      <c r="D126" s="58">
        <v>203632</v>
      </c>
      <c r="E126" s="56" t="s">
        <v>63</v>
      </c>
      <c r="F126" s="56">
        <v>2</v>
      </c>
      <c r="G126" s="89"/>
      <c r="H126" s="117">
        <f>+VLOOKUP(B126,'TONG HOP'!$B$18:$J$28,9,0)</f>
        <v>114279</v>
      </c>
    </row>
    <row r="127" spans="1:8" ht="30" customHeight="1" x14ac:dyDescent="0.25">
      <c r="A127" s="56">
        <v>3</v>
      </c>
      <c r="B127" s="59" t="s">
        <v>74</v>
      </c>
      <c r="C127" s="58">
        <v>8938529045443</v>
      </c>
      <c r="D127" s="58">
        <v>315116</v>
      </c>
      <c r="E127" s="56" t="s">
        <v>51</v>
      </c>
      <c r="F127" s="56">
        <v>2</v>
      </c>
      <c r="G127" s="89"/>
      <c r="H127" s="117">
        <f>+VLOOKUP(B127,'TONG HOP'!$B$18:$J$28,9,0)</f>
        <v>36750</v>
      </c>
    </row>
    <row r="128" spans="1:8" ht="30" customHeight="1" x14ac:dyDescent="0.25">
      <c r="A128" s="56">
        <v>4</v>
      </c>
      <c r="B128" s="59" t="s">
        <v>73</v>
      </c>
      <c r="C128" s="58">
        <v>8938529045467</v>
      </c>
      <c r="D128" s="58">
        <v>315117</v>
      </c>
      <c r="E128" s="56" t="s">
        <v>51</v>
      </c>
      <c r="F128" s="56">
        <v>2</v>
      </c>
      <c r="G128" s="89"/>
      <c r="H128" s="117">
        <f>+VLOOKUP(B128,'TONG HOP'!$B$18:$J$28,9,0)</f>
        <v>35389</v>
      </c>
    </row>
    <row r="129" spans="1:8" ht="30" customHeight="1" x14ac:dyDescent="0.25">
      <c r="A129" s="56">
        <v>5</v>
      </c>
      <c r="B129" s="59" t="s">
        <v>64</v>
      </c>
      <c r="C129" s="63">
        <v>8938529045238</v>
      </c>
      <c r="D129" s="58">
        <v>203634</v>
      </c>
      <c r="E129" s="56" t="s">
        <v>63</v>
      </c>
      <c r="F129" s="56">
        <v>5</v>
      </c>
      <c r="G129" s="90"/>
      <c r="H129" s="117">
        <f>+VLOOKUP(B129,'TONG HOP'!$B$18:$J$28,9,0)</f>
        <v>119066</v>
      </c>
    </row>
    <row r="130" spans="1:8" ht="30" hidden="1" customHeight="1" x14ac:dyDescent="0.25">
      <c r="A130" s="56"/>
      <c r="B130" s="61" t="s">
        <v>145</v>
      </c>
      <c r="C130" s="63"/>
      <c r="D130" s="58"/>
      <c r="E130" s="56"/>
      <c r="F130" s="56"/>
      <c r="G130" s="88" t="s">
        <v>146</v>
      </c>
      <c r="H130" s="15"/>
    </row>
    <row r="131" spans="1:8" ht="30" customHeight="1" x14ac:dyDescent="0.25">
      <c r="A131" s="56">
        <v>1</v>
      </c>
      <c r="B131" s="59" t="s">
        <v>61</v>
      </c>
      <c r="C131" s="58">
        <v>8938529045030</v>
      </c>
      <c r="D131" s="58">
        <v>261126</v>
      </c>
      <c r="E131" s="56" t="s">
        <v>63</v>
      </c>
      <c r="F131" s="56">
        <v>1</v>
      </c>
      <c r="G131" s="89"/>
      <c r="H131" s="117">
        <f>+VLOOKUP(B131,'TONG HOP'!$B$18:$J$28,9,0)</f>
        <v>50182</v>
      </c>
    </row>
    <row r="132" spans="1:8" ht="30" customHeight="1" x14ac:dyDescent="0.25">
      <c r="A132" s="56">
        <v>2</v>
      </c>
      <c r="B132" s="59" t="s">
        <v>59</v>
      </c>
      <c r="C132" s="63">
        <v>8938529045856</v>
      </c>
      <c r="D132" s="58">
        <v>203630</v>
      </c>
      <c r="E132" s="56" t="s">
        <v>63</v>
      </c>
      <c r="F132" s="56">
        <v>2</v>
      </c>
      <c r="G132" s="89"/>
      <c r="H132" s="117">
        <f>+VLOOKUP(B132,'TONG HOP'!$B$18:$J$28,9,0)</f>
        <v>73431</v>
      </c>
    </row>
    <row r="133" spans="1:8" ht="30" customHeight="1" x14ac:dyDescent="0.25">
      <c r="A133" s="64">
        <v>3</v>
      </c>
      <c r="B133" s="59" t="s">
        <v>58</v>
      </c>
      <c r="C133" s="63">
        <v>8938529045627</v>
      </c>
      <c r="D133" s="64">
        <v>236665</v>
      </c>
      <c r="E133" s="64" t="s">
        <v>63</v>
      </c>
      <c r="F133" s="64">
        <v>1</v>
      </c>
      <c r="G133" s="89"/>
      <c r="H133" s="117">
        <f>+VLOOKUP(B133,'TONG HOP'!$B$18:$J$28,9,0)</f>
        <v>55595</v>
      </c>
    </row>
    <row r="134" spans="1:8" ht="30" customHeight="1" x14ac:dyDescent="0.25">
      <c r="A134" s="64">
        <v>4</v>
      </c>
      <c r="B134" s="59" t="s">
        <v>73</v>
      </c>
      <c r="C134" s="63">
        <v>8938529045467</v>
      </c>
      <c r="D134" s="64">
        <v>315117</v>
      </c>
      <c r="E134" s="64" t="s">
        <v>51</v>
      </c>
      <c r="F134" s="64">
        <v>2</v>
      </c>
      <c r="G134" s="89"/>
      <c r="H134" s="117">
        <f>+VLOOKUP(B134,'TONG HOP'!$B$18:$J$28,9,0)</f>
        <v>35389</v>
      </c>
    </row>
    <row r="135" spans="1:8" ht="30" customHeight="1" x14ac:dyDescent="0.25">
      <c r="A135" s="64">
        <v>5</v>
      </c>
      <c r="B135" s="59" t="s">
        <v>60</v>
      </c>
      <c r="C135" s="58">
        <v>8938529045924</v>
      </c>
      <c r="D135" s="64">
        <v>203632</v>
      </c>
      <c r="E135" s="64" t="s">
        <v>63</v>
      </c>
      <c r="F135" s="64">
        <v>1</v>
      </c>
      <c r="G135" s="90"/>
      <c r="H135" s="117">
        <f>+VLOOKUP(B135,'TONG HOP'!$B$18:$J$28,9,0)</f>
        <v>114279</v>
      </c>
    </row>
    <row r="136" spans="1:8" ht="30" hidden="1" customHeight="1" x14ac:dyDescent="0.25">
      <c r="A136" s="64"/>
      <c r="B136" s="61" t="s">
        <v>147</v>
      </c>
      <c r="C136" s="63"/>
      <c r="D136" s="64"/>
      <c r="E136" s="64"/>
      <c r="F136" s="64"/>
      <c r="G136" s="88" t="s">
        <v>148</v>
      </c>
      <c r="H136" s="15"/>
    </row>
    <row r="137" spans="1:8" ht="30" customHeight="1" x14ac:dyDescent="0.25">
      <c r="A137" s="64">
        <v>1</v>
      </c>
      <c r="B137" s="59" t="s">
        <v>58</v>
      </c>
      <c r="C137" s="58">
        <v>8938529045627</v>
      </c>
      <c r="D137" s="64">
        <v>236665</v>
      </c>
      <c r="E137" s="64" t="s">
        <v>63</v>
      </c>
      <c r="F137" s="64">
        <v>4</v>
      </c>
      <c r="G137" s="89"/>
      <c r="H137" s="117">
        <f>+VLOOKUP(B137,'TONG HOP'!$B$18:$J$28,9,0)</f>
        <v>55595</v>
      </c>
    </row>
    <row r="138" spans="1:8" ht="30" customHeight="1" x14ac:dyDescent="0.25">
      <c r="A138" s="64">
        <v>2</v>
      </c>
      <c r="B138" s="59" t="s">
        <v>59</v>
      </c>
      <c r="C138" s="63">
        <v>8938529045856</v>
      </c>
      <c r="D138" s="64">
        <v>203630</v>
      </c>
      <c r="E138" s="64" t="s">
        <v>63</v>
      </c>
      <c r="F138" s="64">
        <v>4</v>
      </c>
      <c r="G138" s="90"/>
      <c r="H138" s="117">
        <f>+VLOOKUP(B138,'TONG HOP'!$B$18:$J$28,9,0)</f>
        <v>73431</v>
      </c>
    </row>
    <row r="139" spans="1:8" ht="30" hidden="1" customHeight="1" x14ac:dyDescent="0.25">
      <c r="A139" s="64"/>
      <c r="B139" s="61" t="s">
        <v>149</v>
      </c>
      <c r="C139" s="58"/>
      <c r="D139" s="64"/>
      <c r="E139" s="64"/>
      <c r="F139" s="64"/>
      <c r="G139" s="88" t="s">
        <v>150</v>
      </c>
      <c r="H139" s="15"/>
    </row>
    <row r="140" spans="1:8" ht="30" customHeight="1" x14ac:dyDescent="0.25">
      <c r="A140" s="64">
        <v>1</v>
      </c>
      <c r="B140" s="59" t="s">
        <v>60</v>
      </c>
      <c r="C140" s="63"/>
      <c r="D140" s="64">
        <v>203632</v>
      </c>
      <c r="E140" s="64" t="s">
        <v>63</v>
      </c>
      <c r="F140" s="64">
        <v>3</v>
      </c>
      <c r="G140" s="90"/>
      <c r="H140" s="117">
        <f>+VLOOKUP(B140,'TONG HOP'!$B$18:$J$28,9,0)</f>
        <v>114279</v>
      </c>
    </row>
    <row r="141" spans="1:8" ht="30" hidden="1" customHeight="1" x14ac:dyDescent="0.25">
      <c r="A141" s="64"/>
      <c r="B141" s="61" t="s">
        <v>151</v>
      </c>
      <c r="C141" s="63"/>
      <c r="D141" s="64"/>
      <c r="E141" s="64"/>
      <c r="F141" s="64"/>
      <c r="G141" s="88" t="s">
        <v>152</v>
      </c>
      <c r="H141" s="15"/>
    </row>
    <row r="142" spans="1:8" ht="30" customHeight="1" x14ac:dyDescent="0.25">
      <c r="A142" s="64">
        <v>1</v>
      </c>
      <c r="B142" s="59" t="s">
        <v>58</v>
      </c>
      <c r="C142" s="63">
        <v>8938529045627</v>
      </c>
      <c r="D142" s="64">
        <v>236665</v>
      </c>
      <c r="E142" s="64" t="s">
        <v>63</v>
      </c>
      <c r="F142" s="64">
        <v>2</v>
      </c>
      <c r="G142" s="89"/>
      <c r="H142" s="117">
        <f>+VLOOKUP(B142,'TONG HOP'!$B$18:$J$28,9,0)</f>
        <v>55595</v>
      </c>
    </row>
    <row r="143" spans="1:8" ht="30" customHeight="1" x14ac:dyDescent="0.25">
      <c r="A143" s="64">
        <v>2</v>
      </c>
      <c r="B143" s="59" t="s">
        <v>60</v>
      </c>
      <c r="C143" s="63">
        <v>8938529045924</v>
      </c>
      <c r="D143" s="64">
        <v>203632</v>
      </c>
      <c r="E143" s="64" t="s">
        <v>63</v>
      </c>
      <c r="F143" s="64">
        <v>1</v>
      </c>
      <c r="G143" s="90"/>
      <c r="H143" s="117">
        <f>+VLOOKUP(B143,'TONG HOP'!$B$18:$J$28,9,0)</f>
        <v>114279</v>
      </c>
    </row>
    <row r="144" spans="1:8" ht="30" hidden="1" customHeight="1" x14ac:dyDescent="0.25">
      <c r="A144" s="64"/>
      <c r="B144" s="61" t="s">
        <v>153</v>
      </c>
      <c r="C144" s="63"/>
      <c r="D144" s="64"/>
      <c r="E144" s="64"/>
      <c r="F144" s="64"/>
      <c r="G144" s="88" t="s">
        <v>154</v>
      </c>
      <c r="H144" s="15"/>
    </row>
    <row r="145" spans="1:8" ht="30" customHeight="1" x14ac:dyDescent="0.25">
      <c r="A145" s="64">
        <v>1</v>
      </c>
      <c r="B145" s="59" t="s">
        <v>74</v>
      </c>
      <c r="C145" s="63">
        <v>8938529045443</v>
      </c>
      <c r="D145" s="64">
        <v>315116</v>
      </c>
      <c r="E145" s="64" t="s">
        <v>51</v>
      </c>
      <c r="F145" s="64">
        <v>2</v>
      </c>
      <c r="G145" s="89"/>
      <c r="H145" s="117">
        <f>+VLOOKUP(B145,'TONG HOP'!$B$18:$J$28,9,0)</f>
        <v>36750</v>
      </c>
    </row>
    <row r="146" spans="1:8" ht="30" customHeight="1" x14ac:dyDescent="0.25">
      <c r="A146" s="64">
        <v>2</v>
      </c>
      <c r="B146" s="59" t="s">
        <v>73</v>
      </c>
      <c r="C146" s="63">
        <v>8938529045467</v>
      </c>
      <c r="D146" s="64">
        <v>315117</v>
      </c>
      <c r="E146" s="64" t="s">
        <v>51</v>
      </c>
      <c r="F146" s="64">
        <v>3</v>
      </c>
      <c r="G146" s="89"/>
      <c r="H146" s="117">
        <f>+VLOOKUP(B146,'TONG HOP'!$B$18:$J$28,9,0)</f>
        <v>35389</v>
      </c>
    </row>
    <row r="147" spans="1:8" ht="30" customHeight="1" x14ac:dyDescent="0.25">
      <c r="A147" s="64">
        <v>3</v>
      </c>
      <c r="B147" s="59" t="s">
        <v>60</v>
      </c>
      <c r="C147" s="63">
        <v>8938529045924</v>
      </c>
      <c r="D147" s="64">
        <v>203632</v>
      </c>
      <c r="E147" s="64" t="s">
        <v>63</v>
      </c>
      <c r="F147" s="64">
        <v>1</v>
      </c>
      <c r="G147" s="90"/>
      <c r="H147" s="117">
        <f>+VLOOKUP(B147,'TONG HOP'!$B$18:$J$28,9,0)</f>
        <v>114279</v>
      </c>
    </row>
    <row r="148" spans="1:8" ht="30" hidden="1" customHeight="1" x14ac:dyDescent="0.25">
      <c r="A148" s="64"/>
      <c r="B148" s="61" t="s">
        <v>155</v>
      </c>
      <c r="C148" s="63"/>
      <c r="D148" s="64"/>
      <c r="E148" s="64"/>
      <c r="F148" s="64"/>
      <c r="G148" s="88" t="s">
        <v>156</v>
      </c>
      <c r="H148" s="15"/>
    </row>
    <row r="149" spans="1:8" ht="30" customHeight="1" x14ac:dyDescent="0.25">
      <c r="A149" s="64">
        <v>1</v>
      </c>
      <c r="B149" s="59" t="s">
        <v>60</v>
      </c>
      <c r="C149" s="63">
        <v>8938529045924</v>
      </c>
      <c r="D149" s="64">
        <v>203632</v>
      </c>
      <c r="E149" s="64" t="s">
        <v>63</v>
      </c>
      <c r="F149" s="64">
        <v>1</v>
      </c>
      <c r="G149" s="89"/>
      <c r="H149" s="117">
        <f>+VLOOKUP(B149,'TONG HOP'!$B$18:$J$28,9,0)</f>
        <v>114279</v>
      </c>
    </row>
    <row r="150" spans="1:8" ht="30" customHeight="1" x14ac:dyDescent="0.25">
      <c r="A150" s="64">
        <v>2</v>
      </c>
      <c r="B150" s="59" t="s">
        <v>74</v>
      </c>
      <c r="C150" s="58">
        <v>8938529045443</v>
      </c>
      <c r="D150" s="64">
        <v>315116</v>
      </c>
      <c r="E150" s="64" t="s">
        <v>51</v>
      </c>
      <c r="F150" s="64">
        <v>3</v>
      </c>
      <c r="G150" s="89"/>
      <c r="H150" s="117">
        <f>+VLOOKUP(B150,'TONG HOP'!$B$18:$J$28,9,0)</f>
        <v>36750</v>
      </c>
    </row>
    <row r="151" spans="1:8" ht="30" customHeight="1" x14ac:dyDescent="0.25">
      <c r="A151" s="64">
        <v>3</v>
      </c>
      <c r="B151" s="59" t="s">
        <v>73</v>
      </c>
      <c r="C151" s="63">
        <v>8938529045467</v>
      </c>
      <c r="D151" s="64">
        <v>315117</v>
      </c>
      <c r="E151" s="64" t="s">
        <v>51</v>
      </c>
      <c r="F151" s="64">
        <v>2</v>
      </c>
      <c r="G151" s="89"/>
      <c r="H151" s="117">
        <f>+VLOOKUP(B151,'TONG HOP'!$B$18:$J$28,9,0)</f>
        <v>35389</v>
      </c>
    </row>
    <row r="152" spans="1:8" ht="30" customHeight="1" x14ac:dyDescent="0.25">
      <c r="A152" s="64">
        <v>4</v>
      </c>
      <c r="B152" s="59" t="s">
        <v>62</v>
      </c>
      <c r="C152" s="58">
        <v>8938529045634</v>
      </c>
      <c r="D152" s="64">
        <v>203631</v>
      </c>
      <c r="E152" s="64" t="s">
        <v>63</v>
      </c>
      <c r="F152" s="64">
        <v>3</v>
      </c>
      <c r="G152" s="89"/>
      <c r="H152" s="117">
        <f>+VLOOKUP(B152,'TONG HOP'!$B$18:$J$28,9,0)</f>
        <v>107205</v>
      </c>
    </row>
    <row r="153" spans="1:8" ht="30" customHeight="1" x14ac:dyDescent="0.25">
      <c r="A153" s="64">
        <v>5</v>
      </c>
      <c r="B153" s="59" t="s">
        <v>61</v>
      </c>
      <c r="C153" s="58">
        <v>8938529045030</v>
      </c>
      <c r="D153" s="64">
        <v>261126</v>
      </c>
      <c r="E153" s="64" t="s">
        <v>63</v>
      </c>
      <c r="F153" s="64">
        <v>2</v>
      </c>
      <c r="G153" s="90"/>
      <c r="H153" s="117">
        <f>+VLOOKUP(B153,'TONG HOP'!$B$18:$J$28,9,0)</f>
        <v>50182</v>
      </c>
    </row>
    <row r="154" spans="1:8" ht="30" hidden="1" customHeight="1" x14ac:dyDescent="0.25">
      <c r="A154" s="64"/>
      <c r="B154" s="61" t="s">
        <v>93</v>
      </c>
      <c r="C154" s="63"/>
      <c r="D154" s="64"/>
      <c r="E154" s="64"/>
      <c r="F154" s="64"/>
      <c r="G154" s="104" t="s">
        <v>157</v>
      </c>
      <c r="H154" s="15"/>
    </row>
    <row r="155" spans="1:8" ht="30" customHeight="1" x14ac:dyDescent="0.25">
      <c r="A155" s="64">
        <v>1</v>
      </c>
      <c r="B155" s="59" t="s">
        <v>66</v>
      </c>
      <c r="C155" s="63">
        <v>8938529045047</v>
      </c>
      <c r="D155" s="64">
        <v>261127</v>
      </c>
      <c r="E155" s="64" t="s">
        <v>63</v>
      </c>
      <c r="F155" s="64">
        <v>3</v>
      </c>
      <c r="G155" s="106"/>
      <c r="H155" s="117">
        <f>+VLOOKUP(B155,'TONG HOP'!$B$18:$J$28,9,0)</f>
        <v>46000</v>
      </c>
    </row>
    <row r="156" spans="1:8" ht="30" hidden="1" customHeight="1" x14ac:dyDescent="0.25">
      <c r="A156" s="64"/>
      <c r="B156" s="61" t="s">
        <v>158</v>
      </c>
      <c r="C156" s="63"/>
      <c r="D156" s="64"/>
      <c r="E156" s="64"/>
      <c r="F156" s="64"/>
      <c r="G156" s="104" t="s">
        <v>159</v>
      </c>
      <c r="H156" s="15"/>
    </row>
    <row r="157" spans="1:8" ht="30" customHeight="1" x14ac:dyDescent="0.25">
      <c r="A157" s="64">
        <v>1</v>
      </c>
      <c r="B157" s="59" t="s">
        <v>60</v>
      </c>
      <c r="C157" s="63">
        <v>8938529045924</v>
      </c>
      <c r="D157" s="64">
        <v>203632</v>
      </c>
      <c r="E157" s="64" t="s">
        <v>63</v>
      </c>
      <c r="F157" s="64">
        <v>2</v>
      </c>
      <c r="G157" s="106"/>
      <c r="H157" s="117">
        <f>+VLOOKUP(B157,'TONG HOP'!$B$18:$J$28,9,0)</f>
        <v>114279</v>
      </c>
    </row>
    <row r="158" spans="1:8" ht="30" hidden="1" customHeight="1" x14ac:dyDescent="0.25">
      <c r="A158" s="64"/>
      <c r="B158" s="65" t="s">
        <v>112</v>
      </c>
      <c r="C158" s="58"/>
      <c r="D158" s="64"/>
      <c r="E158" s="64"/>
      <c r="F158" s="64"/>
      <c r="G158" s="104" t="s">
        <v>160</v>
      </c>
      <c r="H158" s="15"/>
    </row>
    <row r="159" spans="1:8" ht="30" customHeight="1" x14ac:dyDescent="0.25">
      <c r="A159" s="64">
        <v>1</v>
      </c>
      <c r="B159" s="59" t="s">
        <v>58</v>
      </c>
      <c r="C159" s="63">
        <v>8938529045627</v>
      </c>
      <c r="D159" s="64">
        <v>236665</v>
      </c>
      <c r="E159" s="64" t="s">
        <v>63</v>
      </c>
      <c r="F159" s="64">
        <v>1</v>
      </c>
      <c r="G159" s="105"/>
      <c r="H159" s="117">
        <f>+VLOOKUP(B159,'TONG HOP'!$B$18:$J$28,9,0)</f>
        <v>55595</v>
      </c>
    </row>
    <row r="160" spans="1:8" ht="30" customHeight="1" x14ac:dyDescent="0.25">
      <c r="A160" s="64">
        <v>2</v>
      </c>
      <c r="B160" s="59" t="s">
        <v>60</v>
      </c>
      <c r="C160" s="63">
        <v>8938529045924</v>
      </c>
      <c r="D160" s="64">
        <v>203632</v>
      </c>
      <c r="E160" s="64" t="s">
        <v>63</v>
      </c>
      <c r="F160" s="64">
        <v>1</v>
      </c>
      <c r="G160" s="105"/>
      <c r="H160" s="117">
        <f>+VLOOKUP(B160,'TONG HOP'!$B$18:$J$28,9,0)</f>
        <v>114279</v>
      </c>
    </row>
    <row r="161" spans="1:8" ht="30" customHeight="1" x14ac:dyDescent="0.25">
      <c r="A161" s="64">
        <v>3</v>
      </c>
      <c r="B161" s="59" t="s">
        <v>66</v>
      </c>
      <c r="C161" s="63">
        <v>8938529045047</v>
      </c>
      <c r="D161" s="64">
        <v>261127</v>
      </c>
      <c r="E161" s="64" t="s">
        <v>63</v>
      </c>
      <c r="F161" s="64">
        <v>4</v>
      </c>
      <c r="G161" s="105"/>
      <c r="H161" s="117">
        <f>+VLOOKUP(B161,'TONG HOP'!$B$18:$J$28,9,0)</f>
        <v>46000</v>
      </c>
    </row>
    <row r="162" spans="1:8" ht="30" customHeight="1" x14ac:dyDescent="0.25">
      <c r="A162" s="64">
        <v>4</v>
      </c>
      <c r="B162" s="59" t="s">
        <v>74</v>
      </c>
      <c r="C162" s="63">
        <v>8938529045443</v>
      </c>
      <c r="D162" s="64">
        <v>315116</v>
      </c>
      <c r="E162" s="64" t="s">
        <v>51</v>
      </c>
      <c r="F162" s="64">
        <v>2</v>
      </c>
      <c r="G162" s="106"/>
      <c r="H162" s="117">
        <f>+VLOOKUP(B162,'TONG HOP'!$B$18:$J$28,9,0)</f>
        <v>36750</v>
      </c>
    </row>
    <row r="163" spans="1:8" ht="30" hidden="1" customHeight="1" x14ac:dyDescent="0.25">
      <c r="A163" s="64"/>
      <c r="B163" s="65" t="s">
        <v>124</v>
      </c>
      <c r="C163" s="63"/>
      <c r="D163" s="64"/>
      <c r="E163" s="64"/>
      <c r="F163" s="64"/>
      <c r="G163" s="104" t="s">
        <v>161</v>
      </c>
      <c r="H163" s="15"/>
    </row>
    <row r="164" spans="1:8" ht="30" customHeight="1" x14ac:dyDescent="0.25">
      <c r="A164" s="64">
        <v>1</v>
      </c>
      <c r="B164" s="59" t="s">
        <v>60</v>
      </c>
      <c r="C164" s="63"/>
      <c r="D164" s="64">
        <v>203632</v>
      </c>
      <c r="E164" s="64" t="s">
        <v>63</v>
      </c>
      <c r="F164" s="64">
        <v>2</v>
      </c>
      <c r="G164" s="105"/>
      <c r="H164" s="117">
        <f>+VLOOKUP(B164,'TONG HOP'!$B$18:$J$28,9,0)</f>
        <v>114279</v>
      </c>
    </row>
    <row r="165" spans="1:8" ht="30" customHeight="1" x14ac:dyDescent="0.25">
      <c r="A165" s="64">
        <v>2</v>
      </c>
      <c r="B165" s="59" t="s">
        <v>58</v>
      </c>
      <c r="C165" s="63"/>
      <c r="D165" s="64">
        <v>236665</v>
      </c>
      <c r="E165" s="64" t="s">
        <v>63</v>
      </c>
      <c r="F165" s="64">
        <v>3</v>
      </c>
      <c r="G165" s="105"/>
      <c r="H165" s="117">
        <f>+VLOOKUP(B165,'TONG HOP'!$B$18:$J$28,9,0)</f>
        <v>55595</v>
      </c>
    </row>
    <row r="166" spans="1:8" ht="30" customHeight="1" x14ac:dyDescent="0.25">
      <c r="A166" s="64">
        <v>3</v>
      </c>
      <c r="B166" s="59" t="s">
        <v>73</v>
      </c>
      <c r="C166" s="63"/>
      <c r="D166" s="64">
        <v>315117</v>
      </c>
      <c r="E166" s="64" t="s">
        <v>51</v>
      </c>
      <c r="F166" s="64">
        <v>3</v>
      </c>
      <c r="G166" s="105"/>
      <c r="H166" s="117">
        <f>+VLOOKUP(B166,'TONG HOP'!$B$18:$J$28,9,0)</f>
        <v>35389</v>
      </c>
    </row>
    <row r="167" spans="1:8" ht="30" customHeight="1" x14ac:dyDescent="0.25">
      <c r="A167" s="64">
        <v>4</v>
      </c>
      <c r="B167" s="59" t="s">
        <v>74</v>
      </c>
      <c r="C167" s="63"/>
      <c r="D167" s="64">
        <v>315116</v>
      </c>
      <c r="E167" s="64" t="s">
        <v>51</v>
      </c>
      <c r="F167" s="64">
        <v>3</v>
      </c>
      <c r="G167" s="106"/>
      <c r="H167" s="117">
        <f>+VLOOKUP(B167,'TONG HOP'!$B$18:$J$28,9,0)</f>
        <v>36750</v>
      </c>
    </row>
    <row r="168" spans="1:8" ht="25.5" customHeight="1" x14ac:dyDescent="0.25">
      <c r="A168" s="48"/>
      <c r="B168" s="49" t="s">
        <v>42</v>
      </c>
      <c r="C168" s="50"/>
      <c r="D168" s="48"/>
      <c r="E168" s="48"/>
      <c r="F168" s="50">
        <f>SUM(F20:F167)</f>
        <v>246</v>
      </c>
      <c r="G168" s="51"/>
    </row>
  </sheetData>
  <autoFilter ref="A19:G168" xr:uid="{00000000-0009-0000-0000-000000000000}">
    <filterColumn colId="1" showButton="0"/>
    <filterColumn colId="5">
      <customFilters>
        <customFilter operator="notEqual" val=" "/>
      </customFilters>
    </filterColumn>
  </autoFilter>
  <mergeCells count="47">
    <mergeCell ref="G158:G162"/>
    <mergeCell ref="G163:G167"/>
    <mergeCell ref="G75:G76"/>
    <mergeCell ref="G141:G143"/>
    <mergeCell ref="G144:G147"/>
    <mergeCell ref="G148:G153"/>
    <mergeCell ref="G154:G155"/>
    <mergeCell ref="G156:G157"/>
    <mergeCell ref="G120:G123"/>
    <mergeCell ref="G124:G129"/>
    <mergeCell ref="G130:G135"/>
    <mergeCell ref="G136:G138"/>
    <mergeCell ref="G139:G140"/>
    <mergeCell ref="G107:G108"/>
    <mergeCell ref="G109:G111"/>
    <mergeCell ref="G112:G114"/>
    <mergeCell ref="G115:G117"/>
    <mergeCell ref="G118:G119"/>
    <mergeCell ref="G95:G96"/>
    <mergeCell ref="G97:G98"/>
    <mergeCell ref="G99:G102"/>
    <mergeCell ref="G103:G104"/>
    <mergeCell ref="G105:G106"/>
    <mergeCell ref="A6:G6"/>
    <mergeCell ref="G17:G18"/>
    <mergeCell ref="F17:F18"/>
    <mergeCell ref="G52:G55"/>
    <mergeCell ref="G47:G49"/>
    <mergeCell ref="G42:G44"/>
    <mergeCell ref="G40:G41"/>
    <mergeCell ref="G37:G39"/>
    <mergeCell ref="G20:G22"/>
    <mergeCell ref="G50:G51"/>
    <mergeCell ref="G45:G46"/>
    <mergeCell ref="G23:G28"/>
    <mergeCell ref="G92:G94"/>
    <mergeCell ref="G77:G78"/>
    <mergeCell ref="G79:G84"/>
    <mergeCell ref="G85:G88"/>
    <mergeCell ref="G29:G36"/>
    <mergeCell ref="G89:G91"/>
    <mergeCell ref="G56:G57"/>
    <mergeCell ref="G71:G74"/>
    <mergeCell ref="G68:G70"/>
    <mergeCell ref="G65:G67"/>
    <mergeCell ref="G60:G63"/>
    <mergeCell ref="G58:G59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3800E24-7112-4B80-863B-BFA73CC14AE7}">
  <sheetPr>
    <tabColor rgb="FFC00000"/>
  </sheetPr>
  <dimension ref="A1:J89"/>
  <sheetViews>
    <sheetView topLeftCell="A9" workbookViewId="0"/>
  </sheetViews>
  <sheetFormatPr defaultColWidth="9.125" defaultRowHeight="15" x14ac:dyDescent="0.25"/>
  <cols>
    <col min="1" max="1" width="5.75" style="15" customWidth="1"/>
    <col min="2" max="2" width="58.875" style="19" customWidth="1"/>
    <col min="3" max="3" width="16.25" style="20" customWidth="1"/>
    <col min="4" max="4" width="11" style="15" customWidth="1"/>
    <col min="5" max="5" width="9" style="15" customWidth="1"/>
    <col min="6" max="6" width="11.25" style="15" customWidth="1"/>
    <col min="7" max="9" width="19.875" style="21" customWidth="1"/>
    <col min="10" max="16384" width="9.125" style="15"/>
  </cols>
  <sheetData>
    <row r="1" spans="1:9" x14ac:dyDescent="0.25">
      <c r="G1" s="21" t="s">
        <v>72</v>
      </c>
    </row>
    <row r="2" spans="1:9" x14ac:dyDescent="0.25">
      <c r="A2" s="22" t="s">
        <v>0</v>
      </c>
      <c r="D2" s="22" t="s">
        <v>1</v>
      </c>
    </row>
    <row r="3" spans="1:9" x14ac:dyDescent="0.25">
      <c r="A3" s="23"/>
      <c r="D3" s="22" t="s">
        <v>2</v>
      </c>
    </row>
    <row r="4" spans="1:9" x14ac:dyDescent="0.25">
      <c r="A4" s="23"/>
      <c r="D4" s="22" t="s">
        <v>3</v>
      </c>
    </row>
    <row r="5" spans="1:9" ht="16.5" x14ac:dyDescent="0.25">
      <c r="A5" s="24"/>
      <c r="D5" s="22"/>
    </row>
    <row r="6" spans="1:9" ht="20.25" x14ac:dyDescent="0.25">
      <c r="A6" s="95" t="s">
        <v>4</v>
      </c>
      <c r="B6" s="95"/>
      <c r="C6" s="95"/>
      <c r="D6" s="95"/>
      <c r="E6" s="95"/>
      <c r="F6" s="95"/>
      <c r="G6" s="95"/>
      <c r="H6" s="66"/>
      <c r="I6" s="66"/>
    </row>
    <row r="7" spans="1:9" ht="16.5" x14ac:dyDescent="0.25">
      <c r="A7" s="24"/>
    </row>
    <row r="8" spans="1:9" ht="15.75" x14ac:dyDescent="0.25">
      <c r="A8" s="25" t="s">
        <v>5</v>
      </c>
      <c r="B8" s="26"/>
      <c r="C8" s="27"/>
      <c r="D8" s="28"/>
      <c r="E8" s="28"/>
      <c r="F8" s="28"/>
      <c r="G8" s="29"/>
      <c r="H8" s="29"/>
      <c r="I8" s="29"/>
    </row>
    <row r="9" spans="1:9" ht="15.75" x14ac:dyDescent="0.25">
      <c r="A9" s="30" t="s">
        <v>6</v>
      </c>
      <c r="B9" s="25" t="s">
        <v>7</v>
      </c>
      <c r="C9" s="27"/>
      <c r="D9" s="28"/>
      <c r="E9" s="28"/>
      <c r="F9" s="28"/>
      <c r="G9" s="29"/>
      <c r="H9" s="29"/>
      <c r="I9" s="29"/>
    </row>
    <row r="10" spans="1:9" ht="15.75" x14ac:dyDescent="0.25">
      <c r="A10" s="30" t="s">
        <v>6</v>
      </c>
      <c r="B10" s="25" t="s">
        <v>8</v>
      </c>
      <c r="C10" s="27"/>
      <c r="D10" s="28"/>
      <c r="E10" s="28"/>
      <c r="F10" s="28"/>
      <c r="G10" s="29"/>
      <c r="H10" s="29"/>
      <c r="I10" s="29"/>
    </row>
    <row r="11" spans="1:9" ht="15.75" x14ac:dyDescent="0.25">
      <c r="A11" s="30" t="s">
        <v>6</v>
      </c>
      <c r="B11" s="25" t="s">
        <v>9</v>
      </c>
      <c r="C11" s="27"/>
      <c r="D11" s="28"/>
      <c r="E11" s="28"/>
      <c r="F11" s="28"/>
      <c r="G11" s="29"/>
      <c r="H11" s="29"/>
      <c r="I11" s="29"/>
    </row>
    <row r="12" spans="1:9" ht="18" customHeight="1" x14ac:dyDescent="0.25">
      <c r="A12" s="30"/>
      <c r="B12" s="25"/>
      <c r="C12" s="27"/>
      <c r="D12" s="28"/>
      <c r="E12" s="28"/>
      <c r="F12" s="28"/>
      <c r="G12" s="29"/>
      <c r="H12" s="29"/>
      <c r="I12" s="29"/>
    </row>
    <row r="13" spans="1:9" ht="15.75" x14ac:dyDescent="0.25">
      <c r="A13" s="31" t="s">
        <v>165</v>
      </c>
      <c r="B13" s="26"/>
      <c r="C13" s="32" t="s">
        <v>10</v>
      </c>
      <c r="D13" s="28"/>
      <c r="E13" s="28"/>
      <c r="F13" s="28"/>
      <c r="G13" s="29"/>
      <c r="H13" s="29"/>
      <c r="I13" s="29"/>
    </row>
    <row r="14" spans="1:9" ht="15.75" x14ac:dyDescent="0.25">
      <c r="A14" s="33" t="s">
        <v>12</v>
      </c>
      <c r="B14" s="26"/>
      <c r="C14" s="27"/>
      <c r="D14" s="28"/>
      <c r="E14" s="28"/>
      <c r="F14" s="28"/>
      <c r="G14" s="29"/>
      <c r="H14" s="29"/>
      <c r="I14" s="29"/>
    </row>
    <row r="15" spans="1:9" ht="15.75" x14ac:dyDescent="0.25">
      <c r="A15" s="29" t="s">
        <v>50</v>
      </c>
      <c r="B15" s="26"/>
      <c r="C15" s="34" t="s">
        <v>47</v>
      </c>
      <c r="D15" s="28"/>
      <c r="E15" s="28"/>
      <c r="F15" s="28"/>
      <c r="G15" s="29"/>
      <c r="H15" s="29"/>
      <c r="I15" s="29"/>
    </row>
    <row r="16" spans="1:9" ht="15.75" x14ac:dyDescent="0.25">
      <c r="A16" s="33"/>
    </row>
    <row r="17" spans="1:10" ht="15.75" customHeight="1" x14ac:dyDescent="0.25">
      <c r="A17" s="35" t="s">
        <v>13</v>
      </c>
      <c r="B17" s="36" t="s">
        <v>14</v>
      </c>
      <c r="C17" s="37" t="s">
        <v>13</v>
      </c>
      <c r="D17" s="38" t="s">
        <v>13</v>
      </c>
      <c r="E17" s="38" t="s">
        <v>13</v>
      </c>
      <c r="F17" s="96" t="s">
        <v>48</v>
      </c>
      <c r="G17" s="98" t="s">
        <v>20</v>
      </c>
      <c r="H17" s="82"/>
      <c r="I17" s="82"/>
    </row>
    <row r="18" spans="1:10" ht="21" customHeight="1" x14ac:dyDescent="0.25">
      <c r="A18" s="39" t="s">
        <v>15</v>
      </c>
      <c r="B18" s="40" t="s">
        <v>16</v>
      </c>
      <c r="C18" s="41" t="s">
        <v>17</v>
      </c>
      <c r="D18" s="39" t="s">
        <v>18</v>
      </c>
      <c r="E18" s="39" t="s">
        <v>19</v>
      </c>
      <c r="F18" s="97"/>
      <c r="G18" s="99"/>
      <c r="H18" s="82"/>
      <c r="I18" s="82"/>
    </row>
    <row r="19" spans="1:10" x14ac:dyDescent="0.25">
      <c r="A19" s="42" t="s">
        <v>21</v>
      </c>
      <c r="B19" s="43" t="s">
        <v>22</v>
      </c>
      <c r="C19" s="44" t="s">
        <v>23</v>
      </c>
      <c r="D19" s="42" t="s">
        <v>24</v>
      </c>
      <c r="E19" s="42" t="s">
        <v>25</v>
      </c>
      <c r="F19" s="43"/>
      <c r="G19" s="45"/>
      <c r="H19" s="83"/>
      <c r="I19" s="83"/>
    </row>
    <row r="20" spans="1:10" ht="30" customHeight="1" x14ac:dyDescent="0.25">
      <c r="A20" s="46"/>
      <c r="B20" s="47" t="s">
        <v>79</v>
      </c>
      <c r="C20" s="17"/>
      <c r="D20" s="17"/>
      <c r="E20" s="46"/>
      <c r="F20" s="46"/>
      <c r="G20" s="100" t="s">
        <v>80</v>
      </c>
      <c r="H20" s="84" t="str">
        <f>+G20</f>
        <v>I-02409003</v>
      </c>
      <c r="I20" s="84"/>
      <c r="J20" s="15" t="s">
        <v>163</v>
      </c>
    </row>
    <row r="21" spans="1:10" ht="30" customHeight="1" x14ac:dyDescent="0.25">
      <c r="A21" s="46">
        <v>1</v>
      </c>
      <c r="B21" s="16" t="s">
        <v>60</v>
      </c>
      <c r="C21" s="17">
        <v>8938529045924</v>
      </c>
      <c r="D21" s="17">
        <v>203632</v>
      </c>
      <c r="E21" s="46" t="s">
        <v>63</v>
      </c>
      <c r="F21" s="46">
        <v>1</v>
      </c>
      <c r="G21" s="100"/>
      <c r="H21" s="84"/>
      <c r="I21" s="84"/>
    </row>
    <row r="22" spans="1:10" ht="30" customHeight="1" x14ac:dyDescent="0.25">
      <c r="A22" s="46">
        <v>2</v>
      </c>
      <c r="B22" s="16" t="s">
        <v>59</v>
      </c>
      <c r="C22" s="17">
        <v>8938529045856</v>
      </c>
      <c r="D22" s="17">
        <v>203630</v>
      </c>
      <c r="E22" s="17" t="s">
        <v>63</v>
      </c>
      <c r="F22" s="46">
        <v>1</v>
      </c>
      <c r="G22" s="100"/>
      <c r="H22" s="84"/>
      <c r="I22" s="84"/>
    </row>
    <row r="23" spans="1:10" ht="30" customHeight="1" x14ac:dyDescent="0.25">
      <c r="A23" s="52"/>
      <c r="B23" s="47" t="s">
        <v>81</v>
      </c>
      <c r="C23" s="53"/>
      <c r="D23" s="52"/>
      <c r="E23" s="52"/>
      <c r="G23" s="101" t="s">
        <v>95</v>
      </c>
      <c r="H23" s="84" t="str">
        <f>+G23</f>
        <v>I-02419290</v>
      </c>
      <c r="I23" s="85"/>
    </row>
    <row r="24" spans="1:10" ht="30" customHeight="1" x14ac:dyDescent="0.25">
      <c r="A24" s="46">
        <v>1</v>
      </c>
      <c r="B24" s="54" t="s">
        <v>59</v>
      </c>
      <c r="C24" s="17">
        <v>8938529045856</v>
      </c>
      <c r="D24" s="17">
        <v>203630</v>
      </c>
      <c r="E24" s="46" t="s">
        <v>63</v>
      </c>
      <c r="F24" s="46">
        <v>1</v>
      </c>
      <c r="G24" s="102"/>
      <c r="H24" s="85"/>
      <c r="I24" s="85"/>
    </row>
    <row r="25" spans="1:10" ht="30" customHeight="1" x14ac:dyDescent="0.25">
      <c r="A25" s="46">
        <v>2</v>
      </c>
      <c r="B25" s="54" t="s">
        <v>64</v>
      </c>
      <c r="C25" s="17"/>
      <c r="D25" s="17">
        <v>203634</v>
      </c>
      <c r="E25" s="46" t="s">
        <v>63</v>
      </c>
      <c r="F25" s="46">
        <v>7</v>
      </c>
      <c r="G25" s="102"/>
      <c r="H25" s="85"/>
      <c r="I25" s="85"/>
    </row>
    <row r="26" spans="1:10" ht="30" customHeight="1" x14ac:dyDescent="0.25">
      <c r="A26" s="46">
        <v>3</v>
      </c>
      <c r="B26" s="54" t="s">
        <v>74</v>
      </c>
      <c r="C26" s="17"/>
      <c r="D26" s="17">
        <v>315116</v>
      </c>
      <c r="E26" s="46" t="s">
        <v>51</v>
      </c>
      <c r="F26" s="46">
        <v>1</v>
      </c>
      <c r="G26" s="102"/>
      <c r="H26" s="85"/>
      <c r="I26" s="85"/>
    </row>
    <row r="27" spans="1:10" ht="30" customHeight="1" x14ac:dyDescent="0.25">
      <c r="A27" s="46">
        <v>4</v>
      </c>
      <c r="B27" s="54" t="s">
        <v>73</v>
      </c>
      <c r="C27" s="17"/>
      <c r="D27" s="17">
        <v>315117</v>
      </c>
      <c r="E27" s="46" t="s">
        <v>51</v>
      </c>
      <c r="F27" s="46">
        <v>1</v>
      </c>
      <c r="G27" s="102"/>
      <c r="H27" s="85"/>
      <c r="I27" s="85"/>
    </row>
    <row r="28" spans="1:10" ht="30" customHeight="1" x14ac:dyDescent="0.25">
      <c r="A28" s="46">
        <v>5</v>
      </c>
      <c r="B28" s="54" t="s">
        <v>82</v>
      </c>
      <c r="C28" s="17">
        <v>8938529045832</v>
      </c>
      <c r="D28" s="17">
        <v>317010</v>
      </c>
      <c r="E28" s="46" t="s">
        <v>51</v>
      </c>
      <c r="F28" s="46">
        <v>1</v>
      </c>
      <c r="G28" s="103"/>
      <c r="H28" s="85"/>
      <c r="I28" s="85"/>
    </row>
    <row r="29" spans="1:10" ht="30" customHeight="1" x14ac:dyDescent="0.25">
      <c r="A29" s="46">
        <v>1</v>
      </c>
      <c r="B29" s="54" t="s">
        <v>62</v>
      </c>
      <c r="C29" s="17"/>
      <c r="D29" s="17">
        <v>203631</v>
      </c>
      <c r="E29" s="46" t="s">
        <v>63</v>
      </c>
      <c r="F29" s="46">
        <v>5</v>
      </c>
      <c r="G29" s="94" t="s">
        <v>116</v>
      </c>
      <c r="H29" s="84" t="str">
        <f>+G29</f>
        <v>I-02432816</v>
      </c>
      <c r="I29" s="85"/>
    </row>
    <row r="30" spans="1:10" ht="30" customHeight="1" x14ac:dyDescent="0.25">
      <c r="A30" s="46">
        <v>2</v>
      </c>
      <c r="B30" s="54" t="s">
        <v>60</v>
      </c>
      <c r="C30" s="17"/>
      <c r="D30" s="17">
        <v>203632</v>
      </c>
      <c r="E30" s="46" t="s">
        <v>63</v>
      </c>
      <c r="F30" s="46">
        <v>1</v>
      </c>
      <c r="G30" s="94"/>
      <c r="H30" s="85"/>
      <c r="I30" s="85"/>
    </row>
    <row r="31" spans="1:10" ht="30" customHeight="1" x14ac:dyDescent="0.25">
      <c r="A31" s="46">
        <v>3</v>
      </c>
      <c r="B31" s="54" t="s">
        <v>64</v>
      </c>
      <c r="C31" s="17"/>
      <c r="D31" s="17">
        <v>203634</v>
      </c>
      <c r="E31" s="46" t="s">
        <v>63</v>
      </c>
      <c r="F31" s="46">
        <v>2</v>
      </c>
      <c r="G31" s="94"/>
      <c r="H31" s="85"/>
      <c r="I31" s="85"/>
    </row>
    <row r="32" spans="1:10" ht="30" customHeight="1" x14ac:dyDescent="0.25">
      <c r="A32" s="46">
        <v>4</v>
      </c>
      <c r="B32" s="54" t="s">
        <v>58</v>
      </c>
      <c r="C32" s="17"/>
      <c r="D32" s="17">
        <v>236665</v>
      </c>
      <c r="E32" s="46" t="s">
        <v>63</v>
      </c>
      <c r="F32" s="46">
        <v>3</v>
      </c>
      <c r="G32" s="94"/>
      <c r="H32" s="85"/>
      <c r="I32" s="85"/>
    </row>
    <row r="33" spans="1:10" ht="30" customHeight="1" x14ac:dyDescent="0.25">
      <c r="A33" s="46">
        <v>5</v>
      </c>
      <c r="B33" s="54" t="s">
        <v>61</v>
      </c>
      <c r="C33" s="17"/>
      <c r="D33" s="17">
        <v>261126</v>
      </c>
      <c r="E33" s="46" t="s">
        <v>63</v>
      </c>
      <c r="F33" s="46">
        <v>2</v>
      </c>
      <c r="G33" s="94"/>
      <c r="H33" s="85"/>
      <c r="I33" s="85"/>
    </row>
    <row r="34" spans="1:10" ht="30" customHeight="1" x14ac:dyDescent="0.25">
      <c r="A34" s="46">
        <v>6</v>
      </c>
      <c r="B34" s="54" t="s">
        <v>73</v>
      </c>
      <c r="C34" s="17"/>
      <c r="D34" s="17">
        <v>315117</v>
      </c>
      <c r="E34" s="46" t="s">
        <v>51</v>
      </c>
      <c r="F34" s="46">
        <v>1</v>
      </c>
      <c r="G34" s="94"/>
      <c r="H34" s="85"/>
      <c r="I34" s="85"/>
    </row>
    <row r="35" spans="1:10" ht="30" customHeight="1" x14ac:dyDescent="0.25">
      <c r="A35" s="46">
        <v>7</v>
      </c>
      <c r="B35" s="54" t="s">
        <v>82</v>
      </c>
      <c r="C35" s="17">
        <v>8938529045832</v>
      </c>
      <c r="D35" s="17">
        <v>317010</v>
      </c>
      <c r="E35" s="46" t="s">
        <v>51</v>
      </c>
      <c r="F35" s="46">
        <v>2</v>
      </c>
      <c r="G35" s="94"/>
      <c r="H35" s="85"/>
      <c r="I35" s="85"/>
    </row>
    <row r="36" spans="1:10" ht="30" customHeight="1" x14ac:dyDescent="0.25">
      <c r="A36" s="46">
        <v>8</v>
      </c>
      <c r="B36" s="54" t="s">
        <v>117</v>
      </c>
      <c r="C36" s="17">
        <v>8938529045795</v>
      </c>
      <c r="D36" s="17">
        <v>317011</v>
      </c>
      <c r="E36" s="46" t="s">
        <v>51</v>
      </c>
      <c r="F36" s="46">
        <v>1</v>
      </c>
      <c r="G36" s="94"/>
      <c r="H36" s="85"/>
      <c r="I36" s="85"/>
    </row>
    <row r="37" spans="1:10" ht="30" customHeight="1" x14ac:dyDescent="0.25">
      <c r="A37" s="46"/>
      <c r="B37" s="47" t="s">
        <v>98</v>
      </c>
      <c r="C37" s="18"/>
      <c r="D37" s="17"/>
      <c r="E37" s="46"/>
      <c r="F37" s="46"/>
      <c r="G37" s="91" t="s">
        <v>99</v>
      </c>
      <c r="H37" s="84" t="str">
        <f>+G37</f>
        <v>I-02422915</v>
      </c>
      <c r="I37" s="84"/>
    </row>
    <row r="38" spans="1:10" ht="30" customHeight="1" x14ac:dyDescent="0.25">
      <c r="A38" s="46">
        <v>1</v>
      </c>
      <c r="B38" s="16" t="s">
        <v>61</v>
      </c>
      <c r="C38" s="18">
        <v>8938529045030</v>
      </c>
      <c r="D38" s="17">
        <v>261126</v>
      </c>
      <c r="E38" s="46" t="s">
        <v>63</v>
      </c>
      <c r="F38" s="46">
        <v>1</v>
      </c>
      <c r="G38" s="92"/>
      <c r="H38" s="84"/>
      <c r="I38" s="84"/>
    </row>
    <row r="39" spans="1:10" ht="30" customHeight="1" x14ac:dyDescent="0.25">
      <c r="A39" s="46">
        <v>2</v>
      </c>
      <c r="B39" s="16" t="s">
        <v>66</v>
      </c>
      <c r="C39" s="18">
        <v>8938529045047</v>
      </c>
      <c r="D39" s="17">
        <v>261127</v>
      </c>
      <c r="E39" s="46" t="s">
        <v>63</v>
      </c>
      <c r="F39" s="46">
        <v>2</v>
      </c>
      <c r="G39" s="92"/>
      <c r="H39" s="84"/>
      <c r="I39" s="84"/>
    </row>
    <row r="40" spans="1:10" ht="30" customHeight="1" x14ac:dyDescent="0.25">
      <c r="A40" s="46">
        <v>3</v>
      </c>
      <c r="B40" s="16" t="s">
        <v>60</v>
      </c>
      <c r="C40" s="18">
        <v>8938529045924</v>
      </c>
      <c r="D40" s="17">
        <v>203632</v>
      </c>
      <c r="E40" s="46" t="s">
        <v>63</v>
      </c>
      <c r="F40" s="46">
        <v>2</v>
      </c>
      <c r="G40" s="93"/>
      <c r="H40" s="84"/>
      <c r="I40" s="84"/>
    </row>
    <row r="41" spans="1:10" ht="30" customHeight="1" x14ac:dyDescent="0.25">
      <c r="A41" s="46"/>
      <c r="B41" s="47" t="s">
        <v>104</v>
      </c>
      <c r="C41" s="17"/>
      <c r="D41" s="17"/>
      <c r="E41" s="46"/>
      <c r="F41" s="46"/>
      <c r="G41" s="91" t="s">
        <v>105</v>
      </c>
      <c r="H41" s="84" t="str">
        <f>+G41</f>
        <v>I-02425374</v>
      </c>
      <c r="I41" s="84"/>
    </row>
    <row r="42" spans="1:10" ht="30" customHeight="1" x14ac:dyDescent="0.25">
      <c r="A42" s="46">
        <v>1</v>
      </c>
      <c r="B42" s="16" t="s">
        <v>74</v>
      </c>
      <c r="C42" s="18">
        <v>8938529045443</v>
      </c>
      <c r="D42" s="17">
        <v>315116</v>
      </c>
      <c r="E42" s="46" t="s">
        <v>51</v>
      </c>
      <c r="F42" s="46">
        <v>3</v>
      </c>
      <c r="G42" s="92"/>
      <c r="H42" s="84"/>
      <c r="I42" s="84"/>
    </row>
    <row r="43" spans="1:10" ht="30" customHeight="1" x14ac:dyDescent="0.25">
      <c r="A43" s="46">
        <v>2</v>
      </c>
      <c r="B43" s="16" t="s">
        <v>73</v>
      </c>
      <c r="C43" s="18">
        <v>8938529045467</v>
      </c>
      <c r="D43" s="17">
        <v>315117</v>
      </c>
      <c r="E43" s="46" t="s">
        <v>51</v>
      </c>
      <c r="F43" s="46">
        <v>7</v>
      </c>
      <c r="G43" s="93"/>
      <c r="H43" s="84"/>
      <c r="I43" s="84"/>
    </row>
    <row r="44" spans="1:10" ht="30" customHeight="1" x14ac:dyDescent="0.25">
      <c r="A44" s="56"/>
      <c r="B44" s="57" t="s">
        <v>126</v>
      </c>
      <c r="C44" s="58"/>
      <c r="D44" s="58"/>
      <c r="E44" s="56"/>
      <c r="F44" s="56"/>
      <c r="G44" s="88" t="s">
        <v>127</v>
      </c>
      <c r="H44" s="84" t="str">
        <f>+G44</f>
        <v>I-02382289</v>
      </c>
      <c r="I44" s="86"/>
      <c r="J44" s="15" t="s">
        <v>162</v>
      </c>
    </row>
    <row r="45" spans="1:10" ht="30" customHeight="1" x14ac:dyDescent="0.25">
      <c r="A45" s="56">
        <v>1</v>
      </c>
      <c r="B45" s="59" t="s">
        <v>64</v>
      </c>
      <c r="C45" s="58"/>
      <c r="D45" s="58">
        <v>203634</v>
      </c>
      <c r="E45" s="56" t="s">
        <v>63</v>
      </c>
      <c r="F45" s="56">
        <v>2</v>
      </c>
      <c r="G45" s="90"/>
      <c r="H45" s="86"/>
      <c r="I45" s="86"/>
    </row>
    <row r="46" spans="1:10" ht="30" customHeight="1" x14ac:dyDescent="0.25">
      <c r="A46" s="56"/>
      <c r="B46" s="57" t="s">
        <v>79</v>
      </c>
      <c r="C46" s="58"/>
      <c r="D46" s="58"/>
      <c r="E46" s="56"/>
      <c r="F46" s="56"/>
      <c r="G46" s="88" t="s">
        <v>130</v>
      </c>
      <c r="H46" s="84" t="str">
        <f>+G46</f>
        <v>I-02387261</v>
      </c>
      <c r="I46" s="86"/>
    </row>
    <row r="47" spans="1:10" ht="30" customHeight="1" x14ac:dyDescent="0.25">
      <c r="A47" s="56">
        <v>1</v>
      </c>
      <c r="B47" s="59" t="s">
        <v>59</v>
      </c>
      <c r="C47" s="58"/>
      <c r="D47" s="58">
        <v>203630</v>
      </c>
      <c r="E47" s="56" t="s">
        <v>63</v>
      </c>
      <c r="F47" s="56">
        <v>1</v>
      </c>
      <c r="G47" s="89"/>
      <c r="H47" s="86"/>
      <c r="I47" s="86"/>
    </row>
    <row r="48" spans="1:10" ht="30" customHeight="1" x14ac:dyDescent="0.25">
      <c r="A48" s="56">
        <v>2</v>
      </c>
      <c r="B48" s="59" t="s">
        <v>74</v>
      </c>
      <c r="C48" s="58"/>
      <c r="D48" s="58">
        <v>315116</v>
      </c>
      <c r="E48" s="56" t="s">
        <v>51</v>
      </c>
      <c r="F48" s="56">
        <v>4</v>
      </c>
      <c r="G48" s="89"/>
      <c r="H48" s="86"/>
      <c r="I48" s="86"/>
    </row>
    <row r="49" spans="1:9" ht="30" customHeight="1" x14ac:dyDescent="0.25">
      <c r="A49" s="56">
        <v>3</v>
      </c>
      <c r="B49" s="59" t="s">
        <v>73</v>
      </c>
      <c r="C49" s="58"/>
      <c r="D49" s="58">
        <v>315117</v>
      </c>
      <c r="E49" s="56" t="s">
        <v>51</v>
      </c>
      <c r="F49" s="56">
        <v>3</v>
      </c>
      <c r="G49" s="90"/>
      <c r="H49" s="86"/>
      <c r="I49" s="86"/>
    </row>
    <row r="50" spans="1:9" ht="30" customHeight="1" x14ac:dyDescent="0.25">
      <c r="A50" s="56">
        <v>1</v>
      </c>
      <c r="B50" s="59" t="s">
        <v>73</v>
      </c>
      <c r="C50" s="58">
        <v>8938529045467</v>
      </c>
      <c r="D50" s="58">
        <v>315117</v>
      </c>
      <c r="E50" s="56" t="s">
        <v>51</v>
      </c>
      <c r="F50" s="56">
        <v>4</v>
      </c>
      <c r="G50" s="88" t="s">
        <v>131</v>
      </c>
      <c r="H50" s="84" t="str">
        <f>+G50</f>
        <v>I-02389054</v>
      </c>
      <c r="I50" s="86"/>
    </row>
    <row r="51" spans="1:9" ht="30" customHeight="1" x14ac:dyDescent="0.25">
      <c r="A51" s="56">
        <v>2</v>
      </c>
      <c r="B51" s="59" t="s">
        <v>74</v>
      </c>
      <c r="C51" s="58">
        <v>8938529045443</v>
      </c>
      <c r="D51" s="58">
        <v>315116</v>
      </c>
      <c r="E51" s="56" t="s">
        <v>51</v>
      </c>
      <c r="F51" s="56">
        <v>1</v>
      </c>
      <c r="G51" s="90"/>
      <c r="H51" s="86"/>
      <c r="I51" s="86"/>
    </row>
    <row r="52" spans="1:9" ht="30" customHeight="1" x14ac:dyDescent="0.25">
      <c r="A52" s="56"/>
      <c r="B52" s="57" t="s">
        <v>134</v>
      </c>
      <c r="C52" s="58"/>
      <c r="D52" s="58"/>
      <c r="E52" s="56"/>
      <c r="F52" s="56"/>
      <c r="G52" s="88" t="s">
        <v>135</v>
      </c>
      <c r="H52" s="84" t="str">
        <f>+G52</f>
        <v>I-02387185</v>
      </c>
      <c r="I52" s="86"/>
    </row>
    <row r="53" spans="1:9" ht="30" customHeight="1" x14ac:dyDescent="0.25">
      <c r="A53" s="56">
        <v>1</v>
      </c>
      <c r="B53" s="59" t="s">
        <v>73</v>
      </c>
      <c r="C53" s="58"/>
      <c r="D53" s="58">
        <v>315117</v>
      </c>
      <c r="E53" s="56" t="s">
        <v>51</v>
      </c>
      <c r="F53" s="56">
        <v>1</v>
      </c>
      <c r="G53" s="90"/>
      <c r="H53" s="86"/>
      <c r="I53" s="86"/>
    </row>
    <row r="54" spans="1:9" ht="30" customHeight="1" x14ac:dyDescent="0.25">
      <c r="A54" s="56"/>
      <c r="B54" s="57" t="s">
        <v>136</v>
      </c>
      <c r="C54" s="58"/>
      <c r="D54" s="58"/>
      <c r="E54" s="56"/>
      <c r="F54" s="56"/>
      <c r="G54" s="88" t="s">
        <v>137</v>
      </c>
      <c r="H54" s="84" t="str">
        <f>+G54</f>
        <v>I-02387522</v>
      </c>
      <c r="I54" s="86"/>
    </row>
    <row r="55" spans="1:9" ht="30" customHeight="1" x14ac:dyDescent="0.25">
      <c r="A55" s="56">
        <v>1</v>
      </c>
      <c r="B55" s="59" t="s">
        <v>73</v>
      </c>
      <c r="C55" s="58">
        <v>8938529045467</v>
      </c>
      <c r="D55" s="58">
        <v>315117</v>
      </c>
      <c r="E55" s="56" t="s">
        <v>51</v>
      </c>
      <c r="F55" s="56">
        <v>1</v>
      </c>
      <c r="G55" s="89"/>
      <c r="H55" s="86"/>
      <c r="I55" s="86"/>
    </row>
    <row r="56" spans="1:9" ht="30" customHeight="1" x14ac:dyDescent="0.25">
      <c r="A56" s="56">
        <v>2</v>
      </c>
      <c r="B56" s="59" t="s">
        <v>74</v>
      </c>
      <c r="C56" s="58">
        <v>8938529045443</v>
      </c>
      <c r="D56" s="58">
        <v>315116</v>
      </c>
      <c r="E56" s="56" t="s">
        <v>51</v>
      </c>
      <c r="F56" s="56">
        <v>3</v>
      </c>
      <c r="G56" s="90"/>
      <c r="H56" s="86"/>
      <c r="I56" s="86"/>
    </row>
    <row r="57" spans="1:9" ht="30" customHeight="1" x14ac:dyDescent="0.25">
      <c r="A57" s="56"/>
      <c r="B57" s="57" t="s">
        <v>138</v>
      </c>
      <c r="C57" s="58"/>
      <c r="D57" s="58"/>
      <c r="E57" s="56"/>
      <c r="F57" s="56"/>
      <c r="G57" s="88" t="s">
        <v>139</v>
      </c>
      <c r="H57" s="84" t="str">
        <f>+G57</f>
        <v>I-02385786</v>
      </c>
      <c r="I57" s="86"/>
    </row>
    <row r="58" spans="1:9" ht="30" customHeight="1" x14ac:dyDescent="0.25">
      <c r="A58" s="56">
        <v>1</v>
      </c>
      <c r="B58" s="59" t="s">
        <v>74</v>
      </c>
      <c r="C58" s="58"/>
      <c r="D58" s="58">
        <v>315116</v>
      </c>
      <c r="E58" s="56" t="s">
        <v>51</v>
      </c>
      <c r="F58" s="56">
        <v>2</v>
      </c>
      <c r="G58" s="89"/>
      <c r="H58" s="86"/>
      <c r="I58" s="86"/>
    </row>
    <row r="59" spans="1:9" ht="30" customHeight="1" x14ac:dyDescent="0.25">
      <c r="A59" s="56">
        <v>2</v>
      </c>
      <c r="B59" s="59" t="s">
        <v>73</v>
      </c>
      <c r="C59" s="58"/>
      <c r="D59" s="58">
        <v>315117</v>
      </c>
      <c r="E59" s="56" t="s">
        <v>51</v>
      </c>
      <c r="F59" s="56">
        <v>1</v>
      </c>
      <c r="G59" s="90"/>
      <c r="H59" s="86"/>
      <c r="I59" s="86"/>
    </row>
    <row r="60" spans="1:9" ht="30" customHeight="1" x14ac:dyDescent="0.25">
      <c r="A60" s="56"/>
      <c r="B60" s="57" t="s">
        <v>89</v>
      </c>
      <c r="C60" s="58"/>
      <c r="D60" s="58"/>
      <c r="E60" s="56"/>
      <c r="F60" s="56"/>
      <c r="G60" s="88" t="s">
        <v>140</v>
      </c>
      <c r="H60" s="84" t="str">
        <f>+G60</f>
        <v>I-02386252</v>
      </c>
      <c r="I60" s="86"/>
    </row>
    <row r="61" spans="1:9" ht="30" customHeight="1" x14ac:dyDescent="0.25">
      <c r="A61" s="56">
        <v>1</v>
      </c>
      <c r="B61" s="59" t="s">
        <v>74</v>
      </c>
      <c r="C61" s="58"/>
      <c r="D61" s="58">
        <v>315116</v>
      </c>
      <c r="E61" s="56" t="s">
        <v>51</v>
      </c>
      <c r="F61" s="56">
        <v>1</v>
      </c>
      <c r="G61" s="89"/>
      <c r="H61" s="86"/>
      <c r="I61" s="86"/>
    </row>
    <row r="62" spans="1:9" ht="30" customHeight="1" x14ac:dyDescent="0.25">
      <c r="A62" s="56">
        <v>2</v>
      </c>
      <c r="B62" s="59" t="s">
        <v>73</v>
      </c>
      <c r="C62" s="58"/>
      <c r="D62" s="58">
        <v>315117</v>
      </c>
      <c r="E62" s="56" t="s">
        <v>51</v>
      </c>
      <c r="F62" s="56">
        <v>1</v>
      </c>
      <c r="G62" s="90"/>
      <c r="H62" s="86"/>
      <c r="I62" s="86"/>
    </row>
    <row r="63" spans="1:9" ht="30" customHeight="1" x14ac:dyDescent="0.25">
      <c r="A63" s="56"/>
      <c r="B63" s="61" t="s">
        <v>87</v>
      </c>
      <c r="C63" s="58"/>
      <c r="D63" s="58"/>
      <c r="E63" s="56"/>
      <c r="F63" s="56"/>
      <c r="G63" s="88" t="s">
        <v>141</v>
      </c>
      <c r="H63" s="84" t="str">
        <f>+G63</f>
        <v>I-02390030</v>
      </c>
      <c r="I63" s="86"/>
    </row>
    <row r="64" spans="1:9" ht="30" customHeight="1" x14ac:dyDescent="0.25">
      <c r="A64" s="56">
        <v>1</v>
      </c>
      <c r="B64" s="59" t="s">
        <v>60</v>
      </c>
      <c r="C64" s="58"/>
      <c r="D64" s="58">
        <v>203632</v>
      </c>
      <c r="E64" s="56" t="s">
        <v>63</v>
      </c>
      <c r="F64" s="56">
        <v>3</v>
      </c>
      <c r="G64" s="90"/>
      <c r="H64" s="86"/>
      <c r="I64" s="86"/>
    </row>
    <row r="65" spans="1:9" ht="30" customHeight="1" x14ac:dyDescent="0.25">
      <c r="A65" s="56"/>
      <c r="B65" s="61" t="s">
        <v>142</v>
      </c>
      <c r="C65" s="58"/>
      <c r="D65" s="58"/>
      <c r="E65" s="56"/>
      <c r="F65" s="56"/>
      <c r="G65" s="88" t="s">
        <v>143</v>
      </c>
      <c r="H65" s="84" t="str">
        <f>+G65</f>
        <v>I-02389842</v>
      </c>
      <c r="I65" s="86"/>
    </row>
    <row r="66" spans="1:9" ht="30" customHeight="1" x14ac:dyDescent="0.25">
      <c r="A66" s="56">
        <v>1</v>
      </c>
      <c r="B66" s="59" t="s">
        <v>74</v>
      </c>
      <c r="C66" s="63"/>
      <c r="D66" s="58">
        <v>315116</v>
      </c>
      <c r="E66" s="56" t="s">
        <v>51</v>
      </c>
      <c r="F66" s="56">
        <v>4</v>
      </c>
      <c r="G66" s="89"/>
      <c r="H66" s="86"/>
      <c r="I66" s="86"/>
    </row>
    <row r="67" spans="1:9" ht="30" customHeight="1" x14ac:dyDescent="0.25">
      <c r="A67" s="56">
        <v>2</v>
      </c>
      <c r="B67" s="59" t="s">
        <v>73</v>
      </c>
      <c r="C67" s="63"/>
      <c r="D67" s="58">
        <v>315117</v>
      </c>
      <c r="E67" s="56" t="s">
        <v>51</v>
      </c>
      <c r="F67" s="56">
        <v>5</v>
      </c>
      <c r="G67" s="89"/>
      <c r="H67" s="86"/>
      <c r="I67" s="86"/>
    </row>
    <row r="68" spans="1:9" ht="30" customHeight="1" x14ac:dyDescent="0.25">
      <c r="A68" s="56">
        <v>3</v>
      </c>
      <c r="B68" s="59" t="s">
        <v>60</v>
      </c>
      <c r="C68" s="63"/>
      <c r="D68" s="58">
        <v>203632</v>
      </c>
      <c r="E68" s="56" t="s">
        <v>63</v>
      </c>
      <c r="F68" s="56">
        <v>1</v>
      </c>
      <c r="G68" s="90"/>
      <c r="H68" s="86"/>
      <c r="I68" s="86"/>
    </row>
    <row r="69" spans="1:9" ht="25.5" customHeight="1" x14ac:dyDescent="0.25">
      <c r="A69" s="48"/>
      <c r="B69" s="49" t="s">
        <v>42</v>
      </c>
      <c r="C69" s="50"/>
      <c r="D69" s="48"/>
      <c r="E69" s="48"/>
      <c r="F69" s="50">
        <f>SUM(F20:F68)</f>
        <v>83</v>
      </c>
      <c r="G69" s="51"/>
      <c r="H69" s="87"/>
      <c r="I69" s="87"/>
    </row>
    <row r="73" spans="1:9" x14ac:dyDescent="0.25">
      <c r="H73" t="s">
        <v>80</v>
      </c>
    </row>
    <row r="74" spans="1:9" x14ac:dyDescent="0.25">
      <c r="H74" t="s">
        <v>95</v>
      </c>
    </row>
    <row r="75" spans="1:9" x14ac:dyDescent="0.25">
      <c r="H75" t="s">
        <v>116</v>
      </c>
    </row>
    <row r="76" spans="1:9" x14ac:dyDescent="0.25">
      <c r="H76" t="s">
        <v>99</v>
      </c>
    </row>
    <row r="77" spans="1:9" x14ac:dyDescent="0.25">
      <c r="H77" t="s">
        <v>105</v>
      </c>
    </row>
    <row r="78" spans="1:9" x14ac:dyDescent="0.25">
      <c r="H78" t="s">
        <v>127</v>
      </c>
    </row>
    <row r="79" spans="1:9" x14ac:dyDescent="0.25">
      <c r="H79" t="s">
        <v>130</v>
      </c>
    </row>
    <row r="80" spans="1:9" x14ac:dyDescent="0.25">
      <c r="H80" t="s">
        <v>131</v>
      </c>
    </row>
    <row r="81" spans="8:8" x14ac:dyDescent="0.25">
      <c r="H81" t="s">
        <v>135</v>
      </c>
    </row>
    <row r="82" spans="8:8" x14ac:dyDescent="0.25">
      <c r="H82" t="s">
        <v>137</v>
      </c>
    </row>
    <row r="83" spans="8:8" x14ac:dyDescent="0.25">
      <c r="H83" t="s">
        <v>139</v>
      </c>
    </row>
    <row r="84" spans="8:8" x14ac:dyDescent="0.25">
      <c r="H84" t="s">
        <v>140</v>
      </c>
    </row>
    <row r="85" spans="8:8" x14ac:dyDescent="0.25">
      <c r="H85" t="s">
        <v>141</v>
      </c>
    </row>
    <row r="86" spans="8:8" x14ac:dyDescent="0.25">
      <c r="H86" t="s">
        <v>143</v>
      </c>
    </row>
    <row r="87" spans="8:8" x14ac:dyDescent="0.25">
      <c r="H87" s="15"/>
    </row>
    <row r="88" spans="8:8" x14ac:dyDescent="0.25">
      <c r="H88" s="15"/>
    </row>
    <row r="89" spans="8:8" x14ac:dyDescent="0.25">
      <c r="H89"/>
    </row>
  </sheetData>
  <autoFilter ref="A19:I69" xr:uid="{F3800E24-7112-4B80-863B-BFA73CC14AE7}"/>
  <mergeCells count="17">
    <mergeCell ref="G29:G36"/>
    <mergeCell ref="A6:G6"/>
    <mergeCell ref="F17:F18"/>
    <mergeCell ref="G17:G18"/>
    <mergeCell ref="G20:G22"/>
    <mergeCell ref="G23:G28"/>
    <mergeCell ref="G65:G68"/>
    <mergeCell ref="G44:G45"/>
    <mergeCell ref="G46:G49"/>
    <mergeCell ref="G50:G51"/>
    <mergeCell ref="G37:G40"/>
    <mergeCell ref="G41:G43"/>
    <mergeCell ref="G52:G53"/>
    <mergeCell ref="G54:G56"/>
    <mergeCell ref="G57:G59"/>
    <mergeCell ref="G60:G62"/>
    <mergeCell ref="G63:G64"/>
  </mergeCells>
  <conditionalFormatting sqref="H89:H1048576 H1:H86">
    <cfRule type="duplicateValues" dxfId="3" priority="37"/>
  </conditionalFormatting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70C0"/>
    <pageSetUpPr fitToPage="1"/>
  </sheetPr>
  <dimension ref="A1:K37"/>
  <sheetViews>
    <sheetView view="pageBreakPreview" topLeftCell="A20" zoomScale="87" zoomScaleNormal="87" zoomScaleSheetLayoutView="87" workbookViewId="0">
      <selection activeCell="J27" sqref="J27"/>
    </sheetView>
  </sheetViews>
  <sheetFormatPr defaultColWidth="9.125" defaultRowHeight="15.75" x14ac:dyDescent="0.2"/>
  <cols>
    <col min="1" max="1" width="5.625" style="8" customWidth="1"/>
    <col min="2" max="2" width="49.25" style="8" customWidth="1"/>
    <col min="3" max="3" width="19.75" style="8" customWidth="1"/>
    <col min="4" max="4" width="11.25" style="8" hidden="1" customWidth="1"/>
    <col min="5" max="5" width="10.125" style="8" customWidth="1"/>
    <col min="6" max="6" width="12.375" style="8" customWidth="1"/>
    <col min="7" max="7" width="7" style="8" customWidth="1"/>
    <col min="8" max="8" width="8" style="8" customWidth="1"/>
    <col min="9" max="9" width="11.625" style="8" customWidth="1"/>
    <col min="10" max="10" width="13.75" style="8" customWidth="1"/>
    <col min="11" max="11" width="18.75" style="8" customWidth="1"/>
    <col min="12" max="16384" width="9.125" style="8"/>
  </cols>
  <sheetData>
    <row r="1" spans="1:11" ht="18" x14ac:dyDescent="0.2">
      <c r="A1" s="1" t="s">
        <v>26</v>
      </c>
      <c r="B1" s="2"/>
      <c r="C1" s="6"/>
      <c r="D1" s="6"/>
      <c r="E1" s="2"/>
      <c r="F1" s="6"/>
      <c r="G1" s="2" t="s">
        <v>1</v>
      </c>
      <c r="H1" s="6"/>
      <c r="I1" s="6"/>
      <c r="J1" s="6"/>
      <c r="K1" s="7"/>
    </row>
    <row r="2" spans="1:11" x14ac:dyDescent="0.2">
      <c r="A2" s="9"/>
      <c r="B2" s="6"/>
      <c r="C2" s="6"/>
      <c r="D2" s="6"/>
      <c r="E2" s="6"/>
      <c r="F2" s="6"/>
      <c r="G2" s="9" t="s">
        <v>2</v>
      </c>
      <c r="H2" s="108" t="s">
        <v>2</v>
      </c>
      <c r="I2" s="108"/>
      <c r="J2" s="108"/>
      <c r="K2" s="7"/>
    </row>
    <row r="3" spans="1:11" x14ac:dyDescent="0.2">
      <c r="A3" s="9"/>
      <c r="B3" s="6"/>
      <c r="C3" s="6"/>
      <c r="D3" s="6"/>
      <c r="E3" s="6"/>
      <c r="F3" s="6"/>
      <c r="G3" s="6"/>
      <c r="H3" s="108" t="s">
        <v>3</v>
      </c>
      <c r="I3" s="108"/>
      <c r="J3" s="108"/>
      <c r="K3" s="7"/>
    </row>
    <row r="4" spans="1:11" ht="18" x14ac:dyDescent="0.2">
      <c r="A4" s="114" t="s">
        <v>27</v>
      </c>
      <c r="B4" s="114"/>
      <c r="C4" s="114"/>
      <c r="D4" s="114"/>
      <c r="E4" s="114"/>
      <c r="F4" s="114"/>
      <c r="G4" s="114"/>
      <c r="H4" s="114"/>
      <c r="I4" s="114"/>
      <c r="J4" s="114"/>
      <c r="K4" s="114"/>
    </row>
    <row r="5" spans="1:11" s="11" customFormat="1" ht="18" x14ac:dyDescent="0.2">
      <c r="A5" s="115" t="s">
        <v>122</v>
      </c>
      <c r="B5" s="116"/>
      <c r="C5" s="116"/>
      <c r="D5" s="116"/>
      <c r="E5" s="116"/>
      <c r="F5" s="116"/>
      <c r="G5" s="116"/>
      <c r="H5" s="3"/>
      <c r="I5" s="3"/>
      <c r="J5" s="3"/>
      <c r="K5" s="10"/>
    </row>
    <row r="6" spans="1:11" s="11" customFormat="1" ht="18" x14ac:dyDescent="0.2">
      <c r="A6" s="113" t="s">
        <v>28</v>
      </c>
      <c r="B6" s="113"/>
      <c r="C6" s="113"/>
      <c r="D6" s="113"/>
      <c r="E6" s="113"/>
      <c r="F6" s="113"/>
      <c r="G6" s="113"/>
      <c r="H6" s="3"/>
      <c r="I6" s="3"/>
      <c r="J6" s="3"/>
      <c r="K6" s="10"/>
    </row>
    <row r="7" spans="1:11" s="11" customFormat="1" ht="18" x14ac:dyDescent="0.2">
      <c r="A7" s="116" t="s">
        <v>46</v>
      </c>
      <c r="B7" s="116"/>
      <c r="C7" s="116"/>
      <c r="D7" s="116"/>
      <c r="E7" s="116"/>
      <c r="F7" s="116"/>
      <c r="G7" s="3"/>
      <c r="H7" s="3"/>
      <c r="I7" s="3"/>
      <c r="J7" s="3"/>
      <c r="K7" s="10"/>
    </row>
    <row r="8" spans="1:11" s="11" customFormat="1" ht="18" x14ac:dyDescent="0.2">
      <c r="A8" s="116" t="s">
        <v>71</v>
      </c>
      <c r="B8" s="116"/>
      <c r="C8" s="116"/>
      <c r="D8" s="116"/>
      <c r="E8" s="116"/>
      <c r="F8" s="116"/>
      <c r="G8" s="3"/>
      <c r="H8" s="3"/>
      <c r="I8" s="3"/>
      <c r="J8" s="3"/>
      <c r="K8" s="10"/>
    </row>
    <row r="9" spans="1:11" s="11" customFormat="1" ht="18" x14ac:dyDescent="0.2">
      <c r="A9" s="113" t="s">
        <v>49</v>
      </c>
      <c r="B9" s="113"/>
      <c r="C9" s="113"/>
      <c r="D9" s="113"/>
      <c r="E9" s="113"/>
      <c r="F9" s="113"/>
      <c r="G9" s="113"/>
      <c r="H9" s="113"/>
      <c r="I9" s="113"/>
      <c r="J9" s="113"/>
      <c r="K9" s="113"/>
    </row>
    <row r="10" spans="1:11" s="11" customFormat="1" ht="18" x14ac:dyDescent="0.2">
      <c r="A10" s="116" t="s">
        <v>11</v>
      </c>
      <c r="B10" s="116"/>
      <c r="C10" s="116"/>
      <c r="D10" s="5"/>
      <c r="E10" s="116"/>
      <c r="F10" s="116"/>
      <c r="G10" s="3"/>
      <c r="H10" s="3"/>
      <c r="I10" s="3"/>
      <c r="J10" s="3"/>
      <c r="K10" s="10"/>
    </row>
    <row r="11" spans="1:11" s="11" customFormat="1" ht="18" x14ac:dyDescent="0.2">
      <c r="A11" s="3" t="s">
        <v>68</v>
      </c>
      <c r="B11" s="3"/>
      <c r="C11" s="3"/>
      <c r="D11" s="3"/>
      <c r="E11" s="3"/>
      <c r="F11" s="3"/>
      <c r="G11" s="3"/>
      <c r="H11" s="3"/>
      <c r="I11" s="3"/>
      <c r="J11" s="3"/>
      <c r="K11" s="10"/>
    </row>
    <row r="12" spans="1:11" s="11" customFormat="1" ht="18" x14ac:dyDescent="0.2">
      <c r="A12" s="5" t="s">
        <v>69</v>
      </c>
      <c r="B12" s="5"/>
      <c r="C12" s="5"/>
      <c r="D12" s="5"/>
      <c r="E12" s="5"/>
      <c r="F12" s="5"/>
      <c r="G12" s="5"/>
      <c r="H12" s="3"/>
      <c r="I12" s="3"/>
      <c r="J12" s="3"/>
      <c r="K12" s="10"/>
    </row>
    <row r="13" spans="1:11" s="11" customFormat="1" ht="18" x14ac:dyDescent="0.2">
      <c r="A13" s="112" t="s">
        <v>109</v>
      </c>
      <c r="B13" s="113"/>
      <c r="C13" s="113"/>
      <c r="D13" s="113"/>
      <c r="E13" s="113"/>
      <c r="F13" s="113"/>
      <c r="G13" s="113"/>
      <c r="H13" s="3"/>
      <c r="I13" s="3"/>
      <c r="J13" s="3"/>
      <c r="K13" s="10"/>
    </row>
    <row r="14" spans="1:11" s="11" customFormat="1" ht="18" x14ac:dyDescent="0.2">
      <c r="A14" s="3" t="s">
        <v>29</v>
      </c>
      <c r="B14" s="3"/>
      <c r="C14" s="3"/>
      <c r="D14" s="3"/>
      <c r="E14" s="3"/>
      <c r="F14" s="3"/>
      <c r="G14" s="3"/>
      <c r="H14" s="3"/>
      <c r="I14" s="12">
        <f ca="1">SUM(I18:I28)</f>
        <v>246</v>
      </c>
      <c r="J14" s="3"/>
      <c r="K14" s="10"/>
    </row>
    <row r="15" spans="1:11" x14ac:dyDescent="0.2">
      <c r="A15" s="6"/>
      <c r="B15" s="6"/>
      <c r="C15" s="6"/>
      <c r="D15" s="6"/>
      <c r="E15" s="6"/>
      <c r="F15" s="6"/>
      <c r="G15" s="6"/>
      <c r="H15" s="6"/>
      <c r="I15" s="6"/>
      <c r="J15" s="6"/>
      <c r="K15" s="7"/>
    </row>
    <row r="16" spans="1:11" x14ac:dyDescent="0.2">
      <c r="A16" s="109" t="s">
        <v>15</v>
      </c>
      <c r="B16" s="109" t="s">
        <v>30</v>
      </c>
      <c r="C16" s="109" t="s">
        <v>31</v>
      </c>
      <c r="D16" s="4"/>
      <c r="E16" s="109" t="s">
        <v>32</v>
      </c>
      <c r="F16" s="109"/>
      <c r="G16" s="109" t="s">
        <v>33</v>
      </c>
      <c r="H16" s="109" t="s">
        <v>34</v>
      </c>
      <c r="I16" s="109" t="s">
        <v>35</v>
      </c>
      <c r="J16" s="109" t="s">
        <v>36</v>
      </c>
      <c r="K16" s="110" t="s">
        <v>37</v>
      </c>
    </row>
    <row r="17" spans="1:11" x14ac:dyDescent="0.2">
      <c r="A17" s="109"/>
      <c r="B17" s="109"/>
      <c r="C17" s="109"/>
      <c r="D17" s="4"/>
      <c r="E17" s="4" t="s">
        <v>38</v>
      </c>
      <c r="F17" s="4" t="s">
        <v>39</v>
      </c>
      <c r="G17" s="109"/>
      <c r="H17" s="109"/>
      <c r="I17" s="109"/>
      <c r="J17" s="109"/>
      <c r="K17" s="110"/>
    </row>
    <row r="18" spans="1:11" ht="35.1" customHeight="1" x14ac:dyDescent="0.2">
      <c r="A18" s="67">
        <f>ROW()-17</f>
        <v>1</v>
      </c>
      <c r="B18" s="68" t="s">
        <v>59</v>
      </c>
      <c r="C18" s="69" t="s">
        <v>52</v>
      </c>
      <c r="D18" s="70">
        <v>203630</v>
      </c>
      <c r="E18" s="67"/>
      <c r="F18" s="71"/>
      <c r="G18" s="67"/>
      <c r="H18" s="67" t="s">
        <v>51</v>
      </c>
      <c r="I18" s="67">
        <f ca="1">SUMIF('CHI TIẾT'!$D$20:$F$167,'TONG HOP'!D18,'CHI TIẾT'!$F$20:$F$167)</f>
        <v>11</v>
      </c>
      <c r="J18" s="72">
        <v>73431</v>
      </c>
      <c r="K18" s="73">
        <f t="shared" ref="K18:K28" ca="1" si="0">J18*I18</f>
        <v>807741</v>
      </c>
    </row>
    <row r="19" spans="1:11" ht="35.1" customHeight="1" x14ac:dyDescent="0.2">
      <c r="A19" s="67">
        <f t="shared" ref="A19:A28" si="1">ROW()-17</f>
        <v>2</v>
      </c>
      <c r="B19" s="68" t="s">
        <v>62</v>
      </c>
      <c r="C19" s="69" t="s">
        <v>56</v>
      </c>
      <c r="D19" s="70">
        <v>203631</v>
      </c>
      <c r="E19" s="67"/>
      <c r="F19" s="71"/>
      <c r="G19" s="67"/>
      <c r="H19" s="67" t="s">
        <v>51</v>
      </c>
      <c r="I19" s="67">
        <f ca="1">SUMIF('CHI TIẾT'!$D$20:$F$167,'TONG HOP'!D19,'CHI TIẾT'!$F$20:$F$167)</f>
        <v>8</v>
      </c>
      <c r="J19" s="72">
        <v>107205</v>
      </c>
      <c r="K19" s="73">
        <f t="shared" ca="1" si="0"/>
        <v>857640</v>
      </c>
    </row>
    <row r="20" spans="1:11" ht="35.1" customHeight="1" x14ac:dyDescent="0.2">
      <c r="A20" s="67">
        <f t="shared" si="1"/>
        <v>3</v>
      </c>
      <c r="B20" s="68" t="s">
        <v>60</v>
      </c>
      <c r="C20" s="69" t="s">
        <v>54</v>
      </c>
      <c r="D20" s="70">
        <v>203632</v>
      </c>
      <c r="E20" s="67"/>
      <c r="F20" s="71"/>
      <c r="G20" s="67"/>
      <c r="H20" s="67" t="s">
        <v>51</v>
      </c>
      <c r="I20" s="67">
        <f ca="1">SUMIF('CHI TIẾT'!$D$20:$F$167,'TONG HOP'!D20,'CHI TIẾT'!$F$20:$F$167)</f>
        <v>37</v>
      </c>
      <c r="J20" s="72">
        <v>114279</v>
      </c>
      <c r="K20" s="73">
        <f t="shared" ca="1" si="0"/>
        <v>4228323</v>
      </c>
    </row>
    <row r="21" spans="1:11" ht="35.1" customHeight="1" x14ac:dyDescent="0.2">
      <c r="A21" s="67">
        <f t="shared" si="1"/>
        <v>4</v>
      </c>
      <c r="B21" s="68" t="s">
        <v>64</v>
      </c>
      <c r="C21" s="74" t="s">
        <v>65</v>
      </c>
      <c r="D21" s="70">
        <v>203634</v>
      </c>
      <c r="E21" s="67"/>
      <c r="F21" s="71"/>
      <c r="G21" s="67"/>
      <c r="H21" s="67" t="s">
        <v>51</v>
      </c>
      <c r="I21" s="67">
        <f ca="1">SUMIF('CHI TIẾT'!$D$20:$F$167,'TONG HOP'!D21,'CHI TIẾT'!$F$20:$F$167)</f>
        <v>16</v>
      </c>
      <c r="J21" s="72">
        <v>119066</v>
      </c>
      <c r="K21" s="73">
        <f t="shared" ca="1" si="0"/>
        <v>1905056</v>
      </c>
    </row>
    <row r="22" spans="1:11" ht="35.1" customHeight="1" x14ac:dyDescent="0.2">
      <c r="A22" s="67">
        <f t="shared" si="1"/>
        <v>5</v>
      </c>
      <c r="B22" s="68" t="s">
        <v>58</v>
      </c>
      <c r="C22" s="69" t="s">
        <v>55</v>
      </c>
      <c r="D22" s="70">
        <v>236665</v>
      </c>
      <c r="E22" s="67"/>
      <c r="F22" s="71"/>
      <c r="G22" s="67"/>
      <c r="H22" s="67" t="s">
        <v>51</v>
      </c>
      <c r="I22" s="67">
        <f ca="1">SUMIF('CHI TIẾT'!$D$20:$F$167,'TONG HOP'!D22,'CHI TIẾT'!$F$20:$F$167)</f>
        <v>24</v>
      </c>
      <c r="J22" s="72">
        <v>55595</v>
      </c>
      <c r="K22" s="73">
        <f t="shared" ca="1" si="0"/>
        <v>1334280</v>
      </c>
    </row>
    <row r="23" spans="1:11" ht="35.1" customHeight="1" x14ac:dyDescent="0.2">
      <c r="A23" s="67">
        <f t="shared" si="1"/>
        <v>6</v>
      </c>
      <c r="B23" s="68" t="s">
        <v>61</v>
      </c>
      <c r="C23" s="69" t="s">
        <v>53</v>
      </c>
      <c r="D23" s="70">
        <v>261126</v>
      </c>
      <c r="E23" s="67"/>
      <c r="F23" s="71"/>
      <c r="G23" s="67"/>
      <c r="H23" s="67" t="s">
        <v>51</v>
      </c>
      <c r="I23" s="67">
        <f ca="1">SUMIF('CHI TIẾT'!$D$20:$F$167,'TONG HOP'!D23,'CHI TIẾT'!$F$20:$F$167)</f>
        <v>15</v>
      </c>
      <c r="J23" s="72">
        <v>50182</v>
      </c>
      <c r="K23" s="73">
        <f t="shared" ca="1" si="0"/>
        <v>752730</v>
      </c>
    </row>
    <row r="24" spans="1:11" ht="35.1" customHeight="1" x14ac:dyDescent="0.2">
      <c r="A24" s="67">
        <f t="shared" si="1"/>
        <v>7</v>
      </c>
      <c r="B24" s="68" t="s">
        <v>66</v>
      </c>
      <c r="C24" s="74" t="s">
        <v>67</v>
      </c>
      <c r="D24" s="70">
        <v>261127</v>
      </c>
      <c r="E24" s="67"/>
      <c r="F24" s="71"/>
      <c r="G24" s="67"/>
      <c r="H24" s="67" t="s">
        <v>51</v>
      </c>
      <c r="I24" s="67">
        <f ca="1">SUMIF('CHI TIẾT'!$D$20:$F$167,'TONG HOP'!D24,'CHI TIẾT'!$F$20:$F$167)</f>
        <v>16</v>
      </c>
      <c r="J24" s="72">
        <v>46000</v>
      </c>
      <c r="K24" s="73">
        <f t="shared" ca="1" si="0"/>
        <v>736000</v>
      </c>
    </row>
    <row r="25" spans="1:11" ht="35.1" customHeight="1" x14ac:dyDescent="0.2">
      <c r="A25" s="67">
        <f t="shared" si="1"/>
        <v>8</v>
      </c>
      <c r="B25" s="68" t="s">
        <v>74</v>
      </c>
      <c r="C25" s="74" t="s">
        <v>77</v>
      </c>
      <c r="D25" s="70">
        <v>315116</v>
      </c>
      <c r="E25" s="67"/>
      <c r="F25" s="71"/>
      <c r="G25" s="67"/>
      <c r="H25" s="67" t="s">
        <v>76</v>
      </c>
      <c r="I25" s="67">
        <f ca="1">SUMIF('CHI TIẾT'!$D$20:$F$167,'TONG HOP'!D25,'CHI TIẾT'!$F$20:$F$167)</f>
        <v>56</v>
      </c>
      <c r="J25" s="72">
        <v>36750</v>
      </c>
      <c r="K25" s="73">
        <f t="shared" ca="1" si="0"/>
        <v>2058000</v>
      </c>
    </row>
    <row r="26" spans="1:11" ht="35.1" customHeight="1" x14ac:dyDescent="0.2">
      <c r="A26" s="67">
        <f t="shared" si="1"/>
        <v>9</v>
      </c>
      <c r="B26" s="68" t="s">
        <v>73</v>
      </c>
      <c r="C26" s="69" t="s">
        <v>78</v>
      </c>
      <c r="D26" s="70">
        <v>315117</v>
      </c>
      <c r="E26" s="67"/>
      <c r="F26" s="71"/>
      <c r="G26" s="67"/>
      <c r="H26" s="67" t="s">
        <v>76</v>
      </c>
      <c r="I26" s="67">
        <f ca="1">SUMIF('CHI TIẾT'!$D$20:$F$167,'TONG HOP'!D26,'CHI TIẾT'!$F$20:$F$167)</f>
        <v>59</v>
      </c>
      <c r="J26" s="72">
        <v>35389</v>
      </c>
      <c r="K26" s="73">
        <f t="shared" ca="1" si="0"/>
        <v>2087951</v>
      </c>
    </row>
    <row r="27" spans="1:11" ht="35.1" customHeight="1" x14ac:dyDescent="0.2">
      <c r="A27" s="67">
        <f t="shared" si="1"/>
        <v>10</v>
      </c>
      <c r="B27" s="68" t="s">
        <v>82</v>
      </c>
      <c r="C27" s="69" t="s">
        <v>101</v>
      </c>
      <c r="D27" s="70">
        <v>317010</v>
      </c>
      <c r="E27" s="67"/>
      <c r="F27" s="71"/>
      <c r="G27" s="67"/>
      <c r="H27" s="67" t="s">
        <v>51</v>
      </c>
      <c r="I27" s="67">
        <f ca="1">SUMIF('CHI TIẾT'!$D$20:$F$167,'TONG HOP'!D27,'CHI TIẾT'!$F$20:$F$167)</f>
        <v>3</v>
      </c>
      <c r="J27" s="72">
        <v>104615</v>
      </c>
      <c r="K27" s="73">
        <f t="shared" ca="1" si="0"/>
        <v>313845</v>
      </c>
    </row>
    <row r="28" spans="1:11" ht="35.1" customHeight="1" x14ac:dyDescent="0.2">
      <c r="A28" s="67">
        <f t="shared" si="1"/>
        <v>11</v>
      </c>
      <c r="B28" s="68" t="s">
        <v>117</v>
      </c>
      <c r="C28" s="69" t="s">
        <v>120</v>
      </c>
      <c r="D28" s="70">
        <v>317011</v>
      </c>
      <c r="E28" s="67"/>
      <c r="F28" s="71"/>
      <c r="G28" s="67"/>
      <c r="H28" s="67" t="s">
        <v>51</v>
      </c>
      <c r="I28" s="67">
        <f ca="1">SUMIF('CHI TIẾT'!$D$20:$F$167,'TONG HOP'!D28,'CHI TIẾT'!$F$20:$F$167)</f>
        <v>1</v>
      </c>
      <c r="J28" s="72">
        <v>114279</v>
      </c>
      <c r="K28" s="73">
        <f t="shared" ca="1" si="0"/>
        <v>114279</v>
      </c>
    </row>
    <row r="29" spans="1:11" ht="24" customHeight="1" x14ac:dyDescent="0.2">
      <c r="A29" s="75"/>
      <c r="B29" s="68"/>
      <c r="C29" s="75"/>
      <c r="D29" s="76"/>
      <c r="E29" s="111" t="s">
        <v>40</v>
      </c>
      <c r="F29" s="111"/>
      <c r="G29" s="75"/>
      <c r="H29" s="77"/>
      <c r="I29" s="77"/>
      <c r="J29" s="77"/>
      <c r="K29" s="73">
        <f ca="1">SUM(K18:K28)</f>
        <v>15195845</v>
      </c>
    </row>
    <row r="30" spans="1:11" ht="24" customHeight="1" x14ac:dyDescent="0.2">
      <c r="A30" s="75"/>
      <c r="B30" s="78"/>
      <c r="C30" s="75"/>
      <c r="D30" s="75"/>
      <c r="E30" s="111" t="s">
        <v>41</v>
      </c>
      <c r="F30" s="111"/>
      <c r="G30" s="75"/>
      <c r="H30" s="79"/>
      <c r="I30" s="79"/>
      <c r="J30" s="79"/>
      <c r="K30" s="79"/>
    </row>
    <row r="31" spans="1:11" ht="24" customHeight="1" x14ac:dyDescent="0.2">
      <c r="A31" s="75"/>
      <c r="B31" s="80" t="s">
        <v>57</v>
      </c>
      <c r="C31" s="75"/>
      <c r="D31" s="75"/>
      <c r="E31" s="111"/>
      <c r="F31" s="111"/>
      <c r="G31" s="75"/>
      <c r="H31" s="81"/>
      <c r="I31" s="81"/>
      <c r="J31" s="81"/>
      <c r="K31" s="81">
        <f ca="1">K29*0.08</f>
        <v>1215667.6000000001</v>
      </c>
    </row>
    <row r="32" spans="1:11" ht="24" customHeight="1" x14ac:dyDescent="0.2">
      <c r="A32" s="75"/>
      <c r="B32" s="75"/>
      <c r="C32" s="75"/>
      <c r="D32" s="75"/>
      <c r="E32" s="111" t="s">
        <v>42</v>
      </c>
      <c r="F32" s="111"/>
      <c r="G32" s="75"/>
      <c r="H32" s="77"/>
      <c r="I32" s="77"/>
      <c r="J32" s="77"/>
      <c r="K32" s="77">
        <f ca="1">K29+K31</f>
        <v>16411512.6</v>
      </c>
    </row>
    <row r="33" spans="1:11" x14ac:dyDescent="0.2">
      <c r="A33" s="6"/>
      <c r="B33" s="6"/>
      <c r="C33" s="6"/>
      <c r="D33" s="6"/>
      <c r="E33" s="6"/>
      <c r="F33" s="6"/>
      <c r="G33" s="6"/>
      <c r="H33" s="6"/>
      <c r="I33" s="6"/>
      <c r="J33" s="6"/>
      <c r="K33" s="7"/>
    </row>
    <row r="34" spans="1:11" x14ac:dyDescent="0.2">
      <c r="A34" s="6"/>
      <c r="B34" s="6" t="s">
        <v>43</v>
      </c>
      <c r="C34" s="6"/>
      <c r="D34" s="6"/>
      <c r="E34" s="6"/>
      <c r="F34" s="6"/>
      <c r="G34" s="6"/>
      <c r="H34" s="6"/>
      <c r="I34" s="6"/>
      <c r="J34" s="6"/>
      <c r="K34" s="7"/>
    </row>
    <row r="35" spans="1:11" x14ac:dyDescent="0.2">
      <c r="A35" s="6"/>
      <c r="B35" s="6" t="s">
        <v>44</v>
      </c>
      <c r="C35" s="6"/>
      <c r="D35" s="6"/>
      <c r="E35" s="6"/>
      <c r="F35" s="6"/>
      <c r="G35" s="6"/>
      <c r="H35" s="6"/>
      <c r="I35" s="6"/>
      <c r="J35" s="6"/>
      <c r="K35" s="7"/>
    </row>
    <row r="36" spans="1:11" x14ac:dyDescent="0.2">
      <c r="A36" s="6"/>
      <c r="B36" s="6"/>
      <c r="C36" s="6"/>
      <c r="D36" s="6"/>
      <c r="E36" s="6"/>
      <c r="F36" s="6"/>
      <c r="G36" s="6"/>
      <c r="H36" s="6"/>
      <c r="I36" s="6"/>
      <c r="J36" s="6"/>
      <c r="K36" s="7"/>
    </row>
    <row r="37" spans="1:11" s="13" customFormat="1" x14ac:dyDescent="0.2">
      <c r="A37" s="107" t="s">
        <v>75</v>
      </c>
      <c r="B37" s="108"/>
      <c r="C37" s="107" t="s">
        <v>121</v>
      </c>
      <c r="D37" s="108"/>
      <c r="E37" s="108"/>
      <c r="F37" s="108"/>
      <c r="G37" s="108" t="s">
        <v>70</v>
      </c>
      <c r="H37" s="108"/>
      <c r="I37" s="108"/>
      <c r="J37" s="108" t="s">
        <v>45</v>
      </c>
      <c r="K37" s="108"/>
    </row>
  </sheetData>
  <autoFilter ref="A16:K32" xr:uid="{00000000-0009-0000-0000-000001000000}">
    <filterColumn colId="4" showButton="0"/>
  </autoFilter>
  <sortState xmlns:xlrd2="http://schemas.microsoft.com/office/spreadsheetml/2017/richdata2" ref="B18:D26">
    <sortCondition ref="D18:D26"/>
    <sortCondition ref="C18:C26"/>
    <sortCondition ref="B18:B26"/>
  </sortState>
  <mergeCells count="27">
    <mergeCell ref="A13:G13"/>
    <mergeCell ref="H2:J2"/>
    <mergeCell ref="H3:J3"/>
    <mergeCell ref="A4:K4"/>
    <mergeCell ref="A5:G5"/>
    <mergeCell ref="A6:G6"/>
    <mergeCell ref="A7:F7"/>
    <mergeCell ref="A8:F8"/>
    <mergeCell ref="A9:K9"/>
    <mergeCell ref="A10:C10"/>
    <mergeCell ref="E10:F10"/>
    <mergeCell ref="A37:B37"/>
    <mergeCell ref="C37:F37"/>
    <mergeCell ref="G37:I37"/>
    <mergeCell ref="J37:K37"/>
    <mergeCell ref="I16:I17"/>
    <mergeCell ref="J16:J17"/>
    <mergeCell ref="K16:K17"/>
    <mergeCell ref="E29:F29"/>
    <mergeCell ref="E30:F31"/>
    <mergeCell ref="E32:F32"/>
    <mergeCell ref="A16:A17"/>
    <mergeCell ref="B16:B17"/>
    <mergeCell ref="C16:C17"/>
    <mergeCell ref="E16:F16"/>
    <mergeCell ref="G16:G17"/>
    <mergeCell ref="H16:H17"/>
  </mergeCells>
  <conditionalFormatting sqref="D1:D1048576">
    <cfRule type="duplicateValues" dxfId="2" priority="13"/>
    <cfRule type="duplicateValues" dxfId="1" priority="36"/>
  </conditionalFormatting>
  <conditionalFormatting sqref="D18:D28">
    <cfRule type="duplicateValues" dxfId="0" priority="26"/>
  </conditionalFormatting>
  <hyperlinks>
    <hyperlink ref="E39" r:id="rId1" display="8934822201333" xr:uid="{00000000-0004-0000-0100-000000000000}"/>
    <hyperlink ref="F39" r:id="rId2" display="113128" xr:uid="{00000000-0004-0000-0100-000001000000}"/>
    <hyperlink ref="E42" r:id="rId3" display="8934822201333" xr:uid="{00000000-0004-0000-0100-000002000000}"/>
    <hyperlink ref="F42" r:id="rId4" display="113128" xr:uid="{00000000-0004-0000-0100-000003000000}"/>
    <hyperlink ref="E45" r:id="rId5" display="8934822201333" xr:uid="{00000000-0004-0000-0100-000004000000}"/>
    <hyperlink ref="F45" r:id="rId6" display="113128" xr:uid="{00000000-0004-0000-0100-000005000000}"/>
    <hyperlink ref="E48" r:id="rId7" display="8934822201333" xr:uid="{00000000-0004-0000-0100-000006000000}"/>
    <hyperlink ref="F48" r:id="rId8" display="113128" xr:uid="{00000000-0004-0000-0100-000007000000}"/>
    <hyperlink ref="E51" r:id="rId9" display="8934822201333" xr:uid="{00000000-0004-0000-0100-000008000000}"/>
    <hyperlink ref="F51" r:id="rId10" display="113128" xr:uid="{00000000-0004-0000-0100-000009000000}"/>
  </hyperlinks>
  <printOptions horizontalCentered="1"/>
  <pageMargins left="0.33" right="0.25" top="0.38" bottom="0" header="0.28000000000000003" footer="0"/>
  <pageSetup scale="59" orientation="portrait"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CHI TIẾT</vt:lpstr>
      <vt:lpstr>CHI TIẾT (2)</vt:lpstr>
      <vt:lpstr>TONG HOP</vt:lpstr>
      <vt:lpstr>'TONG HOP'!Print_Area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Bui Kieu Ngan</dc:creator>
  <cp:lastModifiedBy>Admin</cp:lastModifiedBy>
  <cp:lastPrinted>2026-03-19T07:12:39Z</cp:lastPrinted>
  <dcterms:created xsi:type="dcterms:W3CDTF">2018-11-30T08:27:38Z</dcterms:created>
  <dcterms:modified xsi:type="dcterms:W3CDTF">2026-03-28T03:56:09Z</dcterms:modified>
</cp:coreProperties>
</file>