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6 VU\CONG NO\SATRA\SATRA TRUNG TÂM\TRẢ HÀNG\"/>
    </mc:Choice>
  </mc:AlternateContent>
  <xr:revisionPtr revIDLastSave="0" documentId="13_ncr:1_{166C578A-1A70-4809-A726-8D2486C3628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HI TIẾT" sheetId="1" r:id="rId1"/>
    <sheet name="TONG HOP" sheetId="2" r:id="rId2"/>
  </sheets>
  <definedNames>
    <definedName name="_xlnm._FilterDatabase" localSheetId="0" hidden="1">'CHI TIẾT'!$A$19:$G$110</definedName>
    <definedName name="_xlnm._FilterDatabase" localSheetId="1" hidden="1">'TONG HOP'!$A$16:$K$32</definedName>
  </definedNames>
  <calcPr calcId="191029"/>
</workbook>
</file>

<file path=xl/calcChain.xml><?xml version="1.0" encoding="utf-8"?>
<calcChain xmlns="http://schemas.openxmlformats.org/spreadsheetml/2006/main">
  <c r="A20" i="2" l="1"/>
  <c r="A21" i="2"/>
  <c r="A22" i="2"/>
  <c r="A23" i="2"/>
  <c r="A24" i="2"/>
  <c r="A25" i="2"/>
  <c r="A26" i="2"/>
  <c r="A27" i="2"/>
  <c r="A28" i="2"/>
  <c r="I25" i="2" l="1"/>
  <c r="K25" i="2" s="1"/>
  <c r="I26" i="2"/>
  <c r="K26" i="2" s="1"/>
  <c r="I27" i="2"/>
  <c r="K27" i="2" s="1"/>
  <c r="I19" i="2" l="1"/>
  <c r="K19" i="2" s="1"/>
  <c r="I20" i="2"/>
  <c r="K20" i="2" s="1"/>
  <c r="I21" i="2"/>
  <c r="K21" i="2" s="1"/>
  <c r="I22" i="2"/>
  <c r="K22" i="2" s="1"/>
  <c r="I23" i="2"/>
  <c r="K23" i="2" s="1"/>
  <c r="I24" i="2"/>
  <c r="K24" i="2" s="1"/>
  <c r="I28" i="2"/>
  <c r="K28" i="2" s="1"/>
  <c r="F110" i="1" l="1"/>
  <c r="A19" i="2" l="1"/>
  <c r="A18" i="2"/>
  <c r="I18" i="2" l="1"/>
  <c r="K18" i="2" s="1"/>
  <c r="K29" i="2" s="1"/>
  <c r="K31" i="2" l="1"/>
  <c r="K32" i="2" s="1"/>
  <c r="I14" i="2"/>
</calcChain>
</file>

<file path=xl/sharedStrings.xml><?xml version="1.0" encoding="utf-8"?>
<sst xmlns="http://schemas.openxmlformats.org/spreadsheetml/2006/main" count="288" uniqueCount="139">
  <si>
    <t xml:space="preserve">TRUNG TÂM ĐIỀU HÀNH  SATRAFOODS </t>
  </si>
  <si>
    <t>CỘNG HÒA XÃ HỘI CHỦ NGHĨA VIỆT NAM</t>
  </si>
  <si>
    <t>Độc lập – Tự do – Hạnh phúc</t>
  </si>
  <si>
    <t xml:space="preserve">    ----------oOo-------------</t>
  </si>
  <si>
    <t>BẢNG KÊ XUẤT TRẢ HÀNG HÓA</t>
  </si>
  <si>
    <t xml:space="preserve">Căn cứ vào: </t>
  </si>
  <si>
    <t>+</t>
  </si>
  <si>
    <t>thời hạn cận date của hàng trả;</t>
  </si>
  <si>
    <t>tình trạng bán chậm của hàng trả;</t>
  </si>
  <si>
    <t>yêu cầu  khác … theo thỏa thuận giữa Satrafoods với TTĐH</t>
  </si>
  <si>
    <t xml:space="preserve">,Cửa hàng chúng tôi đề nghị  được trả hàng cho Nhà Cung cấp của TTĐH: </t>
  </si>
  <si>
    <t xml:space="preserve">Ông (bà): </t>
  </si>
  <si>
    <t xml:space="preserve">Hai bên đồng ý giao và nhận các loại hàng hóa sau: </t>
  </si>
  <si>
    <t/>
  </si>
  <si>
    <t>Tên, nhãn hiệu, quy cách, phẩm</t>
  </si>
  <si>
    <t>STT</t>
  </si>
  <si>
    <t>chất vật tư, dụng cụ sản phẩm, hàng hóa</t>
  </si>
  <si>
    <t>Barcode</t>
  </si>
  <si>
    <t>Mã số</t>
  </si>
  <si>
    <t>Đơn vị tính</t>
  </si>
  <si>
    <t xml:space="preserve">Số tham chiếu - Phiếu Xuất kho số </t>
  </si>
  <si>
    <t>A</t>
  </si>
  <si>
    <t>B</t>
  </si>
  <si>
    <t>C</t>
  </si>
  <si>
    <t>D</t>
  </si>
  <si>
    <t>E</t>
  </si>
  <si>
    <t xml:space="preserve">TRUNG TÂM ĐIỀU HÀNH SATRAFOODS </t>
  </si>
  <si>
    <t>BIÊN BẢN XUẤT TRẢ HÀNG HÓA</t>
  </si>
  <si>
    <t>Đại diện bên giao: KHO TTĐH SATRAFOODS</t>
  </si>
  <si>
    <t>Hai bên đồng ý giao và nhận các loại hàng hóa sau:</t>
  </si>
  <si>
    <t xml:space="preserve">TÊN HÀNG </t>
  </si>
  <si>
    <t>MÃ HÀNG</t>
  </si>
  <si>
    <t>XUẤT TRẢ THEO HĐ</t>
  </si>
  <si>
    <t>SỐ PO</t>
  </si>
  <si>
    <t>ĐVT</t>
  </si>
  <si>
    <t>SỐ LƯỢNG</t>
  </si>
  <si>
    <t>ĐƠN GIÁ</t>
  </si>
  <si>
    <t>THÀNH TIỀN</t>
  </si>
  <si>
    <t xml:space="preserve">SỐ </t>
  </si>
  <si>
    <t>NGÀY</t>
  </si>
  <si>
    <t>CỘNG TIỀN HÀNG</t>
  </si>
  <si>
    <t>TIỀN THUẾ GTGT</t>
  </si>
  <si>
    <t>TỔNG CỘNG</t>
  </si>
  <si>
    <t>BẰNG CHỮ:</t>
  </si>
  <si>
    <t>Biên bản này được lập thành 02(hai) bản,mỗi bên giữ 01(một) bản.</t>
  </si>
  <si>
    <t>Đại Diện Bên Giao</t>
  </si>
  <si>
    <t>Ông (bà): NGUYỄN THỊ THU</t>
  </si>
  <si>
    <t xml:space="preserve">với các nội dung sau: </t>
  </si>
  <si>
    <t>Số lượng
yêu cầu</t>
  </si>
  <si>
    <t>Đại diện bên nhận: CÔNG TY TNHH MỘT THÀNH VIÊN THƯƠNG MẠI VÀ DỊCH VỤ NGỌC THƠM (VD-00000426)</t>
  </si>
  <si>
    <t>NHÀ CUNG CẤP: NGỌC THƠM (VD-00000426)</t>
  </si>
  <si>
    <t>TÚI</t>
  </si>
  <si>
    <t>8938508668014
ITEM: 203630</t>
  </si>
  <si>
    <t>8938529045030
ITEM: 261126</t>
  </si>
  <si>
    <t>8938508668212
ITEM: 203632</t>
  </si>
  <si>
    <t>8938508668328
ITEM: 236665</t>
  </si>
  <si>
    <t>8938508668304
ITEM: 203631</t>
  </si>
  <si>
    <t>THUẾ SUẤT 8%</t>
  </si>
  <si>
    <t>TAI HEO MUỐI 200G</t>
  </si>
  <si>
    <t>CHÂN GIÒ HEO MUỐI 300G</t>
  </si>
  <si>
    <t>GÀ MUỐI 500G</t>
  </si>
  <si>
    <t>GIÒ TAI LƯỠI XÀO 250G</t>
  </si>
  <si>
    <t>TAI HEO MUỐI 400G</t>
  </si>
  <si>
    <t>EA</t>
  </si>
  <si>
    <t>Địa chỉ: 12/14/18 Đường 49, khu phố 7, Phường Hiệp Bình, Thành phố Hồ Chí Minh,VNM</t>
  </si>
  <si>
    <t>Mã số thuế: 0309391503</t>
  </si>
  <si>
    <t>Đại Diện Bên Nhận(NCC)</t>
  </si>
  <si>
    <t>Địa chỉ: 7A/1 THÀNH THÁI, PHƯỜNG DIÊN HỒNG, TPHCM</t>
  </si>
  <si>
    <t>I-02300800</t>
  </si>
  <si>
    <t>TAI HEO SỐT THÁI 250G</t>
  </si>
  <si>
    <t>CHÂN GÀ SẢ TẮC 250G</t>
  </si>
  <si>
    <t>Phòng Kinh Doanh Tiếp Thị</t>
  </si>
  <si>
    <t>HỘP</t>
  </si>
  <si>
    <t>8938529045443
ITEM: 315116</t>
  </si>
  <si>
    <t>8938529045467
ITEM: 315117</t>
  </si>
  <si>
    <t>CHÂN GIÒ HEO MUỐI VỊ TAYAKI TÚI 450G</t>
  </si>
  <si>
    <t>8938529045832
ITEM: 317010</t>
  </si>
  <si>
    <t>GÀ MUỐI HUN CỎ XẠ HƯƠNG TÚI 500G</t>
  </si>
  <si>
    <t>8938529045795
ITEM: 317011</t>
  </si>
  <si>
    <t>Phòng Tài Chính Kế Toán</t>
  </si>
  <si>
    <t>CỬA HÀNG: LÒ LU (1184)</t>
  </si>
  <si>
    <t>I-02477321</t>
  </si>
  <si>
    <t>CỬA HÀNG: LÊ THỊ HÀ (1114)</t>
  </si>
  <si>
    <t>I-02472846</t>
  </si>
  <si>
    <t>CỬA HÀNG: LÊ THÁNH TÔN (1048)</t>
  </si>
  <si>
    <t>I-02477195</t>
  </si>
  <si>
    <t>CỬA HÀNG: QUỐC LỘ 50-2 (1164)</t>
  </si>
  <si>
    <t>I-02477475</t>
  </si>
  <si>
    <t>CHÂN GIÒ HEO MUỐI 500G</t>
  </si>
  <si>
    <t>CỬA HÀNG: CỦ CHI 8 (1128)</t>
  </si>
  <si>
    <t>I-02479701</t>
  </si>
  <si>
    <t>CỬA HÀNG: THẠNH LỘC 27 (1210)</t>
  </si>
  <si>
    <t>I-02480741</t>
  </si>
  <si>
    <t>CỬA HÀNG: LÊ THỊ RIÊNG (1022)</t>
  </si>
  <si>
    <t>I-02477211</t>
  </si>
  <si>
    <t>CỬA HÀNG: CỦ CHI 9 (1137)</t>
  </si>
  <si>
    <t>I-02481329</t>
  </si>
  <si>
    <t>CỬA HÀNG: TRẦN NÃO (1223)</t>
  </si>
  <si>
    <t>I-02481621</t>
  </si>
  <si>
    <t>CỬA HÀNG: NGUYỄN THƯỢNG HIỀN (1109)</t>
  </si>
  <si>
    <t>I-02482203</t>
  </si>
  <si>
    <t>CỬA HÀNG: LÝ THƯỜNG KIỆT (1065)</t>
  </si>
  <si>
    <t>I-02482303</t>
  </si>
  <si>
    <t>CỬA HÀNG: CỦ CHI 5 (1117)</t>
  </si>
  <si>
    <t>I-02482762</t>
  </si>
  <si>
    <t>CỬA HÀNG: NGUYỄN VĂN ĐẬU 1 (1083)</t>
  </si>
  <si>
    <t>I-02483002</t>
  </si>
  <si>
    <t>CỬA HÀNG: PHAN ĐĂNG LƯU (1020)</t>
  </si>
  <si>
    <t>I-02483272</t>
  </si>
  <si>
    <t>CỬA HÀNG: NGUYỄN THỊ KIỂU 2 (1213)</t>
  </si>
  <si>
    <t>I-02475699</t>
  </si>
  <si>
    <t>CỬA HÀNG: THẠCH LAM (1027)</t>
  </si>
  <si>
    <t>I-02485537</t>
  </si>
  <si>
    <t>CỬA HÀNG: LẠC LONG QUÂN 1 (1009)</t>
  </si>
  <si>
    <t>I-02484711</t>
  </si>
  <si>
    <t>CỬA HÀNG: PHẠM THẾ HIỂN 3 (1101)</t>
  </si>
  <si>
    <t>I-02485758</t>
  </si>
  <si>
    <t>I-02487689</t>
  </si>
  <si>
    <t>CỬA HÀNG: CỦ CHI 12 (1153)</t>
  </si>
  <si>
    <t>I-02488611</t>
  </si>
  <si>
    <t>CỬA HÀNG: HƯƠNG LỘ 2-2 (1173)</t>
  </si>
  <si>
    <t>I-02491003</t>
  </si>
  <si>
    <t>CỬA HÀNG: NGUYỄN DUY TRINH 3 (1149)</t>
  </si>
  <si>
    <t>I-02492023</t>
  </si>
  <si>
    <t>I-02493007</t>
  </si>
  <si>
    <t>CỬA HÀNG: CỦ CHI 1 (1052)</t>
  </si>
  <si>
    <t>I-02490926</t>
  </si>
  <si>
    <t>CỬA HÀNG: LÊ VĂN LƯƠNG 1 (1040)</t>
  </si>
  <si>
    <t>I-02493857</t>
  </si>
  <si>
    <t>MỌC NẤM HƯƠNG 250G</t>
  </si>
  <si>
    <t>Hôm nay ngày : 21.05.2026</t>
  </si>
  <si>
    <t>8938529045238
ITEM: 203634</t>
  </si>
  <si>
    <t>8938529045047
ITEM: 261127</t>
  </si>
  <si>
    <t>I-02489900</t>
  </si>
  <si>
    <t>CỬA HÀNG: ĐƯỜNG SỐ 17 (1036)</t>
  </si>
  <si>
    <t>I-02488309</t>
  </si>
  <si>
    <t>CỬA HÀNG: TÔ KÝ 1 (1068)</t>
  </si>
  <si>
    <t>Hôm nay, ngày 21 tháng 05 năm 2026, với sự chứng kiến của:</t>
  </si>
  <si>
    <t>Lý do xuất trả hàng: CẬN DATE-NCC LẤY HÀNG TẠI CH THÁNG 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</si>
</sst>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?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name val="Calibri"/>
      <family val="2"/>
    </font>
    <font>
      <b/>
      <i/>
      <sz val="11"/>
      <color rgb="FFFF0000"/>
      <name val="Times New Roman"/>
      <family val="1"/>
    </font>
    <font>
      <i/>
      <sz val="13"/>
      <color rgb="FF000000"/>
      <name val="Times New Roman"/>
      <family val="1"/>
    </font>
    <font>
      <b/>
      <sz val="16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Calibri"/>
      <family val="2"/>
    </font>
    <font>
      <sz val="12"/>
      <color rgb="FF000000"/>
      <name val="Times New Roman"/>
      <family val="1"/>
    </font>
    <font>
      <b/>
      <sz val="10"/>
      <color rgb="FF000000"/>
      <name val="Arial"/>
      <family val="2"/>
    </font>
    <font>
      <b/>
      <sz val="8"/>
      <color rgb="FF000000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Times New Roman"/>
      <family val="1"/>
    </font>
    <font>
      <b/>
      <u/>
      <sz val="11"/>
      <color rgb="FFFF0000"/>
      <name val="Times New Roman"/>
      <family val="1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sz val="10"/>
      <name val="Arial"/>
      <family val="2"/>
    </font>
    <font>
      <sz val="12"/>
      <name val="Cambria"/>
      <family val="1"/>
    </font>
    <font>
      <sz val="14"/>
      <color theme="1"/>
      <name val="Cambria"/>
      <family val="1"/>
    </font>
    <font>
      <sz val="14"/>
      <name val="Cambria"/>
      <family val="1"/>
    </font>
    <font>
      <b/>
      <sz val="12"/>
      <color rgb="FFFF0000"/>
      <name val="Calibri"/>
      <family val="2"/>
    </font>
    <font>
      <b/>
      <sz val="10"/>
      <color theme="1"/>
      <name val="Cambria"/>
      <family val="1"/>
    </font>
    <font>
      <sz val="11"/>
      <color rgb="FF000000"/>
      <name val="Calibri"/>
      <family val="2"/>
      <scheme val="minor"/>
    </font>
    <font>
      <b/>
      <sz val="16"/>
      <color rgb="FFFF0000"/>
      <name val="Times New Roman"/>
      <family val="1"/>
    </font>
    <font>
      <sz val="11"/>
      <name val="Calibri"/>
      <family val="2"/>
    </font>
    <font>
      <b/>
      <sz val="14"/>
      <color rgb="FFFF0000"/>
      <name val="Cambria"/>
      <family val="1"/>
    </font>
    <font>
      <sz val="11"/>
      <name val="Times New Roman"/>
      <family val="1"/>
    </font>
    <font>
      <b/>
      <sz val="12"/>
      <name val="Cambria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43" fontId="18" fillId="0" borderId="0" applyFont="0" applyFill="0" applyBorder="0" applyAlignment="0" applyProtection="0"/>
    <xf numFmtId="0" fontId="18" fillId="0" borderId="0"/>
    <xf numFmtId="0" fontId="1" fillId="0" borderId="0"/>
    <xf numFmtId="0" fontId="24" fillId="0" borderId="0"/>
    <xf numFmtId="0" fontId="1" fillId="0" borderId="0"/>
    <xf numFmtId="43" fontId="18" fillId="0" borderId="0" applyFont="0" applyFill="0" applyBorder="0" applyAlignment="0" applyProtection="0"/>
    <xf numFmtId="0" fontId="18" fillId="0" borderId="0"/>
    <xf numFmtId="0" fontId="1" fillId="0" borderId="0"/>
    <xf numFmtId="0" fontId="24" fillId="0" borderId="0"/>
  </cellStyleXfs>
  <cellXfs count="95">
    <xf numFmtId="0" fontId="0" fillId="0" borderId="0" xfId="0"/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left" vertical="center"/>
    </xf>
    <xf numFmtId="164" fontId="16" fillId="0" borderId="5" xfId="2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7" fillId="0" borderId="5" xfId="0" quotePrefix="1" applyFont="1" applyBorder="1" applyAlignment="1">
      <alignment horizontal="center" vertical="center"/>
    </xf>
    <xf numFmtId="0" fontId="16" fillId="0" borderId="5" xfId="0" quotePrefix="1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3" fontId="16" fillId="0" borderId="5" xfId="0" applyNumberFormat="1" applyFont="1" applyBorder="1" applyAlignment="1">
      <alignment vertical="center"/>
    </xf>
    <xf numFmtId="0" fontId="16" fillId="0" borderId="5" xfId="0" quotePrefix="1" applyFont="1" applyBorder="1" applyAlignment="1">
      <alignment horizontal="center" vertical="center"/>
    </xf>
    <xf numFmtId="3" fontId="16" fillId="0" borderId="5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164" fontId="17" fillId="0" borderId="0" xfId="2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164" fontId="20" fillId="0" borderId="0" xfId="2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5" xfId="5" applyFont="1" applyBorder="1" applyAlignment="1">
      <alignment horizontal="left" vertical="center"/>
    </xf>
    <xf numFmtId="0" fontId="17" fillId="0" borderId="5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164" fontId="16" fillId="0" borderId="5" xfId="0" applyNumberFormat="1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/>
    <xf numFmtId="0" fontId="28" fillId="0" borderId="5" xfId="0" applyFont="1" applyBorder="1" applyAlignment="1">
      <alignment vertical="center"/>
    </xf>
    <xf numFmtId="1" fontId="28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" fontId="3" fillId="0" borderId="0" xfId="0" applyNumberFormat="1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1" fontId="8" fillId="0" borderId="0" xfId="0" applyNumberFormat="1" applyFont="1"/>
    <xf numFmtId="0" fontId="8" fillId="0" borderId="0" xfId="0" applyFont="1"/>
    <xf numFmtId="0" fontId="22" fillId="0" borderId="0" xfId="0" applyFont="1"/>
    <xf numFmtId="0" fontId="7" fillId="0" borderId="0" xfId="0" quotePrefix="1" applyFont="1" applyAlignment="1">
      <alignment horizontal="right" vertical="center"/>
    </xf>
    <xf numFmtId="0" fontId="9" fillId="0" borderId="0" xfId="0" quotePrefix="1" applyFont="1" applyAlignment="1">
      <alignment horizontal="left" vertical="center"/>
    </xf>
    <xf numFmtId="1" fontId="8" fillId="0" borderId="0" xfId="0" quotePrefix="1" applyNumberFormat="1" applyFont="1"/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center" vertical="top" wrapText="1" readingOrder="1"/>
    </xf>
    <xf numFmtId="0" fontId="11" fillId="0" borderId="1" xfId="0" applyFont="1" applyBorder="1" applyAlignment="1">
      <alignment horizontal="center" vertical="top" wrapText="1" readingOrder="1"/>
    </xf>
    <xf numFmtId="1" fontId="12" fillId="0" borderId="3" xfId="0" applyNumberFormat="1" applyFont="1" applyBorder="1" applyAlignment="1">
      <alignment horizontal="center" vertical="top" wrapText="1" readingOrder="1"/>
    </xf>
    <xf numFmtId="0" fontId="12" fillId="0" borderId="2" xfId="0" applyFont="1" applyBorder="1" applyAlignment="1">
      <alignment horizontal="center" vertical="top" wrapText="1" readingOrder="1"/>
    </xf>
    <xf numFmtId="0" fontId="11" fillId="0" borderId="4" xfId="0" applyFont="1" applyBorder="1" applyAlignment="1">
      <alignment horizontal="center" vertical="top" wrapText="1" readingOrder="1"/>
    </xf>
    <xf numFmtId="0" fontId="11" fillId="0" borderId="9" xfId="0" applyFont="1" applyBorder="1" applyAlignment="1">
      <alignment horizontal="center" vertical="top" wrapText="1" readingOrder="1"/>
    </xf>
    <xf numFmtId="1" fontId="11" fillId="0" borderId="4" xfId="0" applyNumberFormat="1" applyFont="1" applyBorder="1" applyAlignment="1">
      <alignment horizontal="center" vertical="top" wrapText="1" readingOrder="1"/>
    </xf>
    <xf numFmtId="0" fontId="13" fillId="0" borderId="5" xfId="0" applyFont="1" applyBorder="1" applyAlignment="1">
      <alignment horizontal="center" vertical="top" wrapText="1" readingOrder="1"/>
    </xf>
    <xf numFmtId="0" fontId="13" fillId="0" borderId="8" xfId="0" applyFont="1" applyBorder="1" applyAlignment="1">
      <alignment horizontal="center" vertical="top" wrapText="1" readingOrder="1"/>
    </xf>
    <xf numFmtId="1" fontId="13" fillId="0" borderId="5" xfId="0" applyNumberFormat="1" applyFont="1" applyBorder="1" applyAlignment="1">
      <alignment horizontal="center" vertical="top" wrapText="1" readingOrder="1"/>
    </xf>
    <xf numFmtId="0" fontId="28" fillId="0" borderId="5" xfId="0" applyFont="1" applyBorder="1" applyAlignment="1">
      <alignment horizontal="center" vertical="center"/>
    </xf>
    <xf numFmtId="0" fontId="14" fillId="0" borderId="5" xfId="10" applyFont="1" applyBorder="1" applyAlignment="1">
      <alignment horizontal="left" vertical="center" readingOrder="1"/>
    </xf>
    <xf numFmtId="0" fontId="28" fillId="0" borderId="5" xfId="0" quotePrefix="1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165" fontId="30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8" xfId="0" applyFont="1" applyFill="1" applyBorder="1" applyAlignment="1">
      <alignment horizontal="center" vertical="center" wrapText="1" readingOrder="1"/>
    </xf>
    <xf numFmtId="1" fontId="2" fillId="2" borderId="5" xfId="0" applyNumberFormat="1" applyFont="1" applyFill="1" applyBorder="1" applyAlignment="1">
      <alignment horizontal="center" vertical="center" wrapText="1" readingOrder="1"/>
    </xf>
    <xf numFmtId="0" fontId="14" fillId="0" borderId="5" xfId="0" quotePrefix="1" applyFont="1" applyBorder="1" applyAlignment="1">
      <alignment horizontal="left" vertical="center"/>
    </xf>
    <xf numFmtId="0" fontId="3" fillId="0" borderId="5" xfId="0" applyFont="1" applyBorder="1"/>
    <xf numFmtId="1" fontId="3" fillId="0" borderId="5" xfId="0" applyNumberFormat="1" applyFont="1" applyBorder="1"/>
    <xf numFmtId="0" fontId="25" fillId="0" borderId="12" xfId="0" applyFont="1" applyBorder="1" applyAlignment="1">
      <alignment horizontal="center" vertical="center" readingOrder="1"/>
    </xf>
    <xf numFmtId="0" fontId="25" fillId="0" borderId="0" xfId="0" applyFont="1"/>
    <xf numFmtId="0" fontId="25" fillId="0" borderId="5" xfId="0" applyFont="1" applyBorder="1" applyAlignment="1">
      <alignment horizontal="center" vertical="top" wrapText="1" readingOrder="1"/>
    </xf>
    <xf numFmtId="0" fontId="25" fillId="2" borderId="7" xfId="0" applyFont="1" applyFill="1" applyBorder="1" applyAlignment="1">
      <alignment horizontal="center" vertical="center" wrapText="1" readingOrder="1"/>
    </xf>
    <xf numFmtId="0" fontId="25" fillId="0" borderId="6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 readingOrder="1"/>
    </xf>
    <xf numFmtId="0" fontId="25" fillId="0" borderId="7" xfId="0" applyFont="1" applyBorder="1" applyAlignment="1">
      <alignment horizontal="center" vertical="center" readingOrder="1"/>
    </xf>
    <xf numFmtId="0" fontId="25" fillId="0" borderId="12" xfId="0" applyFont="1" applyBorder="1" applyAlignment="1">
      <alignment horizontal="center" vertical="center" readingOrder="1"/>
    </xf>
    <xf numFmtId="0" fontId="6" fillId="0" borderId="0" xfId="0" applyFont="1" applyAlignment="1">
      <alignment horizontal="center" vertical="center"/>
    </xf>
    <xf numFmtId="0" fontId="25" fillId="0" borderId="6" xfId="0" applyFont="1" applyBorder="1" applyAlignment="1">
      <alignment horizontal="center" vertical="center" wrapText="1" readingOrder="1"/>
    </xf>
    <xf numFmtId="0" fontId="25" fillId="0" borderId="7" xfId="0" applyFont="1" applyBorder="1" applyAlignment="1">
      <alignment horizontal="center" vertical="center" wrapText="1" readingOrder="1"/>
    </xf>
    <xf numFmtId="0" fontId="11" fillId="0" borderId="10" xfId="0" applyFont="1" applyBorder="1" applyAlignment="1">
      <alignment horizontal="center" vertical="center" wrapText="1" readingOrder="1"/>
    </xf>
    <xf numFmtId="0" fontId="11" fillId="0" borderId="11" xfId="0" applyFont="1" applyBorder="1" applyAlignment="1">
      <alignment horizontal="center" vertical="center" wrapText="1" readingOrder="1"/>
    </xf>
    <xf numFmtId="0" fontId="15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0" fillId="0" borderId="0" xfId="0" quotePrefix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6" fillId="0" borderId="0" xfId="0" quotePrefix="1" applyFont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164" fontId="23" fillId="0" borderId="5" xfId="2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</cellXfs>
  <cellStyles count="11">
    <cellStyle name="Comma 2" xfId="2" xr:uid="{00000000-0005-0000-0000-000000000000}"/>
    <cellStyle name="Comma 3 2 3" xfId="7" xr:uid="{00000000-0005-0000-0000-000001000000}"/>
    <cellStyle name="Normal" xfId="0" builtinId="0"/>
    <cellStyle name="Normal 100" xfId="4" xr:uid="{00000000-0005-0000-0000-000003000000}"/>
    <cellStyle name="Normal 110" xfId="9" xr:uid="{00000000-0005-0000-0000-000004000000}"/>
    <cellStyle name="Normal 2" xfId="6" xr:uid="{00000000-0005-0000-0000-000005000000}"/>
    <cellStyle name="Normal 2 2 2 3" xfId="3" xr:uid="{00000000-0005-0000-0000-000006000000}"/>
    <cellStyle name="Normal 3" xfId="1" xr:uid="{00000000-0005-0000-0000-000007000000}"/>
    <cellStyle name="Normal 5 25" xfId="10" xr:uid="{00000000-0005-0000-0000-000008000000}"/>
    <cellStyle name="Normal 52" xfId="8" xr:uid="{00000000-0005-0000-0000-000009000000}"/>
    <cellStyle name="Normal 84" xfId="5" xr:uid="{00000000-0005-0000-0000-00000A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110</xdr:row>
      <xdr:rowOff>0</xdr:rowOff>
    </xdr:from>
    <xdr:ext cx="1" cy="19015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67" name="Pictur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84" name="Pictur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85" name="Pictur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87" name="Pictur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89" name="Pictur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90" name="Pictur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91" name="Pictur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93" name="Pictur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94" name="Pictur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95" name="Pictur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96" name="Pictur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97" name="Pictur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00" name="Pictur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01" name="Pictur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02" name="Pictur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03" name="Pictur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04" name="Pictur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05" name="Pictur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06" name="Pictur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07" name="Pictur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08" name="Pictur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09" name="Pictur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10" name="Pictur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11" name="Pictur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12" name="Pictur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13" name="Pictur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14" name="Pictur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15" name="Pictur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16" name="Pictur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17" name="Pictur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18" name="Pictur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19" name="Pictur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20" name="Pictur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21" name="Pictur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22" name="Pictur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23" name="Pictur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24" name="Pictur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25" name="Pictur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26" name="Pictur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27" name="Pictur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28" name="Pictur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29" name="Pictur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30" name="Pictur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31" name="Pictur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32" name="Pictur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33" name="Pictur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34" name="Pictur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35" name="Pictur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36" name="Pictur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37" name="Pictur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38" name="Pictur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39" name="Pictur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40" name="Pictur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41" name="Pictur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42" name="Pictur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43" name="Pictur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44" name="Pictur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45" name="Pictur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46" name="Pictur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47" name="Pictur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48" name="Pictur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49" name="Pictur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50" name="Pictur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51" name="Pictur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52" name="Pictur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53" name="Pictur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54" name="Pictur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55" name="Pictur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56" name="Pictur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57" name="Pictur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58" name="Pictur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59" name="Pictur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60" name="Pictur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61" name="Picture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62" name="Picture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63" name="Picture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64" name="Pictur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65" name="Pictur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66" name="Pictur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67" name="Picture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68" name="Picture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69" name="Pictur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70" name="Pictur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71" name="Picture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72" name="Picture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73" name="Picture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74" name="Picture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75" name="Picture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76" name="Picture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77" name="Picture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78" name="Pictur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79" name="Picture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80" name="Picture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81" name="Picture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82" name="Picture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83" name="Picture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84" name="Picture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85" name="Picture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86" name="Picture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87" name="Picture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88" name="Picture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89" name="Picture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90" name="Picture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91" name="Picture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92" name="Picture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93" name="Picture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94" name="Picture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95" name="Picture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96" name="Picture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97" name="Picture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98" name="Picture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199" name="Picture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00" name="Picture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01" name="Picture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02" name="Picture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03" name="Picture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04" name="Picture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05" name="Picture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06" name="Picture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07" name="Picture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08" name="Picture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09" name="Picture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10" name="Picture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11" name="Picture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12" name="Picture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13" name="Picture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14" name="Picture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15" name="Picture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16" name="Picture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17" name="Picture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18" name="Picture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19" name="Picture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20" name="Picture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21" name="Picture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22" name="Picture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23" name="Picture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24" name="Picture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110</xdr:row>
      <xdr:rowOff>0</xdr:rowOff>
    </xdr:from>
    <xdr:ext cx="1" cy="190158"/>
    <xdr:pic>
      <xdr:nvPicPr>
        <xdr:cNvPr id="225" name="Picture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56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26" name="Picture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27" name="Picture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28" name="Picture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29" name="Picture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30" name="Picture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31" name="Picture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32" name="Picture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33" name="Picture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34" name="Picture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35" name="Picture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36" name="Picture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37" name="Picture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38" name="Picture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39" name="Picture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40" name="Picture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41" name="Picture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42" name="Picture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43" name="Picture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44" name="Picture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45" name="Picture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46" name="Picture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47" name="Picture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48" name="Picture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49" name="Picture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50" name="Picture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51" name="Picture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52" name="Picture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53" name="Picture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54" name="Picture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55" name="Picture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56" name="Picture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57" name="Picture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58" name="Picture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59" name="Picture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60" name="Picture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61" name="Picture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62" name="Picture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63" name="Picture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64" name="Picture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65" name="Picture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66" name="Picture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67" name="Picture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2</xdr:col>
      <xdr:colOff>1790700</xdr:colOff>
      <xdr:row>110</xdr:row>
      <xdr:rowOff>0</xdr:rowOff>
    </xdr:from>
    <xdr:ext cx="1" cy="190158"/>
    <xdr:pic>
      <xdr:nvPicPr>
        <xdr:cNvPr id="268" name="Picture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1034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69" name="Picture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70" name="Picture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71" name="Picture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72" name="Picture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73" name="Picture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74" name="Picture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75" name="Picture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76" name="Picture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77" name="Picture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78" name="Picture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79" name="Picture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80" name="Picture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81" name="Picture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82" name="Picture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83" name="Picture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84" name="Picture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85" name="Picture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86" name="Picture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87" name="Picture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88" name="Picture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89" name="Picture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90" name="Picture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91" name="Picture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92" name="Picture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93" name="Picture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94" name="Picture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95" name="Picture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96" name="Picture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97" name="Picture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98" name="Picture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299" name="Picture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300" name="Picture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301" name="Picture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302" name="Picture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303" name="Picture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304" name="Picture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305" name="Picture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306" name="Picture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307" name="Picture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308" name="Picture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309" name="Picture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310" name="Picture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  <xdr:oneCellAnchor>
    <xdr:from>
      <xdr:col>3</xdr:col>
      <xdr:colOff>1790700</xdr:colOff>
      <xdr:row>110</xdr:row>
      <xdr:rowOff>0</xdr:rowOff>
    </xdr:from>
    <xdr:ext cx="1" cy="190158"/>
    <xdr:pic>
      <xdr:nvPicPr>
        <xdr:cNvPr id="311" name="Picture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43797" y="4752803"/>
          <a:ext cx="190158" cy="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enuitemdisplay://ecoresproductdetailsextended/+175+%5B2:113128%5D" TargetMode="External"/><Relationship Id="rId3" Type="http://schemas.openxmlformats.org/officeDocument/2006/relationships/hyperlink" Target="menuitemdisplay://inventitembarcode/+1213+%5B1:8934822201333%5D" TargetMode="External"/><Relationship Id="rId7" Type="http://schemas.openxmlformats.org/officeDocument/2006/relationships/hyperlink" Target="menuitemdisplay://inventitembarcode/+1213+%5B1:8934822201333%5D" TargetMode="External"/><Relationship Id="rId2" Type="http://schemas.openxmlformats.org/officeDocument/2006/relationships/hyperlink" Target="menuitemdisplay://ecoresproductdetailsextended/+175+%5B2:113128%5D" TargetMode="External"/><Relationship Id="rId1" Type="http://schemas.openxmlformats.org/officeDocument/2006/relationships/hyperlink" Target="menuitemdisplay://inventitembarcode/+1213+%5B1:8934822201333%5D" TargetMode="External"/><Relationship Id="rId6" Type="http://schemas.openxmlformats.org/officeDocument/2006/relationships/hyperlink" Target="menuitemdisplay://ecoresproductdetailsextended/+175+%5B2:113128%5D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menuitemdisplay://inventitembarcode/+1213+%5B1:8934822201333%5D" TargetMode="External"/><Relationship Id="rId10" Type="http://schemas.openxmlformats.org/officeDocument/2006/relationships/hyperlink" Target="menuitemdisplay://ecoresproductdetailsextended/+175+%5B2:113128%5D" TargetMode="External"/><Relationship Id="rId4" Type="http://schemas.openxmlformats.org/officeDocument/2006/relationships/hyperlink" Target="menuitemdisplay://ecoresproductdetailsextended/+175+%5B2:113128%5D" TargetMode="External"/><Relationship Id="rId9" Type="http://schemas.openxmlformats.org/officeDocument/2006/relationships/hyperlink" Target="menuitemdisplay://inventitembarcode/+1213+%5B1:8934822201333%5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G110"/>
  <sheetViews>
    <sheetView tabSelected="1" workbookViewId="0">
      <selection activeCell="G110" sqref="A1:G110"/>
    </sheetView>
  </sheetViews>
  <sheetFormatPr defaultRowHeight="20.25" x14ac:dyDescent="0.3"/>
  <cols>
    <col min="1" max="1" width="5.7109375" style="29" customWidth="1"/>
    <col min="2" max="2" width="58.85546875" style="32" customWidth="1"/>
    <col min="3" max="3" width="16.28515625" style="33" customWidth="1"/>
    <col min="4" max="4" width="11" style="29" customWidth="1"/>
    <col min="5" max="5" width="9" style="29" customWidth="1"/>
    <col min="6" max="6" width="11.28515625" style="29" customWidth="1"/>
    <col min="7" max="7" width="21.7109375" style="71" customWidth="1"/>
    <col min="8" max="16384" width="9.140625" style="29"/>
  </cols>
  <sheetData>
    <row r="1" spans="1:7" x14ac:dyDescent="0.3">
      <c r="G1" s="71" t="s">
        <v>68</v>
      </c>
    </row>
    <row r="2" spans="1:7" x14ac:dyDescent="0.3">
      <c r="A2" s="34" t="s">
        <v>0</v>
      </c>
      <c r="D2" s="34" t="s">
        <v>1</v>
      </c>
    </row>
    <row r="3" spans="1:7" x14ac:dyDescent="0.3">
      <c r="A3" s="35"/>
      <c r="D3" s="34" t="s">
        <v>2</v>
      </c>
    </row>
    <row r="4" spans="1:7" x14ac:dyDescent="0.3">
      <c r="A4" s="35"/>
      <c r="D4" s="34" t="s">
        <v>3</v>
      </c>
    </row>
    <row r="5" spans="1:7" x14ac:dyDescent="0.3">
      <c r="A5" s="36"/>
      <c r="D5" s="34"/>
    </row>
    <row r="6" spans="1:7" x14ac:dyDescent="0.25">
      <c r="A6" s="80" t="s">
        <v>4</v>
      </c>
      <c r="B6" s="80"/>
      <c r="C6" s="80"/>
      <c r="D6" s="80"/>
      <c r="E6" s="80"/>
      <c r="F6" s="80"/>
      <c r="G6" s="80"/>
    </row>
    <row r="7" spans="1:7" x14ac:dyDescent="0.3">
      <c r="A7" s="36"/>
    </row>
    <row r="8" spans="1:7" x14ac:dyDescent="0.3">
      <c r="A8" s="37" t="s">
        <v>5</v>
      </c>
      <c r="B8" s="38"/>
      <c r="C8" s="39"/>
      <c r="D8" s="40"/>
      <c r="E8" s="40"/>
      <c r="F8" s="40"/>
    </row>
    <row r="9" spans="1:7" x14ac:dyDescent="0.3">
      <c r="A9" s="42" t="s">
        <v>6</v>
      </c>
      <c r="B9" s="37" t="s">
        <v>7</v>
      </c>
      <c r="C9" s="39"/>
      <c r="D9" s="40"/>
      <c r="E9" s="40"/>
      <c r="F9" s="40"/>
    </row>
    <row r="10" spans="1:7" x14ac:dyDescent="0.3">
      <c r="A10" s="42" t="s">
        <v>6</v>
      </c>
      <c r="B10" s="37" t="s">
        <v>8</v>
      </c>
      <c r="C10" s="39"/>
      <c r="D10" s="40"/>
      <c r="E10" s="40"/>
      <c r="F10" s="40"/>
    </row>
    <row r="11" spans="1:7" x14ac:dyDescent="0.3">
      <c r="A11" s="42" t="s">
        <v>6</v>
      </c>
      <c r="B11" s="37" t="s">
        <v>9</v>
      </c>
      <c r="C11" s="39"/>
      <c r="D11" s="40"/>
      <c r="E11" s="40"/>
      <c r="F11" s="40"/>
    </row>
    <row r="12" spans="1:7" ht="18" customHeight="1" x14ac:dyDescent="0.3">
      <c r="A12" s="42"/>
      <c r="B12" s="37"/>
      <c r="C12" s="39"/>
      <c r="D12" s="40"/>
      <c r="E12" s="40"/>
      <c r="F12" s="40"/>
    </row>
    <row r="13" spans="1:7" x14ac:dyDescent="0.3">
      <c r="A13" s="43" t="s">
        <v>130</v>
      </c>
      <c r="B13" s="38"/>
      <c r="C13" s="44" t="s">
        <v>10</v>
      </c>
      <c r="D13" s="40"/>
      <c r="E13" s="40"/>
      <c r="F13" s="40"/>
    </row>
    <row r="14" spans="1:7" x14ac:dyDescent="0.3">
      <c r="A14" s="45" t="s">
        <v>12</v>
      </c>
      <c r="B14" s="38"/>
      <c r="C14" s="39"/>
      <c r="D14" s="40"/>
      <c r="E14" s="40"/>
      <c r="F14" s="40"/>
    </row>
    <row r="15" spans="1:7" x14ac:dyDescent="0.3">
      <c r="A15" s="41" t="s">
        <v>50</v>
      </c>
      <c r="B15" s="38"/>
      <c r="C15" s="46" t="s">
        <v>47</v>
      </c>
      <c r="D15" s="40"/>
      <c r="E15" s="40"/>
      <c r="F15" s="40"/>
    </row>
    <row r="16" spans="1:7" x14ac:dyDescent="0.3">
      <c r="A16" s="45"/>
    </row>
    <row r="17" spans="1:7" ht="15.75" customHeight="1" x14ac:dyDescent="0.25">
      <c r="A17" s="47" t="s">
        <v>13</v>
      </c>
      <c r="B17" s="48" t="s">
        <v>14</v>
      </c>
      <c r="C17" s="49" t="s">
        <v>13</v>
      </c>
      <c r="D17" s="50" t="s">
        <v>13</v>
      </c>
      <c r="E17" s="50" t="s">
        <v>13</v>
      </c>
      <c r="F17" s="83" t="s">
        <v>48</v>
      </c>
      <c r="G17" s="81" t="s">
        <v>20</v>
      </c>
    </row>
    <row r="18" spans="1:7" ht="21" customHeight="1" x14ac:dyDescent="0.25">
      <c r="A18" s="51" t="s">
        <v>15</v>
      </c>
      <c r="B18" s="52" t="s">
        <v>16</v>
      </c>
      <c r="C18" s="53" t="s">
        <v>17</v>
      </c>
      <c r="D18" s="51" t="s">
        <v>18</v>
      </c>
      <c r="E18" s="51" t="s">
        <v>19</v>
      </c>
      <c r="F18" s="84"/>
      <c r="G18" s="82"/>
    </row>
    <row r="19" spans="1:7" x14ac:dyDescent="0.25">
      <c r="A19" s="54" t="s">
        <v>21</v>
      </c>
      <c r="B19" s="55" t="s">
        <v>22</v>
      </c>
      <c r="C19" s="56" t="s">
        <v>23</v>
      </c>
      <c r="D19" s="54" t="s">
        <v>24</v>
      </c>
      <c r="E19" s="54" t="s">
        <v>25</v>
      </c>
      <c r="F19" s="55"/>
      <c r="G19" s="72"/>
    </row>
    <row r="20" spans="1:7" ht="30" customHeight="1" x14ac:dyDescent="0.25">
      <c r="A20" s="57"/>
      <c r="B20" s="58" t="s">
        <v>80</v>
      </c>
      <c r="C20" s="31"/>
      <c r="D20" s="31"/>
      <c r="E20" s="57"/>
      <c r="F20" s="57"/>
      <c r="G20" s="77" t="s">
        <v>81</v>
      </c>
    </row>
    <row r="21" spans="1:7" ht="30" customHeight="1" x14ac:dyDescent="0.25">
      <c r="A21" s="57">
        <v>1</v>
      </c>
      <c r="B21" s="30" t="s">
        <v>70</v>
      </c>
      <c r="C21" s="31">
        <v>8938529045443</v>
      </c>
      <c r="D21" s="31">
        <v>315116</v>
      </c>
      <c r="E21" s="57" t="s">
        <v>51</v>
      </c>
      <c r="F21" s="57">
        <v>2</v>
      </c>
      <c r="G21" s="79"/>
    </row>
    <row r="22" spans="1:7" ht="30" customHeight="1" x14ac:dyDescent="0.25">
      <c r="A22" s="57">
        <v>2</v>
      </c>
      <c r="B22" s="30" t="s">
        <v>69</v>
      </c>
      <c r="C22" s="31">
        <v>8938529045467</v>
      </c>
      <c r="D22" s="31">
        <v>315117</v>
      </c>
      <c r="E22" s="57" t="s">
        <v>51</v>
      </c>
      <c r="F22" s="57">
        <v>2</v>
      </c>
      <c r="G22" s="78"/>
    </row>
    <row r="23" spans="1:7" ht="30" customHeight="1" x14ac:dyDescent="0.25">
      <c r="A23" s="57">
        <v>1</v>
      </c>
      <c r="B23" s="30" t="s">
        <v>60</v>
      </c>
      <c r="C23" s="31">
        <v>8938529045924</v>
      </c>
      <c r="D23" s="31">
        <v>203632</v>
      </c>
      <c r="E23" s="57" t="s">
        <v>63</v>
      </c>
      <c r="F23" s="57">
        <v>1</v>
      </c>
      <c r="G23" s="70" t="s">
        <v>124</v>
      </c>
    </row>
    <row r="24" spans="1:7" ht="30" customHeight="1" x14ac:dyDescent="0.25">
      <c r="A24" s="60"/>
      <c r="B24" s="58" t="s">
        <v>82</v>
      </c>
      <c r="C24" s="31"/>
      <c r="D24" s="31"/>
      <c r="E24" s="57"/>
      <c r="F24" s="57"/>
      <c r="G24" s="77" t="s">
        <v>83</v>
      </c>
    </row>
    <row r="25" spans="1:7" ht="30" customHeight="1" x14ac:dyDescent="0.25">
      <c r="A25" s="57">
        <v>1</v>
      </c>
      <c r="B25" s="30" t="s">
        <v>77</v>
      </c>
      <c r="C25" s="31">
        <v>8938529045795</v>
      </c>
      <c r="D25" s="31">
        <v>317011</v>
      </c>
      <c r="E25" s="57" t="s">
        <v>51</v>
      </c>
      <c r="F25" s="57">
        <v>2</v>
      </c>
      <c r="G25" s="79"/>
    </row>
    <row r="26" spans="1:7" ht="30" customHeight="1" x14ac:dyDescent="0.25">
      <c r="A26" s="57">
        <v>2</v>
      </c>
      <c r="B26" s="30" t="s">
        <v>60</v>
      </c>
      <c r="C26" s="31">
        <v>8938529045924</v>
      </c>
      <c r="D26" s="31">
        <v>203632</v>
      </c>
      <c r="E26" s="57" t="s">
        <v>63</v>
      </c>
      <c r="F26" s="57">
        <v>2</v>
      </c>
      <c r="G26" s="79"/>
    </row>
    <row r="27" spans="1:7" ht="30" customHeight="1" x14ac:dyDescent="0.25">
      <c r="A27" s="57">
        <v>3</v>
      </c>
      <c r="B27" s="30" t="s">
        <v>75</v>
      </c>
      <c r="C27" s="31">
        <v>8938529045832</v>
      </c>
      <c r="D27" s="31">
        <v>317010</v>
      </c>
      <c r="E27" s="57" t="s">
        <v>51</v>
      </c>
      <c r="F27" s="57">
        <v>1</v>
      </c>
      <c r="G27" s="79"/>
    </row>
    <row r="28" spans="1:7" ht="30" customHeight="1" x14ac:dyDescent="0.25">
      <c r="A28" s="57">
        <v>4</v>
      </c>
      <c r="B28" s="59" t="s">
        <v>61</v>
      </c>
      <c r="C28" s="31">
        <v>8938529045030</v>
      </c>
      <c r="D28" s="31">
        <v>261126</v>
      </c>
      <c r="E28" s="57" t="s">
        <v>63</v>
      </c>
      <c r="F28" s="57">
        <v>1</v>
      </c>
      <c r="G28" s="79"/>
    </row>
    <row r="29" spans="1:7" ht="30" customHeight="1" x14ac:dyDescent="0.25">
      <c r="A29" s="57">
        <v>5</v>
      </c>
      <c r="B29" s="59" t="s">
        <v>58</v>
      </c>
      <c r="C29" s="31">
        <v>8938529045627</v>
      </c>
      <c r="D29" s="31">
        <v>236665</v>
      </c>
      <c r="E29" s="57" t="s">
        <v>63</v>
      </c>
      <c r="F29" s="57">
        <v>1</v>
      </c>
      <c r="G29" s="78"/>
    </row>
    <row r="30" spans="1:7" ht="30" customHeight="1" x14ac:dyDescent="0.25">
      <c r="A30" s="57"/>
      <c r="B30" s="58" t="s">
        <v>84</v>
      </c>
      <c r="C30" s="31"/>
      <c r="D30" s="31"/>
      <c r="E30" s="57"/>
      <c r="F30" s="57"/>
      <c r="G30" s="74" t="s">
        <v>85</v>
      </c>
    </row>
    <row r="31" spans="1:7" ht="30" customHeight="1" x14ac:dyDescent="0.25">
      <c r="A31" s="57">
        <v>1</v>
      </c>
      <c r="B31" s="59" t="s">
        <v>58</v>
      </c>
      <c r="C31" s="31">
        <v>8938529045627</v>
      </c>
      <c r="D31" s="31">
        <v>236665</v>
      </c>
      <c r="E31" s="57" t="s">
        <v>63</v>
      </c>
      <c r="F31" s="57">
        <v>1</v>
      </c>
      <c r="G31" s="75"/>
    </row>
    <row r="32" spans="1:7" ht="30" customHeight="1" x14ac:dyDescent="0.25">
      <c r="A32" s="57">
        <v>2</v>
      </c>
      <c r="B32" s="59" t="s">
        <v>61</v>
      </c>
      <c r="C32" s="31">
        <v>8938529045030</v>
      </c>
      <c r="D32" s="31">
        <v>261126</v>
      </c>
      <c r="E32" s="57" t="s">
        <v>63</v>
      </c>
      <c r="F32" s="57">
        <v>1</v>
      </c>
      <c r="G32" s="76"/>
    </row>
    <row r="33" spans="1:7" ht="30" customHeight="1" x14ac:dyDescent="0.25">
      <c r="A33" s="57"/>
      <c r="B33" s="58" t="s">
        <v>86</v>
      </c>
      <c r="C33" s="31"/>
      <c r="D33" s="31"/>
      <c r="E33" s="57"/>
      <c r="F33" s="57"/>
      <c r="G33" s="74" t="s">
        <v>87</v>
      </c>
    </row>
    <row r="34" spans="1:7" ht="30" customHeight="1" x14ac:dyDescent="0.25">
      <c r="A34" s="57">
        <v>1</v>
      </c>
      <c r="B34" s="59" t="s">
        <v>61</v>
      </c>
      <c r="C34" s="31">
        <v>8938529045030</v>
      </c>
      <c r="D34" s="31">
        <v>261126</v>
      </c>
      <c r="E34" s="57" t="s">
        <v>63</v>
      </c>
      <c r="F34" s="57">
        <v>4</v>
      </c>
      <c r="G34" s="75"/>
    </row>
    <row r="35" spans="1:7" ht="30" customHeight="1" x14ac:dyDescent="0.25">
      <c r="A35" s="57">
        <v>2</v>
      </c>
      <c r="B35" s="59" t="s">
        <v>60</v>
      </c>
      <c r="C35" s="31">
        <v>8938529045924</v>
      </c>
      <c r="D35" s="31">
        <v>203632</v>
      </c>
      <c r="E35" s="57" t="s">
        <v>63</v>
      </c>
      <c r="F35" s="57">
        <v>5</v>
      </c>
      <c r="G35" s="75"/>
    </row>
    <row r="36" spans="1:7" ht="30" customHeight="1" x14ac:dyDescent="0.25">
      <c r="A36" s="57">
        <v>3</v>
      </c>
      <c r="B36" s="59" t="s">
        <v>88</v>
      </c>
      <c r="C36" s="31">
        <v>8938529045238</v>
      </c>
      <c r="D36" s="31">
        <v>203634</v>
      </c>
      <c r="E36" s="57" t="s">
        <v>63</v>
      </c>
      <c r="F36" s="57">
        <v>1</v>
      </c>
      <c r="G36" s="75"/>
    </row>
    <row r="37" spans="1:7" ht="30" customHeight="1" x14ac:dyDescent="0.25">
      <c r="A37" s="57">
        <v>4</v>
      </c>
      <c r="B37" s="59" t="s">
        <v>58</v>
      </c>
      <c r="C37" s="31">
        <v>8938529045627</v>
      </c>
      <c r="D37" s="31">
        <v>236665</v>
      </c>
      <c r="E37" s="57" t="s">
        <v>63</v>
      </c>
      <c r="F37" s="57">
        <v>6</v>
      </c>
      <c r="G37" s="76"/>
    </row>
    <row r="38" spans="1:7" ht="30" customHeight="1" x14ac:dyDescent="0.25">
      <c r="A38" s="57"/>
      <c r="B38" s="58" t="s">
        <v>89</v>
      </c>
      <c r="C38" s="31"/>
      <c r="D38" s="31"/>
      <c r="E38" s="57"/>
      <c r="F38" s="57"/>
      <c r="G38" s="74" t="s">
        <v>90</v>
      </c>
    </row>
    <row r="39" spans="1:7" ht="30" customHeight="1" x14ac:dyDescent="0.25">
      <c r="A39" s="57">
        <v>1</v>
      </c>
      <c r="B39" s="59" t="s">
        <v>70</v>
      </c>
      <c r="C39" s="31">
        <v>8938529045443</v>
      </c>
      <c r="D39" s="31">
        <v>315116</v>
      </c>
      <c r="E39" s="57" t="s">
        <v>51</v>
      </c>
      <c r="F39" s="57">
        <v>4</v>
      </c>
      <c r="G39" s="75"/>
    </row>
    <row r="40" spans="1:7" ht="30" customHeight="1" x14ac:dyDescent="0.25">
      <c r="A40" s="57">
        <v>2</v>
      </c>
      <c r="B40" s="59" t="s">
        <v>69</v>
      </c>
      <c r="C40" s="31">
        <v>8938529045467</v>
      </c>
      <c r="D40" s="31">
        <v>315117</v>
      </c>
      <c r="E40" s="57" t="s">
        <v>51</v>
      </c>
      <c r="F40" s="57">
        <v>4</v>
      </c>
      <c r="G40" s="75"/>
    </row>
    <row r="41" spans="1:7" ht="30" customHeight="1" x14ac:dyDescent="0.25">
      <c r="A41" s="57">
        <v>3</v>
      </c>
      <c r="B41" s="59" t="s">
        <v>60</v>
      </c>
      <c r="C41" s="31">
        <v>8938529045924</v>
      </c>
      <c r="D41" s="31">
        <v>203632</v>
      </c>
      <c r="E41" s="57" t="s">
        <v>63</v>
      </c>
      <c r="F41" s="57">
        <v>1</v>
      </c>
      <c r="G41" s="75"/>
    </row>
    <row r="42" spans="1:7" ht="30" customHeight="1" x14ac:dyDescent="0.25">
      <c r="A42" s="57">
        <v>4</v>
      </c>
      <c r="B42" s="30" t="s">
        <v>88</v>
      </c>
      <c r="C42" s="31">
        <v>8938529045238</v>
      </c>
      <c r="D42" s="31">
        <v>203634</v>
      </c>
      <c r="E42" s="57" t="s">
        <v>63</v>
      </c>
      <c r="F42" s="57">
        <v>1</v>
      </c>
      <c r="G42" s="76"/>
    </row>
    <row r="43" spans="1:7" ht="30" customHeight="1" x14ac:dyDescent="0.25">
      <c r="A43" s="57"/>
      <c r="B43" s="58" t="s">
        <v>91</v>
      </c>
      <c r="C43" s="31"/>
      <c r="D43" s="31"/>
      <c r="E43" s="57"/>
      <c r="F43" s="57"/>
      <c r="G43" s="77" t="s">
        <v>92</v>
      </c>
    </row>
    <row r="44" spans="1:7" ht="30" customHeight="1" x14ac:dyDescent="0.25">
      <c r="A44" s="57">
        <v>1</v>
      </c>
      <c r="B44" s="30" t="s">
        <v>60</v>
      </c>
      <c r="C44" s="31">
        <v>8938529045924</v>
      </c>
      <c r="D44" s="31">
        <v>203632</v>
      </c>
      <c r="E44" s="57" t="s">
        <v>63</v>
      </c>
      <c r="F44" s="57">
        <v>3</v>
      </c>
      <c r="G44" s="78"/>
    </row>
    <row r="45" spans="1:7" ht="30" customHeight="1" x14ac:dyDescent="0.25">
      <c r="A45" s="57"/>
      <c r="B45" s="58" t="s">
        <v>93</v>
      </c>
      <c r="C45" s="31"/>
      <c r="D45" s="31"/>
      <c r="E45" s="57"/>
      <c r="F45" s="57"/>
      <c r="G45" s="77" t="s">
        <v>94</v>
      </c>
    </row>
    <row r="46" spans="1:7" ht="30" customHeight="1" x14ac:dyDescent="0.25">
      <c r="A46" s="57">
        <v>1</v>
      </c>
      <c r="B46" s="30" t="s">
        <v>60</v>
      </c>
      <c r="C46" s="31">
        <v>8938529045924</v>
      </c>
      <c r="D46" s="31">
        <v>203632</v>
      </c>
      <c r="E46" s="57" t="s">
        <v>63</v>
      </c>
      <c r="F46" s="57">
        <v>2</v>
      </c>
      <c r="G46" s="79"/>
    </row>
    <row r="47" spans="1:7" ht="30" customHeight="1" x14ac:dyDescent="0.25">
      <c r="A47" s="57">
        <v>2</v>
      </c>
      <c r="B47" s="30" t="s">
        <v>58</v>
      </c>
      <c r="C47" s="62">
        <v>8938529045627</v>
      </c>
      <c r="D47" s="61">
        <v>236665</v>
      </c>
      <c r="E47" s="61" t="s">
        <v>63</v>
      </c>
      <c r="F47" s="61">
        <v>3</v>
      </c>
      <c r="G47" s="79"/>
    </row>
    <row r="48" spans="1:7" ht="30" customHeight="1" x14ac:dyDescent="0.25">
      <c r="A48" s="57">
        <v>3</v>
      </c>
      <c r="B48" s="30" t="s">
        <v>75</v>
      </c>
      <c r="C48" s="62">
        <v>8938529045832</v>
      </c>
      <c r="D48" s="61">
        <v>317010</v>
      </c>
      <c r="E48" s="61" t="s">
        <v>51</v>
      </c>
      <c r="F48" s="61">
        <v>1</v>
      </c>
      <c r="G48" s="79"/>
    </row>
    <row r="49" spans="1:7" ht="30" customHeight="1" x14ac:dyDescent="0.25">
      <c r="A49" s="57">
        <v>4</v>
      </c>
      <c r="B49" s="30" t="s">
        <v>70</v>
      </c>
      <c r="C49" s="62">
        <v>8938529045443</v>
      </c>
      <c r="D49" s="61">
        <v>315116</v>
      </c>
      <c r="E49" s="61" t="s">
        <v>51</v>
      </c>
      <c r="F49" s="61">
        <v>2</v>
      </c>
      <c r="G49" s="79"/>
    </row>
    <row r="50" spans="1:7" ht="30" customHeight="1" x14ac:dyDescent="0.25">
      <c r="A50" s="57">
        <v>5</v>
      </c>
      <c r="B50" s="30" t="s">
        <v>69</v>
      </c>
      <c r="C50" s="31">
        <v>8938529045467</v>
      </c>
      <c r="D50" s="31">
        <v>315117</v>
      </c>
      <c r="E50" s="57" t="s">
        <v>51</v>
      </c>
      <c r="F50" s="57">
        <v>1</v>
      </c>
      <c r="G50" s="78"/>
    </row>
    <row r="51" spans="1:7" ht="30" customHeight="1" x14ac:dyDescent="0.25">
      <c r="A51" s="57">
        <v>1</v>
      </c>
      <c r="B51" s="30" t="s">
        <v>60</v>
      </c>
      <c r="C51" s="31"/>
      <c r="D51" s="31">
        <v>203632</v>
      </c>
      <c r="E51" s="57" t="s">
        <v>63</v>
      </c>
      <c r="F51" s="57">
        <v>1</v>
      </c>
      <c r="G51" s="70" t="s">
        <v>117</v>
      </c>
    </row>
    <row r="52" spans="1:7" ht="30" customHeight="1" x14ac:dyDescent="0.25">
      <c r="A52" s="57"/>
      <c r="B52" s="58" t="s">
        <v>95</v>
      </c>
      <c r="C52" s="31"/>
      <c r="D52" s="31"/>
      <c r="E52" s="57"/>
      <c r="F52" s="57"/>
      <c r="G52" s="77" t="s">
        <v>96</v>
      </c>
    </row>
    <row r="53" spans="1:7" ht="30" customHeight="1" x14ac:dyDescent="0.25">
      <c r="A53" s="57">
        <v>1</v>
      </c>
      <c r="B53" s="30" t="s">
        <v>60</v>
      </c>
      <c r="C53" s="31">
        <v>8938529045924</v>
      </c>
      <c r="D53" s="31">
        <v>203632</v>
      </c>
      <c r="E53" s="57" t="s">
        <v>63</v>
      </c>
      <c r="F53" s="57">
        <v>3</v>
      </c>
      <c r="G53" s="78"/>
    </row>
    <row r="54" spans="1:7" ht="30" customHeight="1" x14ac:dyDescent="0.25">
      <c r="A54" s="57"/>
      <c r="B54" s="63" t="s">
        <v>97</v>
      </c>
      <c r="C54" s="31"/>
      <c r="D54" s="31"/>
      <c r="E54" s="57"/>
      <c r="F54" s="57"/>
      <c r="G54" s="74" t="s">
        <v>98</v>
      </c>
    </row>
    <row r="55" spans="1:7" ht="30" customHeight="1" x14ac:dyDescent="0.25">
      <c r="A55" s="57">
        <v>1</v>
      </c>
      <c r="B55" s="30" t="s">
        <v>77</v>
      </c>
      <c r="C55" s="31">
        <v>8938529045795</v>
      </c>
      <c r="D55" s="31">
        <v>317011</v>
      </c>
      <c r="E55" s="57" t="s">
        <v>51</v>
      </c>
      <c r="F55" s="57">
        <v>2</v>
      </c>
      <c r="G55" s="75"/>
    </row>
    <row r="56" spans="1:7" ht="30" customHeight="1" x14ac:dyDescent="0.25">
      <c r="A56" s="57">
        <v>2</v>
      </c>
      <c r="B56" s="30" t="s">
        <v>58</v>
      </c>
      <c r="C56" s="31">
        <v>8938529045627</v>
      </c>
      <c r="D56" s="31">
        <v>236665</v>
      </c>
      <c r="E56" s="57" t="s">
        <v>63</v>
      </c>
      <c r="F56" s="57">
        <v>4</v>
      </c>
      <c r="G56" s="75"/>
    </row>
    <row r="57" spans="1:7" ht="30" customHeight="1" x14ac:dyDescent="0.25">
      <c r="A57" s="57">
        <v>3</v>
      </c>
      <c r="B57" s="30" t="s">
        <v>75</v>
      </c>
      <c r="C57" s="31">
        <v>8938529045832</v>
      </c>
      <c r="D57" s="31">
        <v>317010</v>
      </c>
      <c r="E57" s="57" t="s">
        <v>51</v>
      </c>
      <c r="F57" s="57">
        <v>1</v>
      </c>
      <c r="G57" s="75"/>
    </row>
    <row r="58" spans="1:7" ht="30" customHeight="1" x14ac:dyDescent="0.25">
      <c r="A58" s="57">
        <v>4</v>
      </c>
      <c r="B58" s="30" t="s">
        <v>70</v>
      </c>
      <c r="C58" s="31">
        <v>8938529045443</v>
      </c>
      <c r="D58" s="31">
        <v>315116</v>
      </c>
      <c r="E58" s="57" t="s">
        <v>51</v>
      </c>
      <c r="F58" s="57">
        <v>4</v>
      </c>
      <c r="G58" s="75"/>
    </row>
    <row r="59" spans="1:7" ht="30" customHeight="1" x14ac:dyDescent="0.25">
      <c r="A59" s="57">
        <v>5</v>
      </c>
      <c r="B59" s="30" t="s">
        <v>69</v>
      </c>
      <c r="C59" s="31">
        <v>8938529045467</v>
      </c>
      <c r="D59" s="31">
        <v>315117</v>
      </c>
      <c r="E59" s="57" t="s">
        <v>51</v>
      </c>
      <c r="F59" s="57">
        <v>5</v>
      </c>
      <c r="G59" s="76"/>
    </row>
    <row r="60" spans="1:7" ht="30" customHeight="1" x14ac:dyDescent="0.25">
      <c r="A60" s="57"/>
      <c r="B60" s="63" t="s">
        <v>99</v>
      </c>
      <c r="C60" s="31"/>
      <c r="D60" s="31"/>
      <c r="E60" s="57"/>
      <c r="F60" s="57"/>
      <c r="G60" s="74" t="s">
        <v>100</v>
      </c>
    </row>
    <row r="61" spans="1:7" ht="30" customHeight="1" x14ac:dyDescent="0.25">
      <c r="A61" s="57">
        <v>1</v>
      </c>
      <c r="B61" s="30" t="s">
        <v>60</v>
      </c>
      <c r="C61" s="31">
        <v>8938529045924</v>
      </c>
      <c r="D61" s="31">
        <v>203632</v>
      </c>
      <c r="E61" s="57" t="s">
        <v>63</v>
      </c>
      <c r="F61" s="57">
        <v>2</v>
      </c>
      <c r="G61" s="75"/>
    </row>
    <row r="62" spans="1:7" ht="30" customHeight="1" x14ac:dyDescent="0.25">
      <c r="A62" s="57">
        <v>2</v>
      </c>
      <c r="B62" s="30" t="s">
        <v>61</v>
      </c>
      <c r="C62" s="31">
        <v>8938529045030</v>
      </c>
      <c r="D62" s="31">
        <v>261126</v>
      </c>
      <c r="E62" s="57" t="s">
        <v>63</v>
      </c>
      <c r="F62" s="57">
        <v>2</v>
      </c>
      <c r="G62" s="76"/>
    </row>
    <row r="63" spans="1:7" ht="30" customHeight="1" x14ac:dyDescent="0.25">
      <c r="A63" s="57"/>
      <c r="B63" s="63" t="s">
        <v>101</v>
      </c>
      <c r="C63" s="31"/>
      <c r="D63" s="31"/>
      <c r="E63" s="57"/>
      <c r="F63" s="57"/>
      <c r="G63" s="77" t="s">
        <v>102</v>
      </c>
    </row>
    <row r="64" spans="1:7" ht="30" customHeight="1" x14ac:dyDescent="0.25">
      <c r="A64" s="57">
        <v>1</v>
      </c>
      <c r="B64" s="30" t="s">
        <v>62</v>
      </c>
      <c r="C64" s="31">
        <v>8938529045634</v>
      </c>
      <c r="D64" s="31">
        <v>203631</v>
      </c>
      <c r="E64" s="57" t="s">
        <v>63</v>
      </c>
      <c r="F64" s="57">
        <v>2</v>
      </c>
      <c r="G64" s="78"/>
    </row>
    <row r="65" spans="1:7" ht="30" customHeight="1" x14ac:dyDescent="0.25">
      <c r="A65" s="57"/>
      <c r="B65" s="63" t="s">
        <v>103</v>
      </c>
      <c r="C65" s="31"/>
      <c r="D65" s="31"/>
      <c r="E65" s="57"/>
      <c r="F65" s="57"/>
      <c r="G65" s="77" t="s">
        <v>104</v>
      </c>
    </row>
    <row r="66" spans="1:7" ht="30" customHeight="1" x14ac:dyDescent="0.25">
      <c r="A66" s="57">
        <v>1</v>
      </c>
      <c r="B66" s="30" t="s">
        <v>62</v>
      </c>
      <c r="C66" s="31">
        <v>8938529045634</v>
      </c>
      <c r="D66" s="31">
        <v>203631</v>
      </c>
      <c r="E66" s="57" t="s">
        <v>63</v>
      </c>
      <c r="F66" s="57">
        <v>3</v>
      </c>
      <c r="G66" s="78"/>
    </row>
    <row r="67" spans="1:7" ht="30" customHeight="1" x14ac:dyDescent="0.25">
      <c r="A67" s="57"/>
      <c r="B67" s="63" t="s">
        <v>105</v>
      </c>
      <c r="C67" s="31"/>
      <c r="D67" s="31"/>
      <c r="E67" s="57"/>
      <c r="F67" s="57"/>
      <c r="G67" s="77" t="s">
        <v>106</v>
      </c>
    </row>
    <row r="68" spans="1:7" ht="30" customHeight="1" x14ac:dyDescent="0.25">
      <c r="A68" s="57">
        <v>1</v>
      </c>
      <c r="B68" s="30" t="s">
        <v>59</v>
      </c>
      <c r="C68" s="31"/>
      <c r="D68" s="31">
        <v>203630</v>
      </c>
      <c r="E68" s="57" t="s">
        <v>63</v>
      </c>
      <c r="F68" s="57">
        <v>1</v>
      </c>
      <c r="G68" s="79"/>
    </row>
    <row r="69" spans="1:7" ht="30" customHeight="1" x14ac:dyDescent="0.25">
      <c r="A69" s="57">
        <v>2</v>
      </c>
      <c r="B69" s="30" t="s">
        <v>58</v>
      </c>
      <c r="C69" s="31"/>
      <c r="D69" s="31">
        <v>236665</v>
      </c>
      <c r="E69" s="57" t="s">
        <v>63</v>
      </c>
      <c r="F69" s="57">
        <v>1</v>
      </c>
      <c r="G69" s="79"/>
    </row>
    <row r="70" spans="1:7" ht="30" customHeight="1" x14ac:dyDescent="0.25">
      <c r="A70" s="57">
        <v>3</v>
      </c>
      <c r="B70" s="30" t="s">
        <v>60</v>
      </c>
      <c r="C70" s="31"/>
      <c r="D70" s="31">
        <v>203632</v>
      </c>
      <c r="E70" s="57" t="s">
        <v>63</v>
      </c>
      <c r="F70" s="57">
        <v>1</v>
      </c>
      <c r="G70" s="78"/>
    </row>
    <row r="71" spans="1:7" ht="30" customHeight="1" x14ac:dyDescent="0.25">
      <c r="A71" s="57"/>
      <c r="B71" s="63" t="s">
        <v>107</v>
      </c>
      <c r="C71" s="31"/>
      <c r="D71" s="31"/>
      <c r="E71" s="57"/>
      <c r="F71" s="57"/>
      <c r="G71" s="77" t="s">
        <v>108</v>
      </c>
    </row>
    <row r="72" spans="1:7" ht="30" customHeight="1" x14ac:dyDescent="0.25">
      <c r="A72" s="57">
        <v>1</v>
      </c>
      <c r="B72" s="30" t="s">
        <v>75</v>
      </c>
      <c r="C72" s="31">
        <v>8938529045832</v>
      </c>
      <c r="D72" s="31">
        <v>317010</v>
      </c>
      <c r="E72" s="57" t="s">
        <v>51</v>
      </c>
      <c r="F72" s="57">
        <v>1</v>
      </c>
      <c r="G72" s="79"/>
    </row>
    <row r="73" spans="1:7" ht="30" customHeight="1" x14ac:dyDescent="0.25">
      <c r="A73" s="57">
        <v>2</v>
      </c>
      <c r="B73" s="30" t="s">
        <v>77</v>
      </c>
      <c r="C73" s="31">
        <v>8938529045795</v>
      </c>
      <c r="D73" s="31">
        <v>317011</v>
      </c>
      <c r="E73" s="57" t="s">
        <v>51</v>
      </c>
      <c r="F73" s="57">
        <v>4</v>
      </c>
      <c r="G73" s="78"/>
    </row>
    <row r="74" spans="1:7" ht="30" customHeight="1" x14ac:dyDescent="0.25">
      <c r="A74" s="57"/>
      <c r="B74" s="63" t="s">
        <v>109</v>
      </c>
      <c r="C74" s="31"/>
      <c r="D74" s="31"/>
      <c r="E74" s="57"/>
      <c r="F74" s="57"/>
      <c r="G74" s="77" t="s">
        <v>110</v>
      </c>
    </row>
    <row r="75" spans="1:7" ht="30" customHeight="1" x14ac:dyDescent="0.25">
      <c r="A75" s="57">
        <v>1</v>
      </c>
      <c r="B75" s="30" t="s">
        <v>60</v>
      </c>
      <c r="C75" s="31">
        <v>8938529045924</v>
      </c>
      <c r="D75" s="31">
        <v>203632</v>
      </c>
      <c r="E75" s="57" t="s">
        <v>63</v>
      </c>
      <c r="F75" s="57">
        <v>3</v>
      </c>
      <c r="G75" s="78"/>
    </row>
    <row r="76" spans="1:7" ht="30" customHeight="1" x14ac:dyDescent="0.25">
      <c r="A76" s="57"/>
      <c r="B76" s="63" t="s">
        <v>111</v>
      </c>
      <c r="C76" s="31"/>
      <c r="D76" s="31"/>
      <c r="E76" s="57"/>
      <c r="F76" s="57"/>
      <c r="G76" s="77" t="s">
        <v>112</v>
      </c>
    </row>
    <row r="77" spans="1:7" ht="30" customHeight="1" x14ac:dyDescent="0.25">
      <c r="A77" s="57">
        <v>1</v>
      </c>
      <c r="B77" s="30" t="s">
        <v>77</v>
      </c>
      <c r="C77" s="31">
        <v>8938529045795</v>
      </c>
      <c r="D77" s="31">
        <v>317011</v>
      </c>
      <c r="E77" s="57" t="s">
        <v>51</v>
      </c>
      <c r="F77" s="57">
        <v>2</v>
      </c>
      <c r="G77" s="79"/>
    </row>
    <row r="78" spans="1:7" ht="30" customHeight="1" x14ac:dyDescent="0.25">
      <c r="A78" s="57">
        <v>2</v>
      </c>
      <c r="B78" s="30" t="s">
        <v>58</v>
      </c>
      <c r="C78" s="31">
        <v>8938529045627</v>
      </c>
      <c r="D78" s="31">
        <v>236665</v>
      </c>
      <c r="E78" s="57" t="s">
        <v>63</v>
      </c>
      <c r="F78" s="57">
        <v>2</v>
      </c>
      <c r="G78" s="79"/>
    </row>
    <row r="79" spans="1:7" ht="30" customHeight="1" x14ac:dyDescent="0.25">
      <c r="A79" s="57">
        <v>3</v>
      </c>
      <c r="B79" s="30" t="s">
        <v>61</v>
      </c>
      <c r="C79" s="31">
        <v>8938529045030</v>
      </c>
      <c r="D79" s="31">
        <v>261126</v>
      </c>
      <c r="E79" s="57" t="s">
        <v>63</v>
      </c>
      <c r="F79" s="57">
        <v>2</v>
      </c>
      <c r="G79" s="78"/>
    </row>
    <row r="80" spans="1:7" ht="30" customHeight="1" x14ac:dyDescent="0.25">
      <c r="A80" s="57"/>
      <c r="B80" s="63" t="s">
        <v>113</v>
      </c>
      <c r="C80" s="31"/>
      <c r="D80" s="31"/>
      <c r="E80" s="57"/>
      <c r="F80" s="57"/>
      <c r="G80" s="77" t="s">
        <v>114</v>
      </c>
    </row>
    <row r="81" spans="1:7" ht="30" customHeight="1" x14ac:dyDescent="0.25">
      <c r="A81" s="57">
        <v>1</v>
      </c>
      <c r="B81" s="30" t="s">
        <v>60</v>
      </c>
      <c r="C81" s="31">
        <v>8938529045924</v>
      </c>
      <c r="D81" s="31">
        <v>203632</v>
      </c>
      <c r="E81" s="57" t="s">
        <v>63</v>
      </c>
      <c r="F81" s="57">
        <v>3</v>
      </c>
      <c r="G81" s="79"/>
    </row>
    <row r="82" spans="1:7" ht="30" customHeight="1" x14ac:dyDescent="0.25">
      <c r="A82" s="57">
        <v>2</v>
      </c>
      <c r="B82" s="30" t="s">
        <v>62</v>
      </c>
      <c r="C82" s="31">
        <v>8938529045634</v>
      </c>
      <c r="D82" s="31">
        <v>203631</v>
      </c>
      <c r="E82" s="57" t="s">
        <v>63</v>
      </c>
      <c r="F82" s="57">
        <v>3</v>
      </c>
      <c r="G82" s="79"/>
    </row>
    <row r="83" spans="1:7" ht="30" customHeight="1" x14ac:dyDescent="0.25">
      <c r="A83" s="57">
        <v>3</v>
      </c>
      <c r="B83" s="30" t="s">
        <v>58</v>
      </c>
      <c r="C83" s="31">
        <v>8938529045627</v>
      </c>
      <c r="D83" s="31">
        <v>236665</v>
      </c>
      <c r="E83" s="57" t="s">
        <v>63</v>
      </c>
      <c r="F83" s="57">
        <v>2</v>
      </c>
      <c r="G83" s="79"/>
    </row>
    <row r="84" spans="1:7" ht="30" customHeight="1" x14ac:dyDescent="0.25">
      <c r="A84" s="57">
        <v>4</v>
      </c>
      <c r="B84" s="30" t="s">
        <v>59</v>
      </c>
      <c r="C84" s="31">
        <v>8938529045856</v>
      </c>
      <c r="D84" s="31">
        <v>203630</v>
      </c>
      <c r="E84" s="57" t="s">
        <v>63</v>
      </c>
      <c r="F84" s="57">
        <v>1</v>
      </c>
      <c r="G84" s="79"/>
    </row>
    <row r="85" spans="1:7" ht="30" customHeight="1" x14ac:dyDescent="0.25">
      <c r="A85" s="57">
        <v>5</v>
      </c>
      <c r="B85" s="30" t="s">
        <v>61</v>
      </c>
      <c r="C85" s="31">
        <v>8938529045030</v>
      </c>
      <c r="D85" s="31">
        <v>261126</v>
      </c>
      <c r="E85" s="57" t="s">
        <v>63</v>
      </c>
      <c r="F85" s="57">
        <v>4</v>
      </c>
      <c r="G85" s="78"/>
    </row>
    <row r="86" spans="1:7" ht="30" customHeight="1" x14ac:dyDescent="0.25">
      <c r="A86" s="57"/>
      <c r="B86" s="67" t="s">
        <v>115</v>
      </c>
      <c r="C86" s="31"/>
      <c r="D86" s="31"/>
      <c r="E86" s="57"/>
      <c r="F86" s="57"/>
      <c r="G86" s="77" t="s">
        <v>116</v>
      </c>
    </row>
    <row r="87" spans="1:7" ht="30" customHeight="1" x14ac:dyDescent="0.25">
      <c r="A87" s="57">
        <v>1</v>
      </c>
      <c r="B87" s="30" t="s">
        <v>60</v>
      </c>
      <c r="C87" s="31"/>
      <c r="D87" s="31">
        <v>203632</v>
      </c>
      <c r="E87" s="57" t="s">
        <v>63</v>
      </c>
      <c r="F87" s="57">
        <v>4</v>
      </c>
      <c r="G87" s="78"/>
    </row>
    <row r="88" spans="1:7" ht="30" customHeight="1" x14ac:dyDescent="0.25">
      <c r="A88" s="57"/>
      <c r="B88" s="67" t="s">
        <v>118</v>
      </c>
      <c r="C88" s="69"/>
      <c r="D88" s="68"/>
      <c r="E88" s="68"/>
      <c r="F88" s="68"/>
      <c r="G88" s="74" t="s">
        <v>119</v>
      </c>
    </row>
    <row r="89" spans="1:7" ht="30" customHeight="1" x14ac:dyDescent="0.25">
      <c r="A89" s="57">
        <v>1</v>
      </c>
      <c r="B89" s="30" t="s">
        <v>77</v>
      </c>
      <c r="C89" s="31">
        <v>8938529045795</v>
      </c>
      <c r="D89" s="31">
        <v>317011</v>
      </c>
      <c r="E89" s="57" t="s">
        <v>51</v>
      </c>
      <c r="F89" s="57">
        <v>1</v>
      </c>
      <c r="G89" s="75"/>
    </row>
    <row r="90" spans="1:7" ht="30" customHeight="1" x14ac:dyDescent="0.25">
      <c r="A90" s="57">
        <v>2</v>
      </c>
      <c r="B90" s="30" t="s">
        <v>60</v>
      </c>
      <c r="C90" s="31">
        <v>8938529045924</v>
      </c>
      <c r="D90" s="31">
        <v>203632</v>
      </c>
      <c r="E90" s="57" t="s">
        <v>63</v>
      </c>
      <c r="F90" s="57">
        <v>2</v>
      </c>
      <c r="G90" s="76"/>
    </row>
    <row r="91" spans="1:7" ht="30" customHeight="1" x14ac:dyDescent="0.25">
      <c r="A91" s="57"/>
      <c r="B91" s="67" t="s">
        <v>120</v>
      </c>
      <c r="C91" s="69"/>
      <c r="D91" s="68"/>
      <c r="E91" s="68"/>
      <c r="F91" s="68"/>
      <c r="G91" s="74" t="s">
        <v>121</v>
      </c>
    </row>
    <row r="92" spans="1:7" ht="30" customHeight="1" x14ac:dyDescent="0.25">
      <c r="A92" s="57">
        <v>1</v>
      </c>
      <c r="B92" s="30" t="s">
        <v>60</v>
      </c>
      <c r="C92" s="31">
        <v>8938529045924</v>
      </c>
      <c r="D92" s="31">
        <v>203632</v>
      </c>
      <c r="E92" s="57" t="s">
        <v>63</v>
      </c>
      <c r="F92" s="57">
        <v>1</v>
      </c>
      <c r="G92" s="75"/>
    </row>
    <row r="93" spans="1:7" ht="30" customHeight="1" x14ac:dyDescent="0.25">
      <c r="A93" s="57">
        <v>2</v>
      </c>
      <c r="B93" s="30" t="s">
        <v>61</v>
      </c>
      <c r="C93" s="31">
        <v>8938529045030</v>
      </c>
      <c r="D93" s="31">
        <v>261126</v>
      </c>
      <c r="E93" s="57" t="s">
        <v>63</v>
      </c>
      <c r="F93" s="57">
        <v>3</v>
      </c>
      <c r="G93" s="76"/>
    </row>
    <row r="94" spans="1:7" ht="30" customHeight="1" x14ac:dyDescent="0.25">
      <c r="A94" s="57"/>
      <c r="B94" s="67" t="s">
        <v>122</v>
      </c>
      <c r="C94" s="31"/>
      <c r="D94" s="31"/>
      <c r="E94" s="57"/>
      <c r="F94" s="57"/>
      <c r="G94" s="74" t="s">
        <v>123</v>
      </c>
    </row>
    <row r="95" spans="1:7" ht="30" customHeight="1" x14ac:dyDescent="0.25">
      <c r="A95" s="57">
        <v>1</v>
      </c>
      <c r="B95" s="30" t="s">
        <v>61</v>
      </c>
      <c r="C95" s="31">
        <v>8938529045030</v>
      </c>
      <c r="D95" s="31">
        <v>261126</v>
      </c>
      <c r="E95" s="57" t="s">
        <v>63</v>
      </c>
      <c r="F95" s="57">
        <v>3</v>
      </c>
      <c r="G95" s="76"/>
    </row>
    <row r="96" spans="1:7" ht="30" customHeight="1" x14ac:dyDescent="0.25">
      <c r="A96" s="68"/>
      <c r="B96" s="67" t="s">
        <v>125</v>
      </c>
      <c r="C96" s="69"/>
      <c r="D96" s="68"/>
      <c r="E96" s="68"/>
      <c r="F96" s="68"/>
      <c r="G96" s="74" t="s">
        <v>126</v>
      </c>
    </row>
    <row r="97" spans="1:7" ht="30" customHeight="1" x14ac:dyDescent="0.25">
      <c r="A97" s="57">
        <v>1</v>
      </c>
      <c r="B97" s="30" t="s">
        <v>58</v>
      </c>
      <c r="C97" s="31">
        <v>8938529045627</v>
      </c>
      <c r="D97" s="31">
        <v>236665</v>
      </c>
      <c r="E97" s="57" t="s">
        <v>63</v>
      </c>
      <c r="F97" s="57">
        <v>4</v>
      </c>
      <c r="G97" s="75"/>
    </row>
    <row r="98" spans="1:7" ht="30" customHeight="1" x14ac:dyDescent="0.25">
      <c r="A98" s="57">
        <v>2</v>
      </c>
      <c r="B98" s="30" t="s">
        <v>59</v>
      </c>
      <c r="C98" s="31">
        <v>8938529045856</v>
      </c>
      <c r="D98" s="31">
        <v>203630</v>
      </c>
      <c r="E98" s="57" t="s">
        <v>63</v>
      </c>
      <c r="F98" s="57">
        <v>4</v>
      </c>
      <c r="G98" s="76"/>
    </row>
    <row r="99" spans="1:7" ht="30" customHeight="1" x14ac:dyDescent="0.25">
      <c r="A99" s="57"/>
      <c r="B99" s="67" t="s">
        <v>127</v>
      </c>
      <c r="C99" s="69"/>
      <c r="D99" s="68"/>
      <c r="E99" s="68"/>
      <c r="F99" s="68"/>
      <c r="G99" s="74" t="s">
        <v>128</v>
      </c>
    </row>
    <row r="100" spans="1:7" ht="30" customHeight="1" x14ac:dyDescent="0.25">
      <c r="A100" s="57">
        <v>1</v>
      </c>
      <c r="B100" s="30" t="s">
        <v>58</v>
      </c>
      <c r="C100" s="31">
        <v>8938529045627</v>
      </c>
      <c r="D100" s="31">
        <v>236665</v>
      </c>
      <c r="E100" s="57" t="s">
        <v>63</v>
      </c>
      <c r="F100" s="57">
        <v>5</v>
      </c>
      <c r="G100" s="75"/>
    </row>
    <row r="101" spans="1:7" ht="30" customHeight="1" x14ac:dyDescent="0.25">
      <c r="A101" s="57">
        <v>2</v>
      </c>
      <c r="B101" s="30" t="s">
        <v>129</v>
      </c>
      <c r="C101" s="31">
        <v>8938529045047</v>
      </c>
      <c r="D101" s="31">
        <v>261127</v>
      </c>
      <c r="E101" s="57" t="s">
        <v>63</v>
      </c>
      <c r="F101" s="57">
        <v>1</v>
      </c>
      <c r="G101" s="75"/>
    </row>
    <row r="102" spans="1:7" ht="30" customHeight="1" x14ac:dyDescent="0.25">
      <c r="A102" s="57">
        <v>3</v>
      </c>
      <c r="B102" s="30" t="s">
        <v>60</v>
      </c>
      <c r="C102" s="31">
        <v>8938529045924</v>
      </c>
      <c r="D102" s="31">
        <v>203632</v>
      </c>
      <c r="E102" s="57" t="s">
        <v>63</v>
      </c>
      <c r="F102" s="57">
        <v>1</v>
      </c>
      <c r="G102" s="76"/>
    </row>
    <row r="103" spans="1:7" ht="30" customHeight="1" x14ac:dyDescent="0.25">
      <c r="A103" s="57"/>
      <c r="B103" s="67" t="s">
        <v>134</v>
      </c>
      <c r="C103" s="31"/>
      <c r="D103" s="31"/>
      <c r="E103" s="57"/>
      <c r="F103" s="57"/>
      <c r="G103" s="74" t="s">
        <v>133</v>
      </c>
    </row>
    <row r="104" spans="1:7" ht="30" customHeight="1" x14ac:dyDescent="0.25">
      <c r="A104" s="57">
        <v>1</v>
      </c>
      <c r="B104" s="30" t="s">
        <v>59</v>
      </c>
      <c r="C104" s="31">
        <v>8938529045856</v>
      </c>
      <c r="D104" s="31">
        <v>203630</v>
      </c>
      <c r="E104" s="57" t="s">
        <v>63</v>
      </c>
      <c r="F104" s="57">
        <v>3</v>
      </c>
      <c r="G104" s="75"/>
    </row>
    <row r="105" spans="1:7" ht="30" customHeight="1" x14ac:dyDescent="0.25">
      <c r="A105" s="57">
        <v>2</v>
      </c>
      <c r="B105" s="30" t="s">
        <v>58</v>
      </c>
      <c r="C105" s="31">
        <v>8938529045627</v>
      </c>
      <c r="D105" s="31">
        <v>236665</v>
      </c>
      <c r="E105" s="57" t="s">
        <v>63</v>
      </c>
      <c r="F105" s="57">
        <v>3</v>
      </c>
      <c r="G105" s="75"/>
    </row>
    <row r="106" spans="1:7" ht="30" customHeight="1" x14ac:dyDescent="0.25">
      <c r="A106" s="57">
        <v>3</v>
      </c>
      <c r="B106" s="30" t="s">
        <v>60</v>
      </c>
      <c r="C106" s="31">
        <v>8938529045924</v>
      </c>
      <c r="D106" s="31">
        <v>203632</v>
      </c>
      <c r="E106" s="57" t="s">
        <v>63</v>
      </c>
      <c r="F106" s="57">
        <v>2</v>
      </c>
      <c r="G106" s="76"/>
    </row>
    <row r="107" spans="1:7" ht="30" customHeight="1" x14ac:dyDescent="0.25">
      <c r="A107" s="57"/>
      <c r="B107" s="67" t="s">
        <v>136</v>
      </c>
      <c r="C107" s="31"/>
      <c r="D107" s="31"/>
      <c r="E107" s="57"/>
      <c r="F107" s="57"/>
      <c r="G107" s="77" t="s">
        <v>135</v>
      </c>
    </row>
    <row r="108" spans="1:7" ht="30" customHeight="1" x14ac:dyDescent="0.25">
      <c r="A108" s="57">
        <v>1</v>
      </c>
      <c r="B108" s="30" t="s">
        <v>69</v>
      </c>
      <c r="C108" s="31">
        <v>8938529045467</v>
      </c>
      <c r="D108" s="31">
        <v>315117</v>
      </c>
      <c r="E108" s="57" t="s">
        <v>51</v>
      </c>
      <c r="F108" s="57">
        <v>1</v>
      </c>
      <c r="G108" s="79"/>
    </row>
    <row r="109" spans="1:7" ht="30" customHeight="1" x14ac:dyDescent="0.25">
      <c r="A109" s="57">
        <v>2</v>
      </c>
      <c r="B109" s="30" t="s">
        <v>70</v>
      </c>
      <c r="C109" s="31">
        <v>8938529045443</v>
      </c>
      <c r="D109" s="31">
        <v>315116</v>
      </c>
      <c r="E109" s="57" t="s">
        <v>51</v>
      </c>
      <c r="F109" s="57">
        <v>3</v>
      </c>
      <c r="G109" s="78"/>
    </row>
    <row r="110" spans="1:7" ht="36.75" customHeight="1" x14ac:dyDescent="0.25">
      <c r="A110" s="64"/>
      <c r="B110" s="65" t="s">
        <v>42</v>
      </c>
      <c r="C110" s="66"/>
      <c r="D110" s="64"/>
      <c r="E110" s="64"/>
      <c r="F110" s="66">
        <f>SUM(F20:F109)</f>
        <v>152</v>
      </c>
      <c r="G110" s="73"/>
    </row>
  </sheetData>
  <autoFilter ref="A19:G110" xr:uid="{00000000-0009-0000-0000-000000000000}">
    <filterColumn colId="1" showButton="0"/>
  </autoFilter>
  <mergeCells count="28">
    <mergeCell ref="G99:G102"/>
    <mergeCell ref="G103:G106"/>
    <mergeCell ref="G107:G109"/>
    <mergeCell ref="A6:G6"/>
    <mergeCell ref="G17:G18"/>
    <mergeCell ref="F17:F18"/>
    <mergeCell ref="G20:G22"/>
    <mergeCell ref="G52:G53"/>
    <mergeCell ref="G43:G44"/>
    <mergeCell ref="G45:G50"/>
    <mergeCell ref="G38:G42"/>
    <mergeCell ref="G33:G37"/>
    <mergeCell ref="G24:G29"/>
    <mergeCell ref="G30:G32"/>
    <mergeCell ref="G96:G98"/>
    <mergeCell ref="G54:G59"/>
    <mergeCell ref="G60:G62"/>
    <mergeCell ref="G63:G64"/>
    <mergeCell ref="G76:G79"/>
    <mergeCell ref="G94:G95"/>
    <mergeCell ref="G91:G93"/>
    <mergeCell ref="G65:G66"/>
    <mergeCell ref="G80:G85"/>
    <mergeCell ref="G86:G87"/>
    <mergeCell ref="G71:G73"/>
    <mergeCell ref="G74:G75"/>
    <mergeCell ref="G67:G70"/>
    <mergeCell ref="G88:G90"/>
  </mergeCells>
  <pageMargins left="0.42" right="0.42" top="0.75" bottom="0.75" header="0.28000000000000003" footer="0.3"/>
  <pageSetup paperSize="9" scale="7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K37"/>
  <sheetViews>
    <sheetView view="pageBreakPreview" zoomScale="70" zoomScaleNormal="87" zoomScaleSheetLayoutView="70" workbookViewId="0">
      <selection activeCell="J37" sqref="A1:K37"/>
    </sheetView>
  </sheetViews>
  <sheetFormatPr defaultRowHeight="15.75" x14ac:dyDescent="0.25"/>
  <cols>
    <col min="1" max="1" width="6.85546875" style="18" customWidth="1"/>
    <col min="2" max="2" width="49.28515625" style="18" customWidth="1"/>
    <col min="3" max="3" width="19.7109375" style="18" customWidth="1"/>
    <col min="4" max="4" width="11.28515625" style="18" hidden="1" customWidth="1"/>
    <col min="5" max="5" width="10.140625" style="18" customWidth="1"/>
    <col min="6" max="6" width="12.42578125" style="18" customWidth="1"/>
    <col min="7" max="7" width="7" style="18" customWidth="1"/>
    <col min="8" max="8" width="8" style="18" customWidth="1"/>
    <col min="9" max="9" width="11.5703125" style="18" customWidth="1"/>
    <col min="10" max="10" width="13.7109375" style="18" customWidth="1"/>
    <col min="11" max="11" width="18.7109375" style="18" customWidth="1"/>
    <col min="12" max="16384" width="9.140625" style="18"/>
  </cols>
  <sheetData>
    <row r="1" spans="1:11" ht="18" x14ac:dyDescent="0.25">
      <c r="A1" s="1" t="s">
        <v>26</v>
      </c>
      <c r="B1" s="2"/>
      <c r="C1" s="16"/>
      <c r="D1" s="16"/>
      <c r="E1" s="2"/>
      <c r="F1" s="16"/>
      <c r="G1" s="2" t="s">
        <v>1</v>
      </c>
      <c r="H1" s="16"/>
      <c r="I1" s="16"/>
      <c r="J1" s="16"/>
      <c r="K1" s="17"/>
    </row>
    <row r="2" spans="1:11" x14ac:dyDescent="0.25">
      <c r="A2" s="19"/>
      <c r="B2" s="16"/>
      <c r="C2" s="16"/>
      <c r="D2" s="16"/>
      <c r="E2" s="16"/>
      <c r="F2" s="16"/>
      <c r="G2" s="19" t="s">
        <v>2</v>
      </c>
      <c r="H2" s="87" t="s">
        <v>2</v>
      </c>
      <c r="I2" s="87"/>
      <c r="J2" s="87"/>
      <c r="K2" s="17"/>
    </row>
    <row r="3" spans="1:11" x14ac:dyDescent="0.25">
      <c r="A3" s="19"/>
      <c r="B3" s="16"/>
      <c r="C3" s="16"/>
      <c r="D3" s="16"/>
      <c r="E3" s="16"/>
      <c r="F3" s="16"/>
      <c r="G3" s="16"/>
      <c r="H3" s="87" t="s">
        <v>3</v>
      </c>
      <c r="I3" s="87"/>
      <c r="J3" s="87"/>
      <c r="K3" s="17"/>
    </row>
    <row r="4" spans="1:11" ht="18" x14ac:dyDescent="0.25">
      <c r="A4" s="88" t="s">
        <v>27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1" s="21" customFormat="1" ht="18" x14ac:dyDescent="0.25">
      <c r="A5" s="89" t="s">
        <v>137</v>
      </c>
      <c r="B5" s="90"/>
      <c r="C5" s="90"/>
      <c r="D5" s="90"/>
      <c r="E5" s="90"/>
      <c r="F5" s="90"/>
      <c r="G5" s="90"/>
      <c r="H5" s="3"/>
      <c r="I5" s="3"/>
      <c r="J5" s="3"/>
      <c r="K5" s="20"/>
    </row>
    <row r="6" spans="1:11" s="21" customFormat="1" ht="18" x14ac:dyDescent="0.25">
      <c r="A6" s="86" t="s">
        <v>28</v>
      </c>
      <c r="B6" s="86"/>
      <c r="C6" s="86"/>
      <c r="D6" s="86"/>
      <c r="E6" s="86"/>
      <c r="F6" s="86"/>
      <c r="G6" s="86"/>
      <c r="H6" s="3"/>
      <c r="I6" s="3"/>
      <c r="J6" s="3"/>
      <c r="K6" s="20"/>
    </row>
    <row r="7" spans="1:11" s="21" customFormat="1" ht="18" x14ac:dyDescent="0.25">
      <c r="A7" s="90" t="s">
        <v>46</v>
      </c>
      <c r="B7" s="90"/>
      <c r="C7" s="90"/>
      <c r="D7" s="90"/>
      <c r="E7" s="90"/>
      <c r="F7" s="90"/>
      <c r="G7" s="3"/>
      <c r="H7" s="3"/>
      <c r="I7" s="3"/>
      <c r="J7" s="3"/>
      <c r="K7" s="20"/>
    </row>
    <row r="8" spans="1:11" s="21" customFormat="1" ht="18" x14ac:dyDescent="0.25">
      <c r="A8" s="90" t="s">
        <v>67</v>
      </c>
      <c r="B8" s="90"/>
      <c r="C8" s="90"/>
      <c r="D8" s="90"/>
      <c r="E8" s="90"/>
      <c r="F8" s="90"/>
      <c r="G8" s="3"/>
      <c r="H8" s="3"/>
      <c r="I8" s="3"/>
      <c r="J8" s="3"/>
      <c r="K8" s="20"/>
    </row>
    <row r="9" spans="1:11" s="21" customFormat="1" ht="18" x14ac:dyDescent="0.25">
      <c r="A9" s="86" t="s">
        <v>49</v>
      </c>
      <c r="B9" s="86"/>
      <c r="C9" s="86"/>
      <c r="D9" s="86"/>
      <c r="E9" s="86"/>
      <c r="F9" s="86"/>
      <c r="G9" s="86"/>
      <c r="H9" s="86"/>
      <c r="I9" s="86"/>
      <c r="J9" s="86"/>
      <c r="K9" s="86"/>
    </row>
    <row r="10" spans="1:11" s="21" customFormat="1" ht="18" x14ac:dyDescent="0.25">
      <c r="A10" s="90" t="s">
        <v>11</v>
      </c>
      <c r="B10" s="90"/>
      <c r="C10" s="90"/>
      <c r="D10" s="12"/>
      <c r="E10" s="90"/>
      <c r="F10" s="90"/>
      <c r="G10" s="3"/>
      <c r="H10" s="3"/>
      <c r="I10" s="3"/>
      <c r="J10" s="3"/>
      <c r="K10" s="20"/>
    </row>
    <row r="11" spans="1:11" s="21" customFormat="1" ht="18" x14ac:dyDescent="0.25">
      <c r="A11" s="3" t="s">
        <v>64</v>
      </c>
      <c r="B11" s="3"/>
      <c r="C11" s="3"/>
      <c r="D11" s="3"/>
      <c r="E11" s="3"/>
      <c r="F11" s="3"/>
      <c r="G11" s="3"/>
      <c r="H11" s="3"/>
      <c r="I11" s="3"/>
      <c r="J11" s="3"/>
      <c r="K11" s="20"/>
    </row>
    <row r="12" spans="1:11" s="21" customFormat="1" ht="18" x14ac:dyDescent="0.25">
      <c r="A12" s="12" t="s">
        <v>65</v>
      </c>
      <c r="B12" s="12"/>
      <c r="C12" s="12"/>
      <c r="D12" s="12"/>
      <c r="E12" s="12"/>
      <c r="F12" s="12"/>
      <c r="G12" s="12"/>
      <c r="H12" s="3"/>
      <c r="I12" s="3"/>
      <c r="J12" s="3"/>
      <c r="K12" s="20"/>
    </row>
    <row r="13" spans="1:11" s="21" customFormat="1" ht="18" x14ac:dyDescent="0.25">
      <c r="A13" s="85" t="s">
        <v>138</v>
      </c>
      <c r="B13" s="86"/>
      <c r="C13" s="86"/>
      <c r="D13" s="86"/>
      <c r="E13" s="86"/>
      <c r="F13" s="86"/>
      <c r="G13" s="86"/>
      <c r="H13" s="3"/>
      <c r="I13" s="3"/>
      <c r="J13" s="3"/>
      <c r="K13" s="20"/>
    </row>
    <row r="14" spans="1:11" s="21" customFormat="1" ht="18" x14ac:dyDescent="0.25">
      <c r="A14" s="3" t="s">
        <v>29</v>
      </c>
      <c r="B14" s="3"/>
      <c r="C14" s="3"/>
      <c r="D14" s="3"/>
      <c r="E14" s="3"/>
      <c r="F14" s="3"/>
      <c r="G14" s="3"/>
      <c r="H14" s="3"/>
      <c r="I14" s="22">
        <f ca="1">SUM(I18:I28)</f>
        <v>152</v>
      </c>
      <c r="J14" s="3"/>
      <c r="K14" s="20"/>
    </row>
    <row r="15" spans="1:1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7"/>
    </row>
    <row r="16" spans="1:11" x14ac:dyDescent="0.25">
      <c r="A16" s="92" t="s">
        <v>15</v>
      </c>
      <c r="B16" s="92" t="s">
        <v>30</v>
      </c>
      <c r="C16" s="92" t="s">
        <v>31</v>
      </c>
      <c r="D16" s="11"/>
      <c r="E16" s="92" t="s">
        <v>32</v>
      </c>
      <c r="F16" s="92"/>
      <c r="G16" s="92" t="s">
        <v>33</v>
      </c>
      <c r="H16" s="92" t="s">
        <v>34</v>
      </c>
      <c r="I16" s="92" t="s">
        <v>35</v>
      </c>
      <c r="J16" s="92" t="s">
        <v>36</v>
      </c>
      <c r="K16" s="93" t="s">
        <v>37</v>
      </c>
    </row>
    <row r="17" spans="1:11" x14ac:dyDescent="0.25">
      <c r="A17" s="92"/>
      <c r="B17" s="92"/>
      <c r="C17" s="92"/>
      <c r="D17" s="11"/>
      <c r="E17" s="11" t="s">
        <v>38</v>
      </c>
      <c r="F17" s="11" t="s">
        <v>39</v>
      </c>
      <c r="G17" s="92"/>
      <c r="H17" s="92"/>
      <c r="I17" s="92"/>
      <c r="J17" s="92"/>
      <c r="K17" s="93"/>
    </row>
    <row r="18" spans="1:11" ht="35.1" customHeight="1" x14ac:dyDescent="0.25">
      <c r="A18" s="4">
        <f>ROW()-17</f>
        <v>1</v>
      </c>
      <c r="B18" s="5" t="s">
        <v>59</v>
      </c>
      <c r="C18" s="8" t="s">
        <v>52</v>
      </c>
      <c r="D18" s="7">
        <v>203630</v>
      </c>
      <c r="E18" s="4"/>
      <c r="F18" s="23"/>
      <c r="G18" s="4"/>
      <c r="H18" s="4" t="s">
        <v>51</v>
      </c>
      <c r="I18" s="4">
        <f ca="1">SUMIF('CHI TIẾT'!$D$20:$F$109,'TONG HOP'!D18,'CHI TIẾT'!$F$20:$F$109)</f>
        <v>9</v>
      </c>
      <c r="J18" s="15">
        <v>73431</v>
      </c>
      <c r="K18" s="6">
        <f t="shared" ref="K18:K28" ca="1" si="0">J18*I18</f>
        <v>660879</v>
      </c>
    </row>
    <row r="19" spans="1:11" ht="35.1" customHeight="1" x14ac:dyDescent="0.25">
      <c r="A19" s="4">
        <f t="shared" ref="A19:A28" si="1">ROW()-17</f>
        <v>2</v>
      </c>
      <c r="B19" s="5" t="s">
        <v>62</v>
      </c>
      <c r="C19" s="8" t="s">
        <v>56</v>
      </c>
      <c r="D19" s="7">
        <v>203631</v>
      </c>
      <c r="E19" s="4"/>
      <c r="F19" s="23"/>
      <c r="G19" s="4"/>
      <c r="H19" s="4" t="s">
        <v>51</v>
      </c>
      <c r="I19" s="4">
        <f ca="1">SUMIF('CHI TIẾT'!$D$20:$F$109,'TONG HOP'!D19,'CHI TIẾT'!$F$20:$F$109)</f>
        <v>8</v>
      </c>
      <c r="J19" s="15">
        <v>107205</v>
      </c>
      <c r="K19" s="6">
        <f t="shared" ca="1" si="0"/>
        <v>857640</v>
      </c>
    </row>
    <row r="20" spans="1:11" ht="35.1" customHeight="1" x14ac:dyDescent="0.25">
      <c r="A20" s="4">
        <f t="shared" si="1"/>
        <v>3</v>
      </c>
      <c r="B20" s="5" t="s">
        <v>60</v>
      </c>
      <c r="C20" s="8" t="s">
        <v>54</v>
      </c>
      <c r="D20" s="7">
        <v>203632</v>
      </c>
      <c r="E20" s="4"/>
      <c r="F20" s="23"/>
      <c r="G20" s="4"/>
      <c r="H20" s="4" t="s">
        <v>51</v>
      </c>
      <c r="I20" s="4">
        <f ca="1">SUMIF('CHI TIẾT'!$D$20:$F$109,'TONG HOP'!D20,'CHI TIẾT'!$F$20:$F$109)</f>
        <v>37</v>
      </c>
      <c r="J20" s="15">
        <v>114279</v>
      </c>
      <c r="K20" s="6">
        <f t="shared" ca="1" si="0"/>
        <v>4228323</v>
      </c>
    </row>
    <row r="21" spans="1:11" ht="35.1" customHeight="1" x14ac:dyDescent="0.25">
      <c r="A21" s="4">
        <f t="shared" si="1"/>
        <v>4</v>
      </c>
      <c r="B21" s="5" t="s">
        <v>88</v>
      </c>
      <c r="C21" s="8" t="s">
        <v>131</v>
      </c>
      <c r="D21" s="7">
        <v>203634</v>
      </c>
      <c r="E21" s="4"/>
      <c r="F21" s="23"/>
      <c r="G21" s="4"/>
      <c r="H21" s="4" t="s">
        <v>51</v>
      </c>
      <c r="I21" s="4">
        <f ca="1">SUMIF('CHI TIẾT'!$D$20:$F$109,'TONG HOP'!D21,'CHI TIẾT'!$F$20:$F$109)</f>
        <v>2</v>
      </c>
      <c r="J21" s="15">
        <v>119066</v>
      </c>
      <c r="K21" s="6">
        <f t="shared" ca="1" si="0"/>
        <v>238132</v>
      </c>
    </row>
    <row r="22" spans="1:11" ht="35.1" customHeight="1" x14ac:dyDescent="0.25">
      <c r="A22" s="4">
        <f t="shared" si="1"/>
        <v>5</v>
      </c>
      <c r="B22" s="5" t="s">
        <v>58</v>
      </c>
      <c r="C22" s="8" t="s">
        <v>55</v>
      </c>
      <c r="D22" s="7">
        <v>236665</v>
      </c>
      <c r="E22" s="4"/>
      <c r="F22" s="23"/>
      <c r="G22" s="4"/>
      <c r="H22" s="4" t="s">
        <v>51</v>
      </c>
      <c r="I22" s="4">
        <f ca="1">SUMIF('CHI TIẾT'!$D$20:$F$109,'TONG HOP'!D22,'CHI TIẾT'!$F$20:$F$109)</f>
        <v>32</v>
      </c>
      <c r="J22" s="15">
        <v>55595</v>
      </c>
      <c r="K22" s="6">
        <f t="shared" ca="1" si="0"/>
        <v>1779040</v>
      </c>
    </row>
    <row r="23" spans="1:11" ht="35.1" customHeight="1" x14ac:dyDescent="0.25">
      <c r="A23" s="4">
        <f t="shared" si="1"/>
        <v>6</v>
      </c>
      <c r="B23" s="5" t="s">
        <v>61</v>
      </c>
      <c r="C23" s="8" t="s">
        <v>53</v>
      </c>
      <c r="D23" s="7">
        <v>261126</v>
      </c>
      <c r="E23" s="4"/>
      <c r="F23" s="23"/>
      <c r="G23" s="4"/>
      <c r="H23" s="4" t="s">
        <v>51</v>
      </c>
      <c r="I23" s="4">
        <f ca="1">SUMIF('CHI TIẾT'!$D$20:$F$109,'TONG HOP'!D23,'CHI TIẾT'!$F$20:$F$109)</f>
        <v>20</v>
      </c>
      <c r="J23" s="15">
        <v>50182</v>
      </c>
      <c r="K23" s="6">
        <f t="shared" ca="1" si="0"/>
        <v>1003640</v>
      </c>
    </row>
    <row r="24" spans="1:11" ht="35.1" customHeight="1" x14ac:dyDescent="0.25">
      <c r="A24" s="4">
        <f t="shared" si="1"/>
        <v>7</v>
      </c>
      <c r="B24" s="5" t="s">
        <v>129</v>
      </c>
      <c r="C24" s="8" t="s">
        <v>132</v>
      </c>
      <c r="D24" s="7">
        <v>261127</v>
      </c>
      <c r="E24" s="4"/>
      <c r="F24" s="23"/>
      <c r="G24" s="4"/>
      <c r="H24" s="4" t="s">
        <v>51</v>
      </c>
      <c r="I24" s="4">
        <f ca="1">SUMIF('CHI TIẾT'!$D$20:$F$109,'TONG HOP'!D24,'CHI TIẾT'!$F$20:$F$109)</f>
        <v>1</v>
      </c>
      <c r="J24" s="15">
        <v>46000</v>
      </c>
      <c r="K24" s="6">
        <f t="shared" ca="1" si="0"/>
        <v>46000</v>
      </c>
    </row>
    <row r="25" spans="1:11" ht="35.1" customHeight="1" x14ac:dyDescent="0.25">
      <c r="A25" s="4">
        <f t="shared" si="1"/>
        <v>8</v>
      </c>
      <c r="B25" s="5" t="s">
        <v>70</v>
      </c>
      <c r="C25" s="10" t="s">
        <v>73</v>
      </c>
      <c r="D25" s="7">
        <v>315116</v>
      </c>
      <c r="E25" s="4"/>
      <c r="F25" s="23"/>
      <c r="G25" s="4"/>
      <c r="H25" s="4" t="s">
        <v>72</v>
      </c>
      <c r="I25" s="4">
        <f ca="1">SUMIF('CHI TIẾT'!$D$20:$F$109,'TONG HOP'!D25,'CHI TIẾT'!$F$20:$F$109)</f>
        <v>15</v>
      </c>
      <c r="J25" s="15">
        <v>36750</v>
      </c>
      <c r="K25" s="6">
        <f t="shared" ca="1" si="0"/>
        <v>551250</v>
      </c>
    </row>
    <row r="26" spans="1:11" ht="35.1" customHeight="1" x14ac:dyDescent="0.25">
      <c r="A26" s="4">
        <f t="shared" si="1"/>
        <v>9</v>
      </c>
      <c r="B26" s="5" t="s">
        <v>69</v>
      </c>
      <c r="C26" s="8" t="s">
        <v>74</v>
      </c>
      <c r="D26" s="7">
        <v>315117</v>
      </c>
      <c r="E26" s="4"/>
      <c r="F26" s="23"/>
      <c r="G26" s="4"/>
      <c r="H26" s="4" t="s">
        <v>72</v>
      </c>
      <c r="I26" s="4">
        <f ca="1">SUMIF('CHI TIẾT'!$D$20:$F$109,'TONG HOP'!D26,'CHI TIẾT'!$F$20:$F$109)</f>
        <v>13</v>
      </c>
      <c r="J26" s="15">
        <v>35389</v>
      </c>
      <c r="K26" s="6">
        <f t="shared" ca="1" si="0"/>
        <v>460057</v>
      </c>
    </row>
    <row r="27" spans="1:11" ht="35.1" customHeight="1" x14ac:dyDescent="0.25">
      <c r="A27" s="4">
        <f t="shared" si="1"/>
        <v>10</v>
      </c>
      <c r="B27" s="5" t="s">
        <v>75</v>
      </c>
      <c r="C27" s="8" t="s">
        <v>76</v>
      </c>
      <c r="D27" s="7">
        <v>317010</v>
      </c>
      <c r="E27" s="4"/>
      <c r="F27" s="23"/>
      <c r="G27" s="4"/>
      <c r="H27" s="4" t="s">
        <v>51</v>
      </c>
      <c r="I27" s="4">
        <f ca="1">SUMIF('CHI TIẾT'!$D$20:$F$109,'TONG HOP'!D27,'CHI TIẾT'!$F$20:$F$109)</f>
        <v>4</v>
      </c>
      <c r="J27" s="15">
        <v>104615</v>
      </c>
      <c r="K27" s="6">
        <f t="shared" ca="1" si="0"/>
        <v>418460</v>
      </c>
    </row>
    <row r="28" spans="1:11" ht="35.1" customHeight="1" x14ac:dyDescent="0.25">
      <c r="A28" s="4">
        <f t="shared" si="1"/>
        <v>11</v>
      </c>
      <c r="B28" s="5" t="s">
        <v>77</v>
      </c>
      <c r="C28" s="8" t="s">
        <v>78</v>
      </c>
      <c r="D28" s="7">
        <v>317011</v>
      </c>
      <c r="E28" s="4"/>
      <c r="F28" s="23"/>
      <c r="G28" s="4"/>
      <c r="H28" s="4" t="s">
        <v>51</v>
      </c>
      <c r="I28" s="4">
        <f ca="1">SUMIF('CHI TIẾT'!$D$20:$F$109,'TONG HOP'!D28,'CHI TIẾT'!$F$20:$F$109)</f>
        <v>11</v>
      </c>
      <c r="J28" s="15">
        <v>114279</v>
      </c>
      <c r="K28" s="6">
        <f t="shared" ca="1" si="0"/>
        <v>1257069</v>
      </c>
    </row>
    <row r="29" spans="1:11" ht="32.25" customHeight="1" x14ac:dyDescent="0.25">
      <c r="A29" s="24"/>
      <c r="B29" s="5"/>
      <c r="C29" s="24"/>
      <c r="D29" s="25"/>
      <c r="E29" s="94" t="s">
        <v>40</v>
      </c>
      <c r="F29" s="94"/>
      <c r="G29" s="24"/>
      <c r="H29" s="26"/>
      <c r="I29" s="26"/>
      <c r="J29" s="26"/>
      <c r="K29" s="6">
        <f ca="1">SUM(K18:K28)</f>
        <v>11500490</v>
      </c>
    </row>
    <row r="30" spans="1:11" ht="32.25" customHeight="1" x14ac:dyDescent="0.25">
      <c r="A30" s="24"/>
      <c r="B30" s="9"/>
      <c r="C30" s="24"/>
      <c r="D30" s="24"/>
      <c r="E30" s="94" t="s">
        <v>41</v>
      </c>
      <c r="F30" s="94"/>
      <c r="G30" s="24"/>
      <c r="H30" s="27"/>
      <c r="I30" s="27"/>
      <c r="J30" s="27"/>
      <c r="K30" s="27"/>
    </row>
    <row r="31" spans="1:11" ht="32.25" customHeight="1" x14ac:dyDescent="0.25">
      <c r="A31" s="24"/>
      <c r="B31" s="14" t="s">
        <v>57</v>
      </c>
      <c r="C31" s="24"/>
      <c r="D31" s="24"/>
      <c r="E31" s="94"/>
      <c r="F31" s="94"/>
      <c r="G31" s="24"/>
      <c r="H31" s="13"/>
      <c r="I31" s="13"/>
      <c r="J31" s="13"/>
      <c r="K31" s="13">
        <f ca="1">K29*0.08</f>
        <v>920039.20000000007</v>
      </c>
    </row>
    <row r="32" spans="1:11" ht="32.25" customHeight="1" x14ac:dyDescent="0.25">
      <c r="A32" s="24"/>
      <c r="B32" s="24"/>
      <c r="C32" s="24"/>
      <c r="D32" s="24"/>
      <c r="E32" s="94" t="s">
        <v>42</v>
      </c>
      <c r="F32" s="94"/>
      <c r="G32" s="24"/>
      <c r="H32" s="26"/>
      <c r="I32" s="26"/>
      <c r="J32" s="26"/>
      <c r="K32" s="26">
        <f ca="1">K29+K31</f>
        <v>12420529.199999999</v>
      </c>
    </row>
    <row r="33" spans="1:1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7"/>
    </row>
    <row r="34" spans="1:11" x14ac:dyDescent="0.25">
      <c r="A34" s="16"/>
      <c r="B34" s="16" t="s">
        <v>43</v>
      </c>
      <c r="C34" s="16"/>
      <c r="D34" s="16"/>
      <c r="E34" s="16"/>
      <c r="F34" s="16"/>
      <c r="G34" s="16"/>
      <c r="H34" s="16"/>
      <c r="I34" s="16"/>
      <c r="J34" s="16"/>
      <c r="K34" s="17"/>
    </row>
    <row r="35" spans="1:11" x14ac:dyDescent="0.25">
      <c r="A35" s="16"/>
      <c r="B35" s="16" t="s">
        <v>44</v>
      </c>
      <c r="C35" s="16"/>
      <c r="D35" s="16"/>
      <c r="E35" s="16"/>
      <c r="F35" s="16"/>
      <c r="G35" s="16"/>
      <c r="H35" s="16"/>
      <c r="I35" s="16"/>
      <c r="J35" s="16"/>
      <c r="K35" s="17"/>
    </row>
    <row r="36" spans="1:1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7"/>
    </row>
    <row r="37" spans="1:11" s="28" customFormat="1" x14ac:dyDescent="0.25">
      <c r="A37" s="91" t="s">
        <v>71</v>
      </c>
      <c r="B37" s="87"/>
      <c r="C37" s="91" t="s">
        <v>79</v>
      </c>
      <c r="D37" s="87"/>
      <c r="E37" s="87"/>
      <c r="F37" s="87"/>
      <c r="G37" s="87" t="s">
        <v>66</v>
      </c>
      <c r="H37" s="87"/>
      <c r="I37" s="87"/>
      <c r="J37" s="87" t="s">
        <v>45</v>
      </c>
      <c r="K37" s="87"/>
    </row>
  </sheetData>
  <autoFilter ref="A16:K32" xr:uid="{00000000-0009-0000-0000-000001000000}">
    <filterColumn colId="4" showButton="0"/>
  </autoFilter>
  <sortState xmlns:xlrd2="http://schemas.microsoft.com/office/spreadsheetml/2017/richdata2" ref="B18:H28">
    <sortCondition ref="D18:D28"/>
    <sortCondition ref="H18:H28"/>
    <sortCondition ref="C18:C28"/>
    <sortCondition ref="B18:B28"/>
  </sortState>
  <mergeCells count="27">
    <mergeCell ref="A37:B37"/>
    <mergeCell ref="C37:F37"/>
    <mergeCell ref="G37:I37"/>
    <mergeCell ref="J37:K37"/>
    <mergeCell ref="I16:I17"/>
    <mergeCell ref="J16:J17"/>
    <mergeCell ref="K16:K17"/>
    <mergeCell ref="E29:F29"/>
    <mergeCell ref="E30:F31"/>
    <mergeCell ref="E32:F32"/>
    <mergeCell ref="A16:A17"/>
    <mergeCell ref="B16:B17"/>
    <mergeCell ref="C16:C17"/>
    <mergeCell ref="E16:F16"/>
    <mergeCell ref="G16:G17"/>
    <mergeCell ref="H16:H17"/>
    <mergeCell ref="A13:G13"/>
    <mergeCell ref="H2:J2"/>
    <mergeCell ref="H3:J3"/>
    <mergeCell ref="A4:K4"/>
    <mergeCell ref="A5:G5"/>
    <mergeCell ref="A6:G6"/>
    <mergeCell ref="A7:F7"/>
    <mergeCell ref="A8:F8"/>
    <mergeCell ref="A9:K9"/>
    <mergeCell ref="A10:C10"/>
    <mergeCell ref="E10:F10"/>
  </mergeCells>
  <conditionalFormatting sqref="D1:D1048576">
    <cfRule type="duplicateValues" dxfId="1" priority="14"/>
  </conditionalFormatting>
  <conditionalFormatting sqref="D18:D28">
    <cfRule type="duplicateValues" dxfId="0" priority="45"/>
  </conditionalFormatting>
  <hyperlinks>
    <hyperlink ref="E39" r:id="rId1" display="8934822201333" xr:uid="{00000000-0004-0000-0100-000000000000}"/>
    <hyperlink ref="F39" r:id="rId2" display="113128" xr:uid="{00000000-0004-0000-0100-000001000000}"/>
    <hyperlink ref="E42" r:id="rId3" display="8934822201333" xr:uid="{00000000-0004-0000-0100-000002000000}"/>
    <hyperlink ref="F42" r:id="rId4" display="113128" xr:uid="{00000000-0004-0000-0100-000003000000}"/>
    <hyperlink ref="E45" r:id="rId5" display="8934822201333" xr:uid="{00000000-0004-0000-0100-000004000000}"/>
    <hyperlink ref="F45" r:id="rId6" display="113128" xr:uid="{00000000-0004-0000-0100-000005000000}"/>
    <hyperlink ref="E48" r:id="rId7" display="8934822201333" xr:uid="{00000000-0004-0000-0100-000006000000}"/>
    <hyperlink ref="F48" r:id="rId8" display="113128" xr:uid="{00000000-0004-0000-0100-000007000000}"/>
    <hyperlink ref="E51" r:id="rId9" display="8934822201333" xr:uid="{00000000-0004-0000-0100-000008000000}"/>
    <hyperlink ref="F51" r:id="rId10" display="113128" xr:uid="{00000000-0004-0000-0100-000009000000}"/>
  </hyperlinks>
  <printOptions horizontalCentered="1"/>
  <pageMargins left="0.42" right="0.42" top="0.75" bottom="0.75" header="0.28000000000000003" footer="0.3"/>
  <pageSetup paperSize="9" scale="60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CHI TIẾT</vt:lpstr>
      <vt:lpstr>TONG HOP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 Kieu Ngan</dc:creator>
  <cp:lastModifiedBy>Admin</cp:lastModifiedBy>
  <cp:lastPrinted>2026-07-30T02:21:32Z</cp:lastPrinted>
  <dcterms:created xsi:type="dcterms:W3CDTF">2018-11-30T08:27:38Z</dcterms:created>
  <dcterms:modified xsi:type="dcterms:W3CDTF">2026-07-30T02:23:31Z</dcterms:modified>
</cp:coreProperties>
</file>