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xr:revisionPtr revIDLastSave="0" documentId="13_ncr:1_{9B1E996A-CCF8-43BE-8D45-4A95AF58D32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HI TIẾT" sheetId="1" r:id="rId1"/>
    <sheet name="CHI TIẾT (2)" sheetId="3" r:id="rId2"/>
    <sheet name="TONG HOP" sheetId="2" r:id="rId3"/>
  </sheets>
  <definedNames>
    <definedName name="_xlnm._FilterDatabase" localSheetId="0" hidden="1">'CHI TIẾT'!$A$19:$G$58</definedName>
    <definedName name="_xlnm._FilterDatabase" localSheetId="1" hidden="1">'CHI TIẾT (2)'!$A$19:$G$28</definedName>
    <definedName name="_xlnm._FilterDatabase" localSheetId="2" hidden="1">'TONG HOP'!$A$16:$K$32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H21" i="3"/>
  <c r="F28" i="3"/>
  <c r="A20" i="2"/>
  <c r="A21" i="2"/>
  <c r="A22" i="2"/>
  <c r="A23" i="2"/>
  <c r="A24" i="2"/>
  <c r="A25" i="2"/>
  <c r="A26" i="2"/>
  <c r="A27" i="2"/>
  <c r="A28" i="2"/>
  <c r="I28" i="2" l="1"/>
  <c r="K28" i="2" s="1"/>
  <c r="I27" i="2" l="1"/>
  <c r="K27" i="2" s="1"/>
  <c r="F58" i="1" l="1"/>
  <c r="I24" i="2" l="1"/>
  <c r="K24" i="2" s="1"/>
  <c r="I25" i="2"/>
  <c r="K25" i="2" s="1"/>
  <c r="I26" i="2"/>
  <c r="K26" i="2" s="1"/>
  <c r="I21" i="2" l="1"/>
  <c r="K21" i="2" s="1"/>
  <c r="I22" i="2"/>
  <c r="K22" i="2" s="1"/>
  <c r="A19" i="2" l="1"/>
  <c r="A18" i="2"/>
  <c r="I19" i="2" l="1"/>
  <c r="K19" i="2" s="1"/>
  <c r="I20" i="2"/>
  <c r="K20" i="2" s="1"/>
  <c r="I23" i="2"/>
  <c r="K23" i="2" s="1"/>
  <c r="I18" i="2" l="1"/>
  <c r="K18" i="2" s="1"/>
  <c r="K29" i="2" l="1"/>
  <c r="I14" i="2"/>
  <c r="K31" i="2" l="1"/>
  <c r="K32" i="2" s="1"/>
</calcChain>
</file>

<file path=xl/sharedStrings.xml><?xml version="1.0" encoding="utf-8"?>
<sst xmlns="http://schemas.openxmlformats.org/spreadsheetml/2006/main" count="236" uniqueCount="107">
  <si>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</si>
  <si>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</si>
  <si>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</si>
  <si>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</si>
  <si>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</si>
  <si>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</si>
  <si>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</si>
  <si>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</si>
  <si>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</si>
  <si>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</si>
  <si>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</si>
  <si>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</si>
  <si>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</si>
  <si>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</si>
  <si>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</si>
  <si>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</si>
  <si>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</si>
  <si>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</si>
  <si>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</si>
  <si>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</si>
  <si>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</si>
  <si>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</si>
  <si>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</si>
  <si>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</si>
  <si>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</si>
  <si>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</si>
  <si>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</si>
  <si>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</si>
  <si>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</si>
  <si>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</si>
  <si>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</si>
  <si>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</si>
  <si>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</si>
  <si>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</si>
  <si>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</si>
  <si>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</si>
  <si>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</si>
  <si>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</si>
  <si>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</si>
  <si>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</si>
  <si>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</si>
  <si>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</si>
  <si>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</si>
  <si>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</si>
  <si>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</si>
  <si>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</si>
  <si>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</si>
  <si>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</si>
  <si>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</si>
  <si>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</si>
  <si>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</si>
  <si>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</si>
  <si>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</si>
  <si>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</si>
  <si>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</si>
  <si>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</si>
  <si>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</si>
  <si>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</si>
  <si>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</si>
  <si>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</si>
  <si>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</si>
  <si>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</si>
  <si>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</si>
  <si>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</si>
  <si>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</si>
  <si>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</si>
  <si>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</si>
  <si>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</si>
  <si>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Mã số thuế: 0309391503</t>
  </si>
  <si>
    <t>Đại Diện Bên Nhận(NCC)</t>
  </si>
  <si>
    <t>Địa chỉ: 7A/1 THÀNH THÁI, PHƯỜNG DIÊN HỒNG, TPHCM</t>
  </si>
  <si>
    <t>I-02300800</t>
  </si>
  <si>
    <t>TAI HEO SỐT THÁI 250G</t>
  </si>
  <si>
    <t>CHÂN GÀ SẢ TẮC 250G</t>
  </si>
  <si>
    <t>Phòng Kinh Doanh Tiếp Thị</t>
  </si>
  <si>
    <t>HỘP</t>
  </si>
  <si>
    <t>8938529045443
ITEM: 315116</t>
  </si>
  <si>
    <t>8938529045467
ITEM: 315117</t>
  </si>
  <si>
    <t>CHÂN GIÒ HEO MUỐI VỊ TAYAKI TÚI 450G</t>
  </si>
  <si>
    <t>8938529045832
ITEM: 317010</t>
  </si>
  <si>
    <t>GÀ MUỐI HUN CỎ XẠ HƯƠNG TÚI 500G</t>
  </si>
  <si>
    <t>8938529045795
ITEM: 317011</t>
  </si>
  <si>
    <t>Phòng Tài Chính Kế Toán</t>
  </si>
  <si>
    <t>CỬA HÀNG: NGUYỄN THỊ KIỂU 2 (1213)</t>
  </si>
  <si>
    <t>CỬA HÀNG: DƯƠNG CÔNG KHI (1147)</t>
  </si>
  <si>
    <t>I-02435083</t>
  </si>
  <si>
    <t>I-02434841</t>
  </si>
  <si>
    <t>CỬA HÀNG: LÊ VĂN LINH (1059)</t>
  </si>
  <si>
    <t>I-02436770</t>
  </si>
  <si>
    <t>CỬA HÀNG: ĐƯỜNG SỐ 41 (1019)</t>
  </si>
  <si>
    <t>I-02443699</t>
  </si>
  <si>
    <t>CỬA HÀNG: THẠNH LỘC 27 (1210)</t>
  </si>
  <si>
    <t>I-02446067</t>
  </si>
  <si>
    <t>CỬA HÀNG: BÙI CÔNG TRỪNG (1142)</t>
  </si>
  <si>
    <t>I-02446278</t>
  </si>
  <si>
    <t>CỬA HÀNG: PHẠM THẾ HIỂN 3 (1101)</t>
  </si>
  <si>
    <t>I-02450434</t>
  </si>
  <si>
    <t>I-02451178</t>
  </si>
  <si>
    <t>CỬA HÀNG: LÊ THÁNH TÔN (1048)</t>
  </si>
  <si>
    <t>I-02451268</t>
  </si>
  <si>
    <t>Hôm nay ngày : 24.03.2026</t>
  </si>
  <si>
    <t>I-02449285</t>
  </si>
  <si>
    <t>CỬA HÀNG: TRẦN NÃO (1223)</t>
  </si>
  <si>
    <t>Hôm nay, ngày 24 tháng 03 năm 2026, với sự chứng kiến của:</t>
  </si>
  <si>
    <t>Lý do xuất trả hàng: CẬN DATE-NCC LẤY HÀNG TẠI CH THÁNG 03/2026</t>
  </si>
  <si>
    <t>Địa chỉ: 12/14/18 Đường 49, khu phố 69, Phường Hiệp Bình, Thành phố Hồ Chí Minh,VNM</t>
  </si>
  <si>
    <t>Huỳnh Văn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</si>
</sst>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Arial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</cellStyleXfs>
  <cellXfs count="89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quotePrefix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/>
    <xf numFmtId="0" fontId="31" fillId="0" borderId="5" xfId="0" applyFont="1" applyBorder="1" applyAlignment="1">
      <alignment vertical="center"/>
    </xf>
    <xf numFmtId="1" fontId="3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" fontId="3" fillId="0" borderId="0" xfId="0" applyNumberFormat="1" applyFont="1"/>
    <xf numFmtId="0" fontId="2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/>
    <xf numFmtId="0" fontId="8" fillId="0" borderId="0" xfId="0" applyFont="1"/>
    <xf numFmtId="0" fontId="25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1" fontId="8" fillId="0" borderId="0" xfId="0" quotePrefix="1" applyNumberFormat="1" applyFont="1"/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1" fontId="12" fillId="0" borderId="3" xfId="0" applyNumberFormat="1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1" fillId="0" borderId="4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0" fontId="31" fillId="0" borderId="5" xfId="0" quotePrefix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/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</cellXfs>
  <cellStyles count="11">
    <cellStyle name="Comma 2" xfId="2" xr:uid="{00000000-0005-0000-0000-000000000000}"/>
    <cellStyle name="Comma 3 2 3" xfId="7" xr:uid="{00000000-0005-0000-0000-000001000000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 25" xfId="10" xr:uid="{00000000-0005-0000-0000-000008000000}"/>
    <cellStyle name="Normal 52" xfId="8" xr:uid="{00000000-0005-0000-0000-000009000000}"/>
    <cellStyle name="Normal 84" xfId="5" xr:uid="{00000000-0005-0000-0000-00000A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58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58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28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F98D342E-C586-446E-B48E-DA5516467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84759CBE-20FF-4497-9473-6DBCC815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4775DDD5-C5B6-4869-A46C-C3ED9B305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75043069-7461-47F0-B27D-80231F39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DE7F029B-545E-415C-A208-EC5B5865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17E0EF3C-3BA2-4CE5-AAA3-E6894571A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1ECCCC7A-098D-451A-8907-65CDA33D8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9888A332-A9EC-40F0-8D63-DDEAE6D68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6FE2E1D7-887F-45E6-AC35-7A4D31A0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3394F5E6-E2D9-42A0-8DF3-E91B9E13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18988CCC-EECA-477A-89D9-67CAB144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814B8D04-6ADB-4F1C-84AD-19EDC60A9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A61A6F40-FDAE-48E7-8C64-75F9AE452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A4ADC33-0A66-4934-BF40-6606E63F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95BBBB4E-F379-4E25-BE00-D809515F1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150749E0-6A60-483F-B4FB-D29F16821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6A5725C-4862-4335-A06E-AE9D61EB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577E82B-4269-4437-9C52-C7FE481B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44213033-AC06-4E6D-9EA1-626D02D55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E09C8846-B46D-423F-BA1C-8E2E4B268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77061835-2943-4D2A-8B4C-733D19D46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160A8BA6-792D-450A-A630-CE8A6B41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65BA80AA-0142-429D-8D18-DEE6978EA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E62735DF-5190-4577-B2CD-02E452FC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7047A06E-E0C9-434B-8020-7303E2E9D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FAFF5DAC-896F-47D7-81E5-EA02C18A2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3BB3BC86-5463-4F85-B0B6-0C7323014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D09467E5-DAD7-4D82-BE1F-46F76F5A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6A8C5E63-F422-4456-B622-B79F97BD3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FB6AC3A9-4D24-467B-A981-CD0BDFBC2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53E59290-1446-47B6-BB6E-0AA7E2FC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4C1E6FED-0BA8-497C-8A1A-A20AD1667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7EE17010-FE37-4711-B8B1-B1B5AF35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D86C01B1-2103-4D71-AF18-576C38062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734AE431-5143-4FAD-969C-2882D502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B4D03EC0-9901-43A7-94E9-F722B0B98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9B03885B-116A-402F-A7D3-3987EA94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D4AADBB0-E2FE-4697-BF50-98A31A7C2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F239BB0B-8F22-47FC-8F4D-8B5FA866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3062A6AC-1DA7-47B1-B8CB-32362915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3A5911B7-5587-4304-8075-813CAF8B9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2C11B662-FF66-4312-873F-02D6DDE5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BEB487CC-9ED1-46AE-9A88-0AF50354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16FAFA70-DAD6-4118-BB18-0157C5C1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85883166-93A8-4F03-BC51-FFDCD68BC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15C71FC1-A640-4DC9-B787-1AA8CD0B8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2781BE5B-7854-4637-B473-C63910CF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9AF50413-D35D-4B58-B177-091060372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1711DB3D-DF27-4F26-9874-5DE4D917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10A1CF20-913D-41D4-AB53-A93C4DDB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2C79A0CE-01B4-4205-A56B-E915537A6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C56F3041-119A-447C-9CF5-5AE48736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8301FCCA-0D4B-4245-A3EE-10C6D8EC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C7AF2F41-50E9-4415-8F5B-950590891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697D0CFF-B8BF-41AB-9592-0EFA5EB61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1885F17B-1F08-40D0-862C-A5D0625E0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EBA5670B-A440-4E93-957D-C74E1A29E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6F01DDFF-4BD5-487B-BC10-B5170A7B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6B0EA505-CAD4-4981-8D50-E05066627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E3122EB9-2E8B-4DE3-98CE-D1611E63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D54B628E-0F5B-454D-9B8A-62B5BC6D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D817D7F8-3A3A-4093-A925-01289409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64AC1A72-06AE-4038-A91F-DBD372C8F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349C748F-4BDC-4770-988A-B28D1667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9A274BC6-641E-464A-9A20-5B98E0E7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E7DDEEED-FC0D-4118-8F73-667026AD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D1078971-F459-42B3-8D64-81685358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52665F2F-136E-4219-9FF2-839CC3C5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6A65D1F1-8907-4E70-932B-2D1A7B7DF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1C5A7C4A-82F2-45E0-ACD0-63EE325B9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95A2F1A3-C648-4D12-9519-80F30AD6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AAA62055-0F58-4D0C-A8AB-7B3CE36AC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90EA0D75-77CD-4C9E-AE15-3093ACF7F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43DA8364-1662-4DF7-9A4D-5951A9BC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1DAC2DDE-F86D-4B1C-B95A-57C387415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D36FECE8-D77D-46A9-BF60-7A585905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5060F38D-DD05-496B-87DA-AE317D6EF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70BC0E0E-F8DB-4903-98E4-C4EFD24E9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48BB7256-4447-48D6-B493-D5733A6E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55049D2A-2C0C-4A51-BB73-DD7680FD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A5B56CD0-630F-4894-8E89-D2AB6ADF1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F0ADA6C6-A435-4FCC-9BD8-E451A55B5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713C862C-19F4-4EFC-B247-ACEF9FA24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C94455EE-EDCC-4B87-B0E5-0EDB44ED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757E75F7-1FE9-4C71-BB04-6BCF75DD2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90D371F7-83B3-40DB-AB83-5ADEFC6F8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E239CFFD-7ECE-49A1-9274-304009630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630B0C35-5E1C-49C5-853C-980FB24F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83712F45-4FBC-46D7-BF8B-91AB9D02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D1FE3BB3-C664-4D27-8343-C444DA897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D9FC27C3-DE50-47C0-84FD-43077EA0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10F05450-5724-4377-AE2A-E93005C0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29D6069F-4E13-472C-8B69-0C2C2AF2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E41757BD-2139-4C17-AC19-EA10402D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33A3260C-1213-448C-B8B7-D65FCC85C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39228BD4-5163-4E42-9CFA-309C09EC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DDD8F5AB-AD97-4F0E-9C8A-1DDBD214B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19F474BF-CFD2-44FD-818C-569C9087F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69EA950C-7A38-4702-B6E5-570AEB75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9ECC28DB-1E5A-4E4A-A141-83C16382D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A7B5CD76-F32D-42A8-99E0-D0A36782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41C46713-1AD8-45A2-A6D0-B3576571A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DADED5A1-DCEF-4E22-9687-7A8CC76C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21FB6F50-D2AD-4A24-B8B8-1CA1F6F0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970C540B-B021-492B-905E-2742307A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C0477222-DA36-422E-9A50-7561D98C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D437B344-AFC5-4A33-BFA5-1DF34431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630AC10F-F4C1-4D74-82D0-914D9DC4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1B5C6854-45D2-4B99-83A9-26FD8D543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7165FF93-0C1E-4E82-B4CB-80380FA6B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208BBFC5-3721-4091-81C9-7A6D971B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5224498D-5167-4423-A567-D28DAEE62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62130F99-B450-4820-B138-B47336CE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7DB45C4F-B295-4ED1-AB4A-5408AD74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8202724A-3C11-4AA1-A2A5-7747BD1F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4056051F-8047-43CA-A9A1-A133018D8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3022BAA8-1796-47F7-BEEF-973529BE4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3BBC0DAD-3733-490E-BFBB-4D7D09409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F054722A-CDBB-4E82-A814-EEEEC726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8BAC6E3E-0E20-451A-B8FE-575985101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75309E13-71CA-4E8A-BB75-467E78773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58ADB81A-076C-4673-B72D-AEAE2331C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C9B7795E-C2CA-4252-9F07-A5337BA8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C2D8EE29-9599-47B2-A72C-73F382136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E1A2AE27-898E-4F3A-806D-3F0ED51D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A55CDCC8-7A66-4288-A502-B24FDB7D8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76369B5F-F42B-409D-A513-552240DB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5AE03DBC-0E06-4112-962F-2C1469F81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E2CEF85B-61DB-4AF0-A010-4B770E2F0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D4B17D21-2CF5-4552-B865-9216A747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7A8C032B-9D9A-409B-B7EA-4FABE5719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B84385AE-0A27-4D08-8999-4B990C6A1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EDADE803-B3AB-4DBE-9153-8E5CCEE54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341DCD74-9745-498D-80CC-823C1CEC8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4146D665-49C7-48D8-96E2-8E922980D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1157A39B-F347-49D0-9346-07FA1766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E71F259D-BFC3-4F10-83D0-099687BB0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ABEC93D2-6E02-4820-AAA7-E837FFED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34C9DC1E-63B5-48C6-84D6-036780062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D674FDFA-4730-40F9-9822-F3B0C5795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90DBDF8B-7033-4F47-A8A5-FD95CBDF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3735687D-DBEB-425B-9D64-44ADBBA3D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35A8A0EA-69B3-47BC-BC94-4F419C76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C471DBAD-9CEB-4C7C-90F9-EA783AF2C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6651C72F-B562-48A4-89A4-EEB6A2F5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42E7370C-E09A-4889-9C45-B2BB0AC82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E6B54651-9B9D-43A1-85FE-91C17271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BE7FDEAF-E33F-4B0D-9C20-10777506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F2E3B083-E1F6-46E1-8BC9-6D200C14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4097EC1D-F50E-45A5-8A6E-537A97171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99FBB72B-0D19-4D4C-B268-EDE2C711C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53B1CCD4-A6D5-45F7-9FAA-5A810658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FA0CCEE5-9DFB-4D73-8295-7D66E1286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D3F62C59-AACA-4543-86D4-FDEBA6123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50056763-8871-4317-917E-6032D2280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4CD0E403-543E-4C64-B7BC-22B93D205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8D5BBCEF-F3B2-4117-A395-561D2DE9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45564CA9-41B3-480C-9460-DB711FA5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89F350A4-4372-4793-8249-B1B445FB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3DFBC2B9-CBB0-4F16-B594-9EBC82512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5A9A2FAA-6B7B-4265-BDDD-07D94137A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27DF8919-170B-4F33-A6C2-FFBC770B1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67D6C369-AD81-4446-97F7-A0C622B1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B7B70ED3-1CDB-43CE-A1EF-7A7FAC0A0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25A7ECED-5A9C-4D2D-A30B-88DD16AD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1D963035-F013-494E-BF7F-FCAE0B08A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F83C186B-7595-4724-80A3-5A92DDD7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57173C0B-46DE-4A29-906F-5F3BCB920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EEC8B894-5F53-46E4-9496-60E379960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9DDC28DF-8059-462D-A5B4-4524345FF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E3FD9FA-DB0D-42DA-88DF-9F570BFD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B4D5E17C-B6E0-4AC8-AEAF-3469CDE8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E2E26E45-1D6B-4293-B65D-9D1A4053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BF3C9EC8-EA68-43C4-A605-C1334501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20291E25-F306-47C4-B8A8-7181B6C10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F3709EE8-98CE-4C92-AC79-507959D3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468A0CE6-181B-4DAD-908D-4F403932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17857A27-F140-4B1A-85FC-EE968973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E9C52EC4-B1ED-45D7-96C0-451292B19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2DF06B48-9BA3-488E-992B-A70ADA293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964E56B5-0A0C-4583-8904-D61143E57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5D1A5F8A-BA0F-4CF4-BEF3-D55446A1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C804C7E1-E6F2-4D04-AD41-6CED0D15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15E9A5F4-3680-4EF1-9A0A-A218236E5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A5282817-9E7B-48E3-880E-9072E84B3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7DDEF257-7267-45E9-8D37-1973C5473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CFDCC587-792A-4624-B89B-85FA81D00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C3F39205-6E96-470D-9106-D3A45437D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94C5D53E-50A3-4997-AC84-7EDA47C08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30E445DE-9E9D-4FE4-AE38-09DA5D44E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10534E68-1C99-4728-94B1-B0CB2BCA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E20BA82-11C7-4865-8F1E-99C0C2D43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10CFDF9C-6BEF-488C-9CA2-ACE920389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8B29980F-B856-4A11-AC6E-3EDA8483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ED8113FE-12D4-4B41-83D9-58A19F22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BB8733E6-D19D-4E2A-B6CC-2228584D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AD0D654C-2BDD-42C9-9530-BAAF726BA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62B25FD0-4AB6-45C8-A9ED-C1B164500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3C336D04-09AE-43A6-B497-28758BECC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8138A608-8B7F-4E69-8418-CAFC6A58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5A1186D8-30DB-499F-9E8F-AB2494B9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9B9DCA8-52D5-444D-A3CD-382BB090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F890F59D-BDFB-422A-A31C-20813846E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69ADB146-C573-4EB8-B3BF-1DB3D638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BD7BEEF7-4863-4E31-80F7-74EC5597B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2EBF7D19-6CA1-4771-9D04-C3A50FD3E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ED6805FB-F584-4FA5-9293-F680AED8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4BD7950A-3780-4642-A8BD-AF14BB7D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E33B6A7C-7B4C-4333-897F-55A008062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3950175B-AB89-40B0-9C8F-AF973F133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39A25716-B45A-4CF4-AF6C-70294674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CED3CEB2-7970-4D98-8CCE-BA925A97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931EC670-3741-40CA-9C6E-DAACF9086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E9B57046-D58A-45BF-B7C8-2086EBA29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1A09FCF1-4D04-4C16-A57D-C70E9840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BBB029D4-2537-4352-967F-29A17A4B9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A4FCD38A-7182-4F33-A796-D4F064B7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E7ED3E35-7CD8-4A60-BB12-98444D51E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F630C79-3C3B-412B-9391-1B598A0CA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627D8D55-B6BB-45C3-9201-C0294F9BF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7E8A046B-1C7C-466E-BEEF-3B2BC3B1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8A17C896-F51C-47E0-8E3D-C043E1B2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58BBDF80-42F4-4199-B123-C934EC25B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CBAF2A56-C92B-4C72-8A2C-A7D610AB0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7DA52E09-7241-47B2-8409-B850E352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2B3B0E21-5ED8-4F89-8078-75EBA7905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E62EDBD2-1417-49C5-B08D-BAA5343B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8B184397-9283-4656-8FFE-22D03177B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47A07440-D97C-45FB-8459-8E986FE8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A58903CC-1D17-487F-A242-039553CAA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3F669E43-85B2-4192-8F8B-0CC9B8260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5F62044C-77A9-4116-9C06-338D67B8E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B3362BDE-0084-4E7E-BE5B-BE61A19B0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7A931D11-9FE3-4E59-B65C-AD5D73E5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965359D2-A7C8-41A5-A12C-5B33D49DD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CF270639-B8BC-494B-8574-53FD918DA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8851994A-44A3-41D8-9F63-3CA42E2F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637E0EFC-3B60-4D6C-984B-1E2BD3E6F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6709ABA5-05EB-4A4A-B09D-19B0BAFA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CFF170BC-AC88-4833-839E-235AAFF3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610BF86A-4992-4979-8A04-F4A9D14B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8F5EAA20-4F24-4C23-AF5B-F19A10A8B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2E3757DB-6C63-4462-927C-4F9645839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95B2BF47-EB33-4D45-856B-F06D7D3DF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274EC760-0AD3-4147-B5BB-9C07811C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E438161C-29E1-4265-A310-5B0CA9C7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5C71C72-1BE6-45AD-816F-A7047ECF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E01A7687-3E66-4794-88BB-5C354C668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EE99EC22-91BA-4E62-9D9A-C9D89C65E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DC503768-B020-4546-A905-7EABC175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F839C8EE-164A-420B-A45B-B39777955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7861FEF0-58A9-4184-89F6-9DC8DA851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94CD01B5-4772-4831-8CF1-64137A75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20A1414-30D8-41F3-954D-0BDAECD0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AA0947A6-89C2-43A5-AF27-8C7B00171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5A48487D-81FA-4F51-AD67-685202D42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6684B412-0D18-45F2-A545-6ECC16E25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396A3152-3440-4EDC-AF34-94CCCDA6C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7F8F8B0E-5B34-4175-96BA-B968D5B8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AD38EA5D-AB8B-4702-8AD0-B1DF2624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F1D5360A-B07F-41F3-9302-C54D12107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604888BC-A354-438F-AC61-B3FF9990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CE7E0A16-5D8C-4B05-BA31-557112EB4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5377EBB-EC9B-4200-A262-EFD41420A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7C49F9F5-D664-42F8-A41D-89CE3997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D904A61F-DC4D-45DA-921C-73E64D4F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28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1708B7BE-D58A-448C-BE70-35B7536F9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F5705A28-EB6F-461A-A234-11B85C6E0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87653723-1FD0-4623-A53F-2C391809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8E80F706-E361-4F76-AB87-A2B36B858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17A7E672-645A-451C-AE59-BDC506C91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D4CAA539-EEF4-4921-8CF9-8686FE826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9BB7DD9A-45FB-49CD-811D-E17CBAF78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F3AC922B-D321-40C5-A942-CBB993821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CB7974E-D03F-4EEB-9E2B-19955633C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F75C3CD-8EB0-4104-B2BA-B45974C79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CFA6EE86-3259-4862-B6A9-BD5CB493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A0DEDDC8-42F2-482B-B3B3-CC2492CB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5D58A4C2-7B5D-49AA-ACCD-410AE1969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C1831E50-6CEC-44DE-8EE7-8AB111FFA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4EE03E00-CCCF-40DF-AF75-4137D4997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621DD726-C64A-4DE3-B8C8-F5A0288F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93E52E76-742E-4163-809C-315DCCA7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8168F16F-6838-4A02-A62A-8D03772BE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4B44117D-6170-4DDB-B6CB-00DF0FCB4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1381FB03-AE3E-4BD1-9544-0FF9BCE0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7DB98796-B377-4377-93BC-889178F56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E81490DA-331D-4A4F-A6DC-C4F8730DF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87995A7A-5B80-4313-A028-2D285A6A7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69E7D995-F6E3-4FDE-BE6E-6457DE922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267AE6D5-70D6-467D-802A-169B1B57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5E0C53B6-CB0A-42FF-B15F-11B080A8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1E68FDA0-38E0-438B-A6D3-93986B4CD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FB407BB8-D12F-45EF-A421-3C97B24D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23157BC0-2952-4ABB-8A91-2EB69D20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5CBC4C3C-590B-43D9-97B4-50E00EA0E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3D91783B-539F-4971-BD03-AD4DF1E1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7D74F00B-B97F-4DD3-B04E-6DD27E2B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4421C352-2471-41A8-A269-F9DBF8FF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CC978C39-2345-4556-A6EA-DF8EFD178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F668454D-BA2F-44A7-8202-189CD4535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EE4A8403-48F2-4330-B833-8406B19ED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74C03AF6-9A96-40A5-B41B-F2A6ABEF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5A0696EB-8E76-4AE2-8298-E685AF7B8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28A284D6-512C-4DC0-8543-4E0561C00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A8C9C57D-AFB0-4963-97F5-91B851864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C55A7B1B-3AB2-42EC-8C1B-9E4355CE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616D6B05-A727-478A-BA52-5D69EFEE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B1F72994-5982-4E01-9250-F8F70F13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28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D93CA850-B32B-4D21-9002-2A5FE769D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189260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5" Type="http://schemas.openxmlformats.org/officeDocument/2006/relationships/hyperlink" Target="menuitemdisplay://inventitembarcode/+1213+%5B1:8934822201333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58"/>
  <sheetViews>
    <sheetView topLeftCell="A12" workbookViewId="0">
      <selection activeCell="H17" sqref="H17"/>
    </sheetView>
  </sheetViews>
  <sheetFormatPr defaultColWidth="9.125" defaultRowHeight="15" x14ac:dyDescent="0.25"/>
  <cols>
    <col min="1" max="1" width="5.75" style="29" customWidth="1"/>
    <col min="2" max="2" width="58.875" style="32" customWidth="1"/>
    <col min="3" max="3" width="16.25" style="33" customWidth="1"/>
    <col min="4" max="4" width="11" style="29" customWidth="1"/>
    <col min="5" max="5" width="9" style="29" customWidth="1"/>
    <col min="6" max="6" width="11.25" style="29" customWidth="1"/>
    <col min="7" max="7" width="19.875" style="34" customWidth="1"/>
    <col min="8" max="16384" width="9.125" style="29"/>
  </cols>
  <sheetData>
    <row r="1" spans="1:7" x14ac:dyDescent="0.25">
      <c r="G1" s="34" t="s">
        <v>71</v>
      </c>
    </row>
    <row r="2" spans="1:7" x14ac:dyDescent="0.25">
      <c r="A2" s="35" t="s">
        <v>0</v>
      </c>
      <c r="D2" s="35" t="s">
        <v>1</v>
      </c>
    </row>
    <row r="3" spans="1:7" x14ac:dyDescent="0.25">
      <c r="A3" s="36"/>
      <c r="D3" s="35" t="s">
        <v>2</v>
      </c>
    </row>
    <row r="4" spans="1:7" x14ac:dyDescent="0.25">
      <c r="A4" s="36"/>
      <c r="D4" s="35" t="s">
        <v>3</v>
      </c>
    </row>
    <row r="5" spans="1:7" ht="16.5" x14ac:dyDescent="0.25">
      <c r="A5" s="37"/>
      <c r="D5" s="35"/>
    </row>
    <row r="6" spans="1:7" ht="20.25" x14ac:dyDescent="0.25">
      <c r="A6" s="84" t="s">
        <v>4</v>
      </c>
      <c r="B6" s="84"/>
      <c r="C6" s="84"/>
      <c r="D6" s="84"/>
      <c r="E6" s="84"/>
      <c r="F6" s="84"/>
      <c r="G6" s="84"/>
    </row>
    <row r="7" spans="1:7" ht="16.5" x14ac:dyDescent="0.25">
      <c r="A7" s="37"/>
    </row>
    <row r="8" spans="1:7" ht="15.75" x14ac:dyDescent="0.25">
      <c r="A8" s="38" t="s">
        <v>5</v>
      </c>
      <c r="B8" s="39"/>
      <c r="C8" s="40"/>
      <c r="D8" s="41"/>
      <c r="E8" s="41"/>
      <c r="F8" s="41"/>
      <c r="G8" s="42"/>
    </row>
    <row r="9" spans="1:7" ht="15.75" x14ac:dyDescent="0.25">
      <c r="A9" s="43" t="s">
        <v>6</v>
      </c>
      <c r="B9" s="38" t="s">
        <v>7</v>
      </c>
      <c r="C9" s="40"/>
      <c r="D9" s="41"/>
      <c r="E9" s="41"/>
      <c r="F9" s="41"/>
      <c r="G9" s="42"/>
    </row>
    <row r="10" spans="1:7" ht="15.75" x14ac:dyDescent="0.25">
      <c r="A10" s="43" t="s">
        <v>6</v>
      </c>
      <c r="B10" s="38" t="s">
        <v>8</v>
      </c>
      <c r="C10" s="40"/>
      <c r="D10" s="41"/>
      <c r="E10" s="41"/>
      <c r="F10" s="41"/>
      <c r="G10" s="42"/>
    </row>
    <row r="11" spans="1:7" ht="15.75" x14ac:dyDescent="0.25">
      <c r="A11" s="43" t="s">
        <v>6</v>
      </c>
      <c r="B11" s="38" t="s">
        <v>9</v>
      </c>
      <c r="C11" s="40"/>
      <c r="D11" s="41"/>
      <c r="E11" s="41"/>
      <c r="F11" s="41"/>
      <c r="G11" s="42"/>
    </row>
    <row r="12" spans="1:7" ht="18" customHeight="1" x14ac:dyDescent="0.25">
      <c r="A12" s="43"/>
      <c r="B12" s="38"/>
      <c r="C12" s="40"/>
      <c r="D12" s="41"/>
      <c r="E12" s="41"/>
      <c r="F12" s="41"/>
      <c r="G12" s="42"/>
    </row>
    <row r="13" spans="1:7" ht="15.75" x14ac:dyDescent="0.25">
      <c r="A13" s="44" t="s">
        <v>100</v>
      </c>
      <c r="B13" s="39"/>
      <c r="C13" s="45" t="s">
        <v>10</v>
      </c>
      <c r="D13" s="41"/>
      <c r="E13" s="41"/>
      <c r="F13" s="41"/>
      <c r="G13" s="42"/>
    </row>
    <row r="14" spans="1:7" ht="15.75" x14ac:dyDescent="0.25">
      <c r="A14" s="46" t="s">
        <v>12</v>
      </c>
      <c r="B14" s="39"/>
      <c r="C14" s="40"/>
      <c r="D14" s="41"/>
      <c r="E14" s="41"/>
      <c r="F14" s="41"/>
      <c r="G14" s="42"/>
    </row>
    <row r="15" spans="1:7" ht="15.75" x14ac:dyDescent="0.25">
      <c r="A15" s="42" t="s">
        <v>50</v>
      </c>
      <c r="B15" s="39"/>
      <c r="C15" s="47" t="s">
        <v>47</v>
      </c>
      <c r="D15" s="41"/>
      <c r="E15" s="41"/>
      <c r="F15" s="41"/>
      <c r="G15" s="42"/>
    </row>
    <row r="16" spans="1:7" ht="15.75" x14ac:dyDescent="0.25">
      <c r="A16" s="46"/>
    </row>
    <row r="17" spans="1:7" ht="15.75" customHeight="1" x14ac:dyDescent="0.25">
      <c r="A17" s="48" t="s">
        <v>13</v>
      </c>
      <c r="B17" s="49" t="s">
        <v>14</v>
      </c>
      <c r="C17" s="50" t="s">
        <v>13</v>
      </c>
      <c r="D17" s="51" t="s">
        <v>13</v>
      </c>
      <c r="E17" s="51" t="s">
        <v>13</v>
      </c>
      <c r="F17" s="87" t="s">
        <v>48</v>
      </c>
      <c r="G17" s="85" t="s">
        <v>20</v>
      </c>
    </row>
    <row r="18" spans="1:7" ht="21" customHeight="1" x14ac:dyDescent="0.25">
      <c r="A18" s="52" t="s">
        <v>15</v>
      </c>
      <c r="B18" s="53" t="s">
        <v>16</v>
      </c>
      <c r="C18" s="54" t="s">
        <v>17</v>
      </c>
      <c r="D18" s="52" t="s">
        <v>18</v>
      </c>
      <c r="E18" s="52" t="s">
        <v>19</v>
      </c>
      <c r="F18" s="88"/>
      <c r="G18" s="86"/>
    </row>
    <row r="19" spans="1:7" x14ac:dyDescent="0.25">
      <c r="A19" s="55" t="s">
        <v>21</v>
      </c>
      <c r="B19" s="56" t="s">
        <v>22</v>
      </c>
      <c r="C19" s="57" t="s">
        <v>23</v>
      </c>
      <c r="D19" s="55" t="s">
        <v>24</v>
      </c>
      <c r="E19" s="55" t="s">
        <v>25</v>
      </c>
      <c r="F19" s="56"/>
      <c r="G19" s="58"/>
    </row>
    <row r="20" spans="1:7" ht="30" customHeight="1" x14ac:dyDescent="0.25">
      <c r="A20" s="59"/>
      <c r="B20" s="60" t="s">
        <v>84</v>
      </c>
      <c r="C20" s="31"/>
      <c r="D20" s="31"/>
      <c r="E20" s="59"/>
      <c r="F20" s="59"/>
      <c r="G20" s="78" t="s">
        <v>85</v>
      </c>
    </row>
    <row r="21" spans="1:7" ht="30" customHeight="1" x14ac:dyDescent="0.25">
      <c r="A21" s="59">
        <v>1</v>
      </c>
      <c r="B21" s="30" t="s">
        <v>58</v>
      </c>
      <c r="C21" s="31">
        <v>8938529045627</v>
      </c>
      <c r="D21" s="31">
        <v>236665</v>
      </c>
      <c r="E21" s="59" t="s">
        <v>63</v>
      </c>
      <c r="F21" s="59">
        <v>1</v>
      </c>
      <c r="G21" s="79"/>
    </row>
    <row r="22" spans="1:7" ht="30" customHeight="1" x14ac:dyDescent="0.25">
      <c r="A22" s="59">
        <v>2</v>
      </c>
      <c r="B22" s="30" t="s">
        <v>60</v>
      </c>
      <c r="C22" s="31">
        <v>8938529045924</v>
      </c>
      <c r="D22" s="31">
        <v>203632</v>
      </c>
      <c r="E22" s="59" t="s">
        <v>63</v>
      </c>
      <c r="F22" s="59">
        <v>2</v>
      </c>
      <c r="G22" s="79"/>
    </row>
    <row r="23" spans="1:7" ht="30" customHeight="1" x14ac:dyDescent="0.25">
      <c r="A23" s="66">
        <v>3</v>
      </c>
      <c r="B23" s="30" t="s">
        <v>61</v>
      </c>
      <c r="C23" s="31">
        <v>8938529045030</v>
      </c>
      <c r="D23" s="31">
        <v>261126</v>
      </c>
      <c r="E23" s="59" t="s">
        <v>63</v>
      </c>
      <c r="F23" s="59">
        <v>2</v>
      </c>
      <c r="G23" s="79"/>
    </row>
    <row r="24" spans="1:7" ht="30" customHeight="1" x14ac:dyDescent="0.25">
      <c r="A24" s="59">
        <v>4</v>
      </c>
      <c r="B24" s="30" t="s">
        <v>78</v>
      </c>
      <c r="C24" s="31">
        <v>8938529045832</v>
      </c>
      <c r="D24" s="31">
        <v>317010</v>
      </c>
      <c r="E24" s="59" t="s">
        <v>51</v>
      </c>
      <c r="F24" s="59">
        <v>1</v>
      </c>
      <c r="G24" s="79"/>
    </row>
    <row r="25" spans="1:7" ht="30" customHeight="1" x14ac:dyDescent="0.25">
      <c r="A25" s="59">
        <v>5</v>
      </c>
      <c r="B25" s="30" t="s">
        <v>59</v>
      </c>
      <c r="C25" s="31">
        <v>8938529045856</v>
      </c>
      <c r="D25" s="31">
        <v>203630</v>
      </c>
      <c r="E25" s="59" t="s">
        <v>63</v>
      </c>
      <c r="F25" s="59">
        <v>1</v>
      </c>
      <c r="G25" s="80"/>
    </row>
    <row r="26" spans="1:7" ht="30" customHeight="1" x14ac:dyDescent="0.25">
      <c r="A26" s="59"/>
      <c r="B26" s="60" t="s">
        <v>83</v>
      </c>
      <c r="C26" s="31"/>
      <c r="D26" s="31"/>
      <c r="E26" s="59"/>
      <c r="F26" s="59"/>
      <c r="G26" s="81" t="s">
        <v>86</v>
      </c>
    </row>
    <row r="27" spans="1:7" ht="30" customHeight="1" x14ac:dyDescent="0.25">
      <c r="A27" s="59">
        <v>1</v>
      </c>
      <c r="B27" s="65" t="s">
        <v>60</v>
      </c>
      <c r="C27" s="31">
        <v>8938529045924</v>
      </c>
      <c r="D27" s="31">
        <v>203632</v>
      </c>
      <c r="E27" s="59" t="s">
        <v>63</v>
      </c>
      <c r="F27" s="59">
        <v>2</v>
      </c>
      <c r="G27" s="82"/>
    </row>
    <row r="28" spans="1:7" ht="30" customHeight="1" x14ac:dyDescent="0.25">
      <c r="A28" s="59">
        <v>2</v>
      </c>
      <c r="B28" s="65" t="s">
        <v>59</v>
      </c>
      <c r="C28" s="31">
        <v>8938529045856</v>
      </c>
      <c r="D28" s="31">
        <v>203630</v>
      </c>
      <c r="E28" s="59" t="s">
        <v>63</v>
      </c>
      <c r="F28" s="59">
        <v>1</v>
      </c>
      <c r="G28" s="82"/>
    </row>
    <row r="29" spans="1:7" ht="30" customHeight="1" x14ac:dyDescent="0.25">
      <c r="A29" s="59">
        <v>3</v>
      </c>
      <c r="B29" s="65" t="s">
        <v>66</v>
      </c>
      <c r="C29" s="31">
        <v>8938529045047</v>
      </c>
      <c r="D29" s="31">
        <v>261127</v>
      </c>
      <c r="E29" s="59" t="s">
        <v>63</v>
      </c>
      <c r="F29" s="59">
        <v>5</v>
      </c>
      <c r="G29" s="82"/>
    </row>
    <row r="30" spans="1:7" ht="30" customHeight="1" x14ac:dyDescent="0.25">
      <c r="A30" s="59">
        <v>4</v>
      </c>
      <c r="B30" s="65" t="s">
        <v>72</v>
      </c>
      <c r="C30" s="31">
        <v>8938529045467</v>
      </c>
      <c r="D30" s="31">
        <v>315117</v>
      </c>
      <c r="E30" s="59" t="s">
        <v>51</v>
      </c>
      <c r="F30" s="59">
        <v>5</v>
      </c>
      <c r="G30" s="82"/>
    </row>
    <row r="31" spans="1:7" ht="30" customHeight="1" x14ac:dyDescent="0.25">
      <c r="A31" s="59">
        <v>5</v>
      </c>
      <c r="B31" s="65" t="s">
        <v>73</v>
      </c>
      <c r="C31" s="31">
        <v>8938529045443</v>
      </c>
      <c r="D31" s="31">
        <v>315116</v>
      </c>
      <c r="E31" s="59" t="s">
        <v>51</v>
      </c>
      <c r="F31" s="59">
        <v>2</v>
      </c>
      <c r="G31" s="83"/>
    </row>
    <row r="32" spans="1:7" ht="30" customHeight="1" x14ac:dyDescent="0.25">
      <c r="A32" s="59"/>
      <c r="B32" s="60" t="s">
        <v>87</v>
      </c>
      <c r="C32" s="31"/>
      <c r="D32" s="31"/>
      <c r="E32" s="59"/>
      <c r="F32" s="59"/>
      <c r="G32" s="81" t="s">
        <v>88</v>
      </c>
    </row>
    <row r="33" spans="1:7" ht="30" customHeight="1" x14ac:dyDescent="0.25">
      <c r="A33" s="59">
        <v>1</v>
      </c>
      <c r="B33" s="65" t="s">
        <v>60</v>
      </c>
      <c r="C33" s="31"/>
      <c r="D33" s="31">
        <v>203632</v>
      </c>
      <c r="E33" s="59" t="s">
        <v>63</v>
      </c>
      <c r="F33" s="59">
        <v>1</v>
      </c>
      <c r="G33" s="82"/>
    </row>
    <row r="34" spans="1:7" ht="30" customHeight="1" x14ac:dyDescent="0.25">
      <c r="A34" s="59">
        <v>2</v>
      </c>
      <c r="B34" s="65" t="s">
        <v>73</v>
      </c>
      <c r="C34" s="31"/>
      <c r="D34" s="31">
        <v>315116</v>
      </c>
      <c r="E34" s="59" t="s">
        <v>51</v>
      </c>
      <c r="F34" s="59">
        <v>1</v>
      </c>
      <c r="G34" s="83"/>
    </row>
    <row r="35" spans="1:7" ht="30" customHeight="1" x14ac:dyDescent="0.25">
      <c r="A35" s="59"/>
      <c r="B35" s="60" t="s">
        <v>89</v>
      </c>
      <c r="C35" s="31"/>
      <c r="D35" s="31"/>
      <c r="E35" s="59"/>
      <c r="F35" s="59"/>
      <c r="G35" s="81" t="s">
        <v>90</v>
      </c>
    </row>
    <row r="36" spans="1:7" ht="30" customHeight="1" x14ac:dyDescent="0.25">
      <c r="A36" s="59">
        <v>1</v>
      </c>
      <c r="B36" s="65" t="s">
        <v>73</v>
      </c>
      <c r="C36" s="31">
        <v>8938529045443</v>
      </c>
      <c r="D36" s="31">
        <v>315116</v>
      </c>
      <c r="E36" s="59" t="s">
        <v>51</v>
      </c>
      <c r="F36" s="59">
        <v>1</v>
      </c>
      <c r="G36" s="83"/>
    </row>
    <row r="37" spans="1:7" ht="30" customHeight="1" x14ac:dyDescent="0.25">
      <c r="A37" s="59"/>
      <c r="B37" s="60" t="s">
        <v>91</v>
      </c>
      <c r="C37" s="31"/>
      <c r="D37" s="31"/>
      <c r="E37" s="59"/>
      <c r="F37" s="59"/>
      <c r="G37" s="81" t="s">
        <v>92</v>
      </c>
    </row>
    <row r="38" spans="1:7" ht="30" customHeight="1" x14ac:dyDescent="0.25">
      <c r="A38" s="59">
        <v>1</v>
      </c>
      <c r="B38" s="65" t="s">
        <v>62</v>
      </c>
      <c r="C38" s="31">
        <v>8938529045634</v>
      </c>
      <c r="D38" s="31">
        <v>203631</v>
      </c>
      <c r="E38" s="59" t="s">
        <v>63</v>
      </c>
      <c r="F38" s="59">
        <v>2</v>
      </c>
      <c r="G38" s="83"/>
    </row>
    <row r="39" spans="1:7" ht="30" customHeight="1" x14ac:dyDescent="0.25">
      <c r="A39" s="59"/>
      <c r="B39" s="60" t="s">
        <v>93</v>
      </c>
      <c r="C39" s="31"/>
      <c r="D39" s="31"/>
      <c r="E39" s="59"/>
      <c r="F39" s="59"/>
      <c r="G39" s="78" t="s">
        <v>94</v>
      </c>
    </row>
    <row r="40" spans="1:7" ht="30" customHeight="1" x14ac:dyDescent="0.25">
      <c r="A40" s="59">
        <v>1</v>
      </c>
      <c r="B40" s="65" t="s">
        <v>58</v>
      </c>
      <c r="C40" s="31">
        <v>8938529045627</v>
      </c>
      <c r="D40" s="31">
        <v>236665</v>
      </c>
      <c r="E40" s="59" t="s">
        <v>63</v>
      </c>
      <c r="F40" s="59">
        <v>2</v>
      </c>
      <c r="G40" s="79"/>
    </row>
    <row r="41" spans="1:7" ht="30" customHeight="1" x14ac:dyDescent="0.25">
      <c r="A41" s="59">
        <v>2</v>
      </c>
      <c r="B41" s="30" t="s">
        <v>78</v>
      </c>
      <c r="C41" s="31">
        <v>8938529045832</v>
      </c>
      <c r="D41" s="31">
        <v>317010</v>
      </c>
      <c r="E41" s="59" t="s">
        <v>51</v>
      </c>
      <c r="F41" s="59">
        <v>1</v>
      </c>
      <c r="G41" s="79"/>
    </row>
    <row r="42" spans="1:7" ht="30" customHeight="1" x14ac:dyDescent="0.25">
      <c r="A42" s="59">
        <v>3</v>
      </c>
      <c r="B42" s="30" t="s">
        <v>64</v>
      </c>
      <c r="C42" s="31">
        <v>8938529045238</v>
      </c>
      <c r="D42" s="31">
        <v>203634</v>
      </c>
      <c r="E42" s="59" t="s">
        <v>63</v>
      </c>
      <c r="F42" s="59">
        <v>1</v>
      </c>
      <c r="G42" s="80"/>
    </row>
    <row r="43" spans="1:7" ht="30" customHeight="1" x14ac:dyDescent="0.25">
      <c r="A43" s="59">
        <v>1</v>
      </c>
      <c r="B43" s="30" t="s">
        <v>62</v>
      </c>
      <c r="C43" s="31">
        <v>8938529045634</v>
      </c>
      <c r="D43" s="31">
        <v>203631</v>
      </c>
      <c r="E43" s="59" t="s">
        <v>63</v>
      </c>
      <c r="F43" s="59">
        <v>3</v>
      </c>
      <c r="G43" s="78" t="s">
        <v>97</v>
      </c>
    </row>
    <row r="44" spans="1:7" ht="30" customHeight="1" x14ac:dyDescent="0.25">
      <c r="A44" s="59">
        <v>2</v>
      </c>
      <c r="B44" s="30" t="s">
        <v>64</v>
      </c>
      <c r="C44" s="31">
        <v>8938529045238</v>
      </c>
      <c r="D44" s="31">
        <v>203634</v>
      </c>
      <c r="E44" s="59" t="s">
        <v>63</v>
      </c>
      <c r="F44" s="59">
        <v>1</v>
      </c>
      <c r="G44" s="79"/>
    </row>
    <row r="45" spans="1:7" ht="30" customHeight="1" x14ac:dyDescent="0.25">
      <c r="A45" s="59">
        <v>3</v>
      </c>
      <c r="B45" s="30" t="s">
        <v>59</v>
      </c>
      <c r="C45" s="31">
        <v>8938529045856</v>
      </c>
      <c r="D45" s="31">
        <v>203630</v>
      </c>
      <c r="E45" s="59" t="s">
        <v>63</v>
      </c>
      <c r="F45" s="59">
        <v>1</v>
      </c>
      <c r="G45" s="79"/>
    </row>
    <row r="46" spans="1:7" ht="30" customHeight="1" x14ac:dyDescent="0.25">
      <c r="A46" s="59">
        <v>4</v>
      </c>
      <c r="B46" s="30" t="s">
        <v>60</v>
      </c>
      <c r="C46" s="31">
        <v>8938529045924</v>
      </c>
      <c r="D46" s="31">
        <v>203632</v>
      </c>
      <c r="E46" s="59" t="s">
        <v>63</v>
      </c>
      <c r="F46" s="59">
        <v>2</v>
      </c>
      <c r="G46" s="80"/>
    </row>
    <row r="47" spans="1:7" ht="30" customHeight="1" x14ac:dyDescent="0.25">
      <c r="A47" s="59"/>
      <c r="B47" s="60" t="s">
        <v>95</v>
      </c>
      <c r="C47" s="31"/>
      <c r="D47" s="31"/>
      <c r="E47" s="59"/>
      <c r="F47" s="59"/>
      <c r="G47" s="78" t="s">
        <v>96</v>
      </c>
    </row>
    <row r="48" spans="1:7" ht="30" customHeight="1" x14ac:dyDescent="0.25">
      <c r="A48" s="59">
        <v>1</v>
      </c>
      <c r="B48" s="30" t="s">
        <v>58</v>
      </c>
      <c r="C48" s="31">
        <v>8938529045627</v>
      </c>
      <c r="D48" s="31">
        <v>236665</v>
      </c>
      <c r="E48" s="59" t="s">
        <v>63</v>
      </c>
      <c r="F48" s="59">
        <v>2</v>
      </c>
      <c r="G48" s="79"/>
    </row>
    <row r="49" spans="1:7" ht="30" customHeight="1" x14ac:dyDescent="0.25">
      <c r="A49" s="59">
        <v>2</v>
      </c>
      <c r="B49" s="30" t="s">
        <v>60</v>
      </c>
      <c r="C49" s="31">
        <v>8938529045924</v>
      </c>
      <c r="D49" s="31">
        <v>203632</v>
      </c>
      <c r="E49" s="59" t="s">
        <v>63</v>
      </c>
      <c r="F49" s="59">
        <v>1</v>
      </c>
      <c r="G49" s="80"/>
    </row>
    <row r="50" spans="1:7" ht="30" customHeight="1" x14ac:dyDescent="0.25">
      <c r="A50" s="59"/>
      <c r="B50" s="60" t="s">
        <v>98</v>
      </c>
      <c r="C50" s="31"/>
      <c r="D50" s="31"/>
      <c r="E50" s="59"/>
      <c r="F50" s="59"/>
      <c r="G50" s="81" t="s">
        <v>99</v>
      </c>
    </row>
    <row r="51" spans="1:7" ht="30" customHeight="1" x14ac:dyDescent="0.25">
      <c r="A51" s="59">
        <v>1</v>
      </c>
      <c r="B51" s="30" t="s">
        <v>60</v>
      </c>
      <c r="C51" s="31"/>
      <c r="D51" s="31">
        <v>203632</v>
      </c>
      <c r="E51" s="59" t="s">
        <v>63</v>
      </c>
      <c r="F51" s="59">
        <v>5</v>
      </c>
      <c r="G51" s="82"/>
    </row>
    <row r="52" spans="1:7" ht="30" customHeight="1" x14ac:dyDescent="0.25">
      <c r="A52" s="59">
        <v>2</v>
      </c>
      <c r="B52" s="30" t="s">
        <v>58</v>
      </c>
      <c r="C52" s="31"/>
      <c r="D52" s="31">
        <v>236665</v>
      </c>
      <c r="E52" s="59" t="s">
        <v>63</v>
      </c>
      <c r="F52" s="59">
        <v>2</v>
      </c>
      <c r="G52" s="83"/>
    </row>
    <row r="53" spans="1:7" ht="30" customHeight="1" x14ac:dyDescent="0.25">
      <c r="A53" s="59"/>
      <c r="B53" s="60" t="s">
        <v>102</v>
      </c>
      <c r="C53" s="31"/>
      <c r="D53" s="31"/>
      <c r="E53" s="59"/>
      <c r="F53" s="59"/>
      <c r="G53" s="78" t="s">
        <v>101</v>
      </c>
    </row>
    <row r="54" spans="1:7" ht="30" customHeight="1" x14ac:dyDescent="0.25">
      <c r="A54" s="59">
        <v>1</v>
      </c>
      <c r="B54" s="30" t="s">
        <v>61</v>
      </c>
      <c r="C54" s="31">
        <v>8938529045030</v>
      </c>
      <c r="D54" s="31">
        <v>261126</v>
      </c>
      <c r="E54" s="59" t="s">
        <v>63</v>
      </c>
      <c r="F54" s="59">
        <v>3</v>
      </c>
      <c r="G54" s="79"/>
    </row>
    <row r="55" spans="1:7" ht="30" customHeight="1" x14ac:dyDescent="0.25">
      <c r="A55" s="59">
        <v>2</v>
      </c>
      <c r="B55" s="30" t="s">
        <v>60</v>
      </c>
      <c r="C55" s="31">
        <v>8938529045924</v>
      </c>
      <c r="D55" s="31">
        <v>203632</v>
      </c>
      <c r="E55" s="59" t="s">
        <v>63</v>
      </c>
      <c r="F55" s="59">
        <v>5</v>
      </c>
      <c r="G55" s="79"/>
    </row>
    <row r="56" spans="1:7" ht="30" customHeight="1" x14ac:dyDescent="0.25">
      <c r="A56" s="59">
        <v>3</v>
      </c>
      <c r="B56" s="30" t="s">
        <v>80</v>
      </c>
      <c r="C56" s="31">
        <v>8938529045795</v>
      </c>
      <c r="D56" s="31">
        <v>317011</v>
      </c>
      <c r="E56" s="59" t="s">
        <v>51</v>
      </c>
      <c r="F56" s="59">
        <v>3</v>
      </c>
      <c r="G56" s="79"/>
    </row>
    <row r="57" spans="1:7" ht="30" customHeight="1" x14ac:dyDescent="0.25">
      <c r="A57" s="59">
        <v>4</v>
      </c>
      <c r="B57" s="30" t="s">
        <v>73</v>
      </c>
      <c r="C57" s="31">
        <v>8938529045443</v>
      </c>
      <c r="D57" s="31">
        <v>315116</v>
      </c>
      <c r="E57" s="59" t="s">
        <v>51</v>
      </c>
      <c r="F57" s="59">
        <v>3</v>
      </c>
      <c r="G57" s="80"/>
    </row>
    <row r="58" spans="1:7" ht="33.75" customHeight="1" x14ac:dyDescent="0.25">
      <c r="A58" s="61"/>
      <c r="B58" s="62" t="s">
        <v>42</v>
      </c>
      <c r="C58" s="63"/>
      <c r="D58" s="61"/>
      <c r="E58" s="61"/>
      <c r="F58" s="63">
        <f>SUM(F20:F57)</f>
        <v>62</v>
      </c>
      <c r="G58" s="64"/>
    </row>
  </sheetData>
  <autoFilter ref="A19:G58" xr:uid="{00000000-0009-0000-0000-000000000000}">
    <filterColumn colId="1" showButton="0"/>
  </autoFilter>
  <mergeCells count="13">
    <mergeCell ref="G53:G57"/>
    <mergeCell ref="G50:G52"/>
    <mergeCell ref="A6:G6"/>
    <mergeCell ref="G17:G18"/>
    <mergeCell ref="F17:F18"/>
    <mergeCell ref="G47:G49"/>
    <mergeCell ref="G37:G38"/>
    <mergeCell ref="G39:G42"/>
    <mergeCell ref="G35:G36"/>
    <mergeCell ref="G32:G34"/>
    <mergeCell ref="G20:G25"/>
    <mergeCell ref="G26:G31"/>
    <mergeCell ref="G43:G4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BA0A-4BBD-4B71-AC0C-B7251D5D845B}">
  <sheetPr>
    <tabColor rgb="FFC00000"/>
  </sheetPr>
  <dimension ref="A1:H28"/>
  <sheetViews>
    <sheetView tabSelected="1" topLeftCell="A21" workbookViewId="0">
      <selection activeCell="H25" sqref="H25"/>
    </sheetView>
  </sheetViews>
  <sheetFormatPr defaultColWidth="9.125" defaultRowHeight="15" x14ac:dyDescent="0.25"/>
  <cols>
    <col min="1" max="1" width="5.75" style="29" customWidth="1"/>
    <col min="2" max="2" width="58.875" style="32" customWidth="1"/>
    <col min="3" max="3" width="16.25" style="33" customWidth="1"/>
    <col min="4" max="4" width="11" style="29" customWidth="1"/>
    <col min="5" max="5" width="9" style="29" customWidth="1"/>
    <col min="6" max="6" width="11.25" style="29" customWidth="1"/>
    <col min="7" max="7" width="19.875" style="34" customWidth="1"/>
    <col min="8" max="16384" width="9.125" style="29"/>
  </cols>
  <sheetData>
    <row r="1" spans="1:7" x14ac:dyDescent="0.25">
      <c r="G1" s="34" t="s">
        <v>71</v>
      </c>
    </row>
    <row r="2" spans="1:7" x14ac:dyDescent="0.25">
      <c r="A2" s="35" t="s">
        <v>0</v>
      </c>
      <c r="D2" s="35" t="s">
        <v>1</v>
      </c>
    </row>
    <row r="3" spans="1:7" x14ac:dyDescent="0.25">
      <c r="A3" s="36"/>
      <c r="D3" s="35" t="s">
        <v>2</v>
      </c>
    </row>
    <row r="4" spans="1:7" x14ac:dyDescent="0.25">
      <c r="A4" s="36"/>
      <c r="D4" s="35" t="s">
        <v>3</v>
      </c>
    </row>
    <row r="5" spans="1:7" ht="16.5" x14ac:dyDescent="0.25">
      <c r="A5" s="37"/>
      <c r="D5" s="35"/>
    </row>
    <row r="6" spans="1:7" ht="20.25" x14ac:dyDescent="0.25">
      <c r="A6" s="84" t="s">
        <v>4</v>
      </c>
      <c r="B6" s="84"/>
      <c r="C6" s="84"/>
      <c r="D6" s="84"/>
      <c r="E6" s="84"/>
      <c r="F6" s="84"/>
      <c r="G6" s="84"/>
    </row>
    <row r="7" spans="1:7" ht="16.5" x14ac:dyDescent="0.25">
      <c r="A7" s="37"/>
    </row>
    <row r="8" spans="1:7" ht="15.75" x14ac:dyDescent="0.25">
      <c r="A8" s="38" t="s">
        <v>5</v>
      </c>
      <c r="B8" s="39"/>
      <c r="C8" s="40"/>
      <c r="D8" s="41"/>
      <c r="E8" s="41"/>
      <c r="F8" s="41"/>
      <c r="G8" s="42"/>
    </row>
    <row r="9" spans="1:7" ht="15.75" x14ac:dyDescent="0.25">
      <c r="A9" s="43" t="s">
        <v>6</v>
      </c>
      <c r="B9" s="38" t="s">
        <v>7</v>
      </c>
      <c r="C9" s="40"/>
      <c r="D9" s="41"/>
      <c r="E9" s="41"/>
      <c r="F9" s="41"/>
      <c r="G9" s="42"/>
    </row>
    <row r="10" spans="1:7" ht="15.75" x14ac:dyDescent="0.25">
      <c r="A10" s="43" t="s">
        <v>6</v>
      </c>
      <c r="B10" s="38" t="s">
        <v>8</v>
      </c>
      <c r="C10" s="40"/>
      <c r="D10" s="41"/>
      <c r="E10" s="41"/>
      <c r="F10" s="41"/>
      <c r="G10" s="42"/>
    </row>
    <row r="11" spans="1:7" ht="15.75" x14ac:dyDescent="0.25">
      <c r="A11" s="43" t="s">
        <v>6</v>
      </c>
      <c r="B11" s="38" t="s">
        <v>9</v>
      </c>
      <c r="C11" s="40"/>
      <c r="D11" s="41"/>
      <c r="E11" s="41"/>
      <c r="F11" s="41"/>
      <c r="G11" s="42"/>
    </row>
    <row r="12" spans="1:7" ht="18" customHeight="1" x14ac:dyDescent="0.25">
      <c r="A12" s="43"/>
      <c r="B12" s="38"/>
      <c r="C12" s="40"/>
      <c r="D12" s="41"/>
      <c r="E12" s="41"/>
      <c r="F12" s="41"/>
      <c r="G12" s="42"/>
    </row>
    <row r="13" spans="1:7" ht="15.75" x14ac:dyDescent="0.25">
      <c r="A13" s="44" t="s">
        <v>100</v>
      </c>
      <c r="B13" s="39"/>
      <c r="C13" s="45" t="s">
        <v>10</v>
      </c>
      <c r="D13" s="41"/>
      <c r="E13" s="41"/>
      <c r="F13" s="41"/>
      <c r="G13" s="42"/>
    </row>
    <row r="14" spans="1:7" ht="15.75" x14ac:dyDescent="0.25">
      <c r="A14" s="46" t="s">
        <v>12</v>
      </c>
      <c r="B14" s="39"/>
      <c r="C14" s="40"/>
      <c r="D14" s="41"/>
      <c r="E14" s="41"/>
      <c r="F14" s="41"/>
      <c r="G14" s="42"/>
    </row>
    <row r="15" spans="1:7" ht="15.75" x14ac:dyDescent="0.25">
      <c r="A15" s="42" t="s">
        <v>50</v>
      </c>
      <c r="B15" s="39"/>
      <c r="C15" s="47" t="s">
        <v>47</v>
      </c>
      <c r="D15" s="41"/>
      <c r="E15" s="41"/>
      <c r="F15" s="41"/>
      <c r="G15" s="42"/>
    </row>
    <row r="16" spans="1:7" ht="15.75" x14ac:dyDescent="0.25">
      <c r="A16" s="46"/>
    </row>
    <row r="17" spans="1:8" ht="15.75" customHeight="1" x14ac:dyDescent="0.25">
      <c r="A17" s="48" t="s">
        <v>13</v>
      </c>
      <c r="B17" s="49" t="s">
        <v>14</v>
      </c>
      <c r="C17" s="50" t="s">
        <v>13</v>
      </c>
      <c r="D17" s="51" t="s">
        <v>13</v>
      </c>
      <c r="E17" s="51" t="s">
        <v>13</v>
      </c>
      <c r="F17" s="87" t="s">
        <v>48</v>
      </c>
      <c r="G17" s="85" t="s">
        <v>20</v>
      </c>
    </row>
    <row r="18" spans="1:8" ht="21" customHeight="1" x14ac:dyDescent="0.25">
      <c r="A18" s="52" t="s">
        <v>15</v>
      </c>
      <c r="B18" s="53" t="s">
        <v>16</v>
      </c>
      <c r="C18" s="54" t="s">
        <v>17</v>
      </c>
      <c r="D18" s="52" t="s">
        <v>18</v>
      </c>
      <c r="E18" s="52" t="s">
        <v>19</v>
      </c>
      <c r="F18" s="88"/>
      <c r="G18" s="86"/>
    </row>
    <row r="19" spans="1:8" x14ac:dyDescent="0.25">
      <c r="A19" s="55" t="s">
        <v>21</v>
      </c>
      <c r="B19" s="56" t="s">
        <v>22</v>
      </c>
      <c r="C19" s="57" t="s">
        <v>23</v>
      </c>
      <c r="D19" s="55" t="s">
        <v>24</v>
      </c>
      <c r="E19" s="55" t="s">
        <v>25</v>
      </c>
      <c r="F19" s="56"/>
      <c r="G19" s="58"/>
    </row>
    <row r="20" spans="1:8" s="67" customFormat="1" ht="30" customHeight="1" x14ac:dyDescent="0.25">
      <c r="A20" s="59"/>
      <c r="B20" s="60" t="s">
        <v>93</v>
      </c>
      <c r="C20" s="31"/>
      <c r="D20" s="31"/>
      <c r="E20" s="59"/>
      <c r="F20" s="59"/>
      <c r="G20" s="78" t="s">
        <v>97</v>
      </c>
      <c r="H20" s="29"/>
    </row>
    <row r="21" spans="1:8" ht="30" customHeight="1" x14ac:dyDescent="0.25">
      <c r="A21" s="59">
        <v>1</v>
      </c>
      <c r="B21" s="30" t="s">
        <v>62</v>
      </c>
      <c r="C21" s="31">
        <v>8938529045634</v>
      </c>
      <c r="D21" s="31">
        <v>203631</v>
      </c>
      <c r="E21" s="59" t="s">
        <v>63</v>
      </c>
      <c r="F21" s="59">
        <v>3</v>
      </c>
      <c r="G21" s="79"/>
      <c r="H21" s="29" t="str">
        <f>+G20</f>
        <v>I-02451178</v>
      </c>
    </row>
    <row r="22" spans="1:8" ht="30" customHeight="1" x14ac:dyDescent="0.25">
      <c r="A22" s="59">
        <v>2</v>
      </c>
      <c r="B22" s="30" t="s">
        <v>64</v>
      </c>
      <c r="C22" s="31">
        <v>8938529045238</v>
      </c>
      <c r="D22" s="31">
        <v>203634</v>
      </c>
      <c r="E22" s="59" t="s">
        <v>63</v>
      </c>
      <c r="F22" s="59">
        <v>1</v>
      </c>
      <c r="G22" s="79"/>
    </row>
    <row r="23" spans="1:8" ht="30" customHeight="1" x14ac:dyDescent="0.25">
      <c r="A23" s="59">
        <v>3</v>
      </c>
      <c r="B23" s="30" t="s">
        <v>59</v>
      </c>
      <c r="C23" s="31">
        <v>8938529045856</v>
      </c>
      <c r="D23" s="31">
        <v>203630</v>
      </c>
      <c r="E23" s="59" t="s">
        <v>63</v>
      </c>
      <c r="F23" s="59">
        <v>1</v>
      </c>
      <c r="G23" s="79"/>
    </row>
    <row r="24" spans="1:8" ht="30" customHeight="1" x14ac:dyDescent="0.25">
      <c r="A24" s="59">
        <v>4</v>
      </c>
      <c r="B24" s="30" t="s">
        <v>60</v>
      </c>
      <c r="C24" s="31">
        <v>8938529045924</v>
      </c>
      <c r="D24" s="31">
        <v>203632</v>
      </c>
      <c r="E24" s="59" t="s">
        <v>63</v>
      </c>
      <c r="F24" s="59">
        <v>2</v>
      </c>
      <c r="G24" s="80"/>
    </row>
    <row r="25" spans="1:8" ht="30" customHeight="1" x14ac:dyDescent="0.25">
      <c r="A25" s="59"/>
      <c r="B25" s="60" t="s">
        <v>95</v>
      </c>
      <c r="C25" s="31"/>
      <c r="D25" s="31"/>
      <c r="E25" s="59"/>
      <c r="F25" s="59"/>
      <c r="G25" s="78" t="s">
        <v>96</v>
      </c>
      <c r="H25" s="29" t="str">
        <f>+G25</f>
        <v>I-02450434</v>
      </c>
    </row>
    <row r="26" spans="1:8" ht="30" customHeight="1" x14ac:dyDescent="0.25">
      <c r="A26" s="59">
        <v>1</v>
      </c>
      <c r="B26" s="30" t="s">
        <v>58</v>
      </c>
      <c r="C26" s="31">
        <v>8938529045627</v>
      </c>
      <c r="D26" s="31">
        <v>236665</v>
      </c>
      <c r="E26" s="59" t="s">
        <v>63</v>
      </c>
      <c r="F26" s="59">
        <v>2</v>
      </c>
      <c r="G26" s="79"/>
    </row>
    <row r="27" spans="1:8" ht="30" customHeight="1" x14ac:dyDescent="0.25">
      <c r="A27" s="59">
        <v>2</v>
      </c>
      <c r="B27" s="30" t="s">
        <v>60</v>
      </c>
      <c r="C27" s="31">
        <v>8938529045924</v>
      </c>
      <c r="D27" s="31">
        <v>203632</v>
      </c>
      <c r="E27" s="59" t="s">
        <v>63</v>
      </c>
      <c r="F27" s="59">
        <v>1</v>
      </c>
      <c r="G27" s="80"/>
    </row>
    <row r="28" spans="1:8" ht="33.75" customHeight="1" x14ac:dyDescent="0.25">
      <c r="A28" s="61"/>
      <c r="B28" s="62" t="s">
        <v>42</v>
      </c>
      <c r="C28" s="63"/>
      <c r="D28" s="61"/>
      <c r="E28" s="61"/>
      <c r="F28" s="63">
        <f>SUM(F20:F27)</f>
        <v>10</v>
      </c>
      <c r="G28" s="64"/>
    </row>
  </sheetData>
  <autoFilter ref="A19:G28" xr:uid="{00000000-0009-0000-0000-000000000000}">
    <filterColumn colId="1" showButton="0"/>
  </autoFilter>
  <mergeCells count="5">
    <mergeCell ref="G20:G24"/>
    <mergeCell ref="G25:G27"/>
    <mergeCell ref="A6:G6"/>
    <mergeCell ref="F17:F18"/>
    <mergeCell ref="G17:G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44"/>
  <sheetViews>
    <sheetView view="pageBreakPreview" topLeftCell="A20" zoomScale="87" zoomScaleNormal="87" zoomScaleSheetLayoutView="87" workbookViewId="0">
      <selection activeCell="G43" sqref="G43:I43"/>
    </sheetView>
  </sheetViews>
  <sheetFormatPr defaultColWidth="9.125" defaultRowHeight="15.75" x14ac:dyDescent="0.2"/>
  <cols>
    <col min="1" max="1" width="5.625" style="18" customWidth="1"/>
    <col min="2" max="2" width="49.25" style="18" customWidth="1"/>
    <col min="3" max="3" width="19.75" style="18" customWidth="1"/>
    <col min="4" max="4" width="11.25" style="18" hidden="1" customWidth="1"/>
    <col min="5" max="5" width="10.125" style="18" customWidth="1"/>
    <col min="6" max="6" width="12.375" style="18" customWidth="1"/>
    <col min="7" max="7" width="7" style="18" customWidth="1"/>
    <col min="8" max="8" width="8" style="18" customWidth="1"/>
    <col min="9" max="9" width="11.625" style="18" customWidth="1"/>
    <col min="10" max="10" width="13.75" style="18" customWidth="1"/>
    <col min="11" max="11" width="18.75" style="18" customWidth="1"/>
    <col min="12" max="16384" width="9.125" style="18"/>
  </cols>
  <sheetData>
    <row r="1" spans="1:11" ht="18" x14ac:dyDescent="0.2">
      <c r="A1" s="1" t="s">
        <v>26</v>
      </c>
      <c r="B1" s="2"/>
      <c r="C1" s="16"/>
      <c r="D1" s="16"/>
      <c r="E1" s="2"/>
      <c r="F1" s="16"/>
      <c r="G1" s="2" t="s">
        <v>1</v>
      </c>
      <c r="H1" s="16"/>
      <c r="I1" s="16"/>
      <c r="J1" s="16"/>
      <c r="K1" s="17"/>
    </row>
    <row r="2" spans="1:11" x14ac:dyDescent="0.2">
      <c r="A2" s="19"/>
      <c r="B2" s="16"/>
      <c r="C2" s="16"/>
      <c r="D2" s="16"/>
      <c r="E2" s="16"/>
      <c r="F2" s="16"/>
      <c r="G2" s="19" t="s">
        <v>2</v>
      </c>
      <c r="H2" s="69" t="s">
        <v>2</v>
      </c>
      <c r="I2" s="69"/>
      <c r="J2" s="69"/>
      <c r="K2" s="17"/>
    </row>
    <row r="3" spans="1:11" x14ac:dyDescent="0.2">
      <c r="A3" s="19"/>
      <c r="B3" s="16"/>
      <c r="C3" s="16"/>
      <c r="D3" s="16"/>
      <c r="E3" s="16"/>
      <c r="F3" s="16"/>
      <c r="G3" s="16"/>
      <c r="H3" s="69" t="s">
        <v>3</v>
      </c>
      <c r="I3" s="69"/>
      <c r="J3" s="69"/>
      <c r="K3" s="17"/>
    </row>
    <row r="4" spans="1:11" ht="18" x14ac:dyDescent="0.2">
      <c r="A4" s="72" t="s">
        <v>27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21" customFormat="1" ht="18" x14ac:dyDescent="0.2">
      <c r="A5" s="73" t="s">
        <v>103</v>
      </c>
      <c r="B5" s="74"/>
      <c r="C5" s="74"/>
      <c r="D5" s="74"/>
      <c r="E5" s="74"/>
      <c r="F5" s="74"/>
      <c r="G5" s="74"/>
      <c r="H5" s="3"/>
      <c r="I5" s="3"/>
      <c r="J5" s="3"/>
      <c r="K5" s="20"/>
    </row>
    <row r="6" spans="1:11" s="21" customFormat="1" ht="18" x14ac:dyDescent="0.2">
      <c r="A6" s="71" t="s">
        <v>28</v>
      </c>
      <c r="B6" s="71"/>
      <c r="C6" s="71"/>
      <c r="D6" s="71"/>
      <c r="E6" s="71"/>
      <c r="F6" s="71"/>
      <c r="G6" s="71"/>
      <c r="H6" s="3"/>
      <c r="I6" s="3"/>
      <c r="J6" s="3"/>
      <c r="K6" s="20"/>
    </row>
    <row r="7" spans="1:11" s="21" customFormat="1" ht="18" x14ac:dyDescent="0.2">
      <c r="A7" s="74" t="s">
        <v>46</v>
      </c>
      <c r="B7" s="74"/>
      <c r="C7" s="74"/>
      <c r="D7" s="74"/>
      <c r="E7" s="74"/>
      <c r="F7" s="74"/>
      <c r="G7" s="3"/>
      <c r="H7" s="3"/>
      <c r="I7" s="3"/>
      <c r="J7" s="3"/>
      <c r="K7" s="20"/>
    </row>
    <row r="8" spans="1:11" s="21" customFormat="1" ht="18" x14ac:dyDescent="0.2">
      <c r="A8" s="74" t="s">
        <v>70</v>
      </c>
      <c r="B8" s="74"/>
      <c r="C8" s="74"/>
      <c r="D8" s="74"/>
      <c r="E8" s="74"/>
      <c r="F8" s="74"/>
      <c r="G8" s="3"/>
      <c r="H8" s="3"/>
      <c r="I8" s="3"/>
      <c r="J8" s="3"/>
      <c r="K8" s="20"/>
    </row>
    <row r="9" spans="1:11" s="21" customFormat="1" ht="18" x14ac:dyDescent="0.2">
      <c r="A9" s="71" t="s">
        <v>49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s="21" customFormat="1" ht="18" x14ac:dyDescent="0.2">
      <c r="A10" s="74" t="s">
        <v>11</v>
      </c>
      <c r="B10" s="74"/>
      <c r="C10" s="74"/>
      <c r="D10" s="12"/>
      <c r="E10" s="74"/>
      <c r="F10" s="74"/>
      <c r="G10" s="3"/>
      <c r="H10" s="3"/>
      <c r="I10" s="3"/>
      <c r="J10" s="3"/>
      <c r="K10" s="20"/>
    </row>
    <row r="11" spans="1:11" s="21" customFormat="1" ht="18" x14ac:dyDescent="0.2">
      <c r="A11" s="3" t="s">
        <v>105</v>
      </c>
      <c r="B11" s="3"/>
      <c r="C11" s="3"/>
      <c r="D11" s="3"/>
      <c r="E11" s="3"/>
      <c r="F11" s="3"/>
      <c r="G11" s="3"/>
      <c r="H11" s="3"/>
      <c r="I11" s="3"/>
      <c r="J11" s="3"/>
      <c r="K11" s="20"/>
    </row>
    <row r="12" spans="1:11" s="21" customFormat="1" ht="18" x14ac:dyDescent="0.2">
      <c r="A12" s="12" t="s">
        <v>68</v>
      </c>
      <c r="B12" s="12"/>
      <c r="C12" s="12"/>
      <c r="D12" s="12"/>
      <c r="E12" s="12"/>
      <c r="F12" s="12"/>
      <c r="G12" s="12"/>
      <c r="H12" s="3"/>
      <c r="I12" s="3"/>
      <c r="J12" s="3"/>
      <c r="K12" s="20"/>
    </row>
    <row r="13" spans="1:11" s="21" customFormat="1" ht="18" x14ac:dyDescent="0.2">
      <c r="A13" s="70" t="s">
        <v>104</v>
      </c>
      <c r="B13" s="71"/>
      <c r="C13" s="71"/>
      <c r="D13" s="71"/>
      <c r="E13" s="71"/>
      <c r="F13" s="71"/>
      <c r="G13" s="71"/>
      <c r="H13" s="3"/>
      <c r="I13" s="3"/>
      <c r="J13" s="3"/>
      <c r="K13" s="20"/>
    </row>
    <row r="14" spans="1:11" s="21" customFormat="1" ht="18" x14ac:dyDescent="0.2">
      <c r="A14" s="3" t="s">
        <v>29</v>
      </c>
      <c r="B14" s="3"/>
      <c r="C14" s="3"/>
      <c r="D14" s="3"/>
      <c r="E14" s="3"/>
      <c r="F14" s="3"/>
      <c r="G14" s="3"/>
      <c r="H14" s="3"/>
      <c r="I14" s="22">
        <f ca="1">SUM(I18:I28)</f>
        <v>62</v>
      </c>
      <c r="J14" s="3"/>
      <c r="K14" s="20"/>
    </row>
    <row r="15" spans="1:1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7"/>
    </row>
    <row r="16" spans="1:11" x14ac:dyDescent="0.2">
      <c r="A16" s="75" t="s">
        <v>15</v>
      </c>
      <c r="B16" s="75" t="s">
        <v>30</v>
      </c>
      <c r="C16" s="75" t="s">
        <v>31</v>
      </c>
      <c r="D16" s="11"/>
      <c r="E16" s="75" t="s">
        <v>32</v>
      </c>
      <c r="F16" s="75"/>
      <c r="G16" s="75" t="s">
        <v>33</v>
      </c>
      <c r="H16" s="75" t="s">
        <v>34</v>
      </c>
      <c r="I16" s="75" t="s">
        <v>35</v>
      </c>
      <c r="J16" s="75" t="s">
        <v>36</v>
      </c>
      <c r="K16" s="76" t="s">
        <v>37</v>
      </c>
    </row>
    <row r="17" spans="1:11" x14ac:dyDescent="0.2">
      <c r="A17" s="75"/>
      <c r="B17" s="75"/>
      <c r="C17" s="75"/>
      <c r="D17" s="11"/>
      <c r="E17" s="11" t="s">
        <v>38</v>
      </c>
      <c r="F17" s="11" t="s">
        <v>39</v>
      </c>
      <c r="G17" s="75"/>
      <c r="H17" s="75"/>
      <c r="I17" s="75"/>
      <c r="J17" s="75"/>
      <c r="K17" s="76"/>
    </row>
    <row r="18" spans="1:11" ht="35.1" customHeight="1" x14ac:dyDescent="0.2">
      <c r="A18" s="4">
        <f>ROW()-17</f>
        <v>1</v>
      </c>
      <c r="B18" s="5" t="s">
        <v>59</v>
      </c>
      <c r="C18" s="8" t="s">
        <v>52</v>
      </c>
      <c r="D18" s="7">
        <v>203630</v>
      </c>
      <c r="E18" s="4"/>
      <c r="F18" s="23"/>
      <c r="G18" s="4"/>
      <c r="H18" s="4" t="s">
        <v>51</v>
      </c>
      <c r="I18" s="4">
        <f ca="1">SUMIF('CHI TIẾT'!$D$20:$F$57,'TONG HOP'!D18,'CHI TIẾT'!$F$20:$F$57)</f>
        <v>3</v>
      </c>
      <c r="J18" s="15">
        <v>73431</v>
      </c>
      <c r="K18" s="6">
        <f t="shared" ref="K18:K28" ca="1" si="0">J18*I18</f>
        <v>220293</v>
      </c>
    </row>
    <row r="19" spans="1:11" ht="35.1" customHeight="1" x14ac:dyDescent="0.2">
      <c r="A19" s="4">
        <f t="shared" ref="A19:A28" si="1">ROW()-17</f>
        <v>2</v>
      </c>
      <c r="B19" s="5" t="s">
        <v>62</v>
      </c>
      <c r="C19" s="8" t="s">
        <v>56</v>
      </c>
      <c r="D19" s="7">
        <v>203631</v>
      </c>
      <c r="E19" s="4"/>
      <c r="F19" s="23"/>
      <c r="G19" s="4"/>
      <c r="H19" s="4" t="s">
        <v>51</v>
      </c>
      <c r="I19" s="4">
        <f ca="1">SUMIF('CHI TIẾT'!$D$20:$F$57,'TONG HOP'!D19,'CHI TIẾT'!$F$20:$F$57)</f>
        <v>5</v>
      </c>
      <c r="J19" s="15">
        <v>107205</v>
      </c>
      <c r="K19" s="6">
        <f t="shared" ca="1" si="0"/>
        <v>536025</v>
      </c>
    </row>
    <row r="20" spans="1:11" ht="35.1" customHeight="1" x14ac:dyDescent="0.2">
      <c r="A20" s="4">
        <f t="shared" si="1"/>
        <v>3</v>
      </c>
      <c r="B20" s="5" t="s">
        <v>60</v>
      </c>
      <c r="C20" s="8" t="s">
        <v>54</v>
      </c>
      <c r="D20" s="7">
        <v>203632</v>
      </c>
      <c r="E20" s="4"/>
      <c r="F20" s="23"/>
      <c r="G20" s="4"/>
      <c r="H20" s="4" t="s">
        <v>51</v>
      </c>
      <c r="I20" s="4">
        <f ca="1">SUMIF('CHI TIẾT'!$D$20:$F$57,'TONG HOP'!D20,'CHI TIẾT'!$F$20:$F$57)</f>
        <v>18</v>
      </c>
      <c r="J20" s="15">
        <v>114279</v>
      </c>
      <c r="K20" s="6">
        <f t="shared" ca="1" si="0"/>
        <v>2057022</v>
      </c>
    </row>
    <row r="21" spans="1:11" ht="35.1" customHeight="1" x14ac:dyDescent="0.2">
      <c r="A21" s="4">
        <f t="shared" si="1"/>
        <v>4</v>
      </c>
      <c r="B21" s="5" t="s">
        <v>64</v>
      </c>
      <c r="C21" s="10" t="s">
        <v>65</v>
      </c>
      <c r="D21" s="7">
        <v>203634</v>
      </c>
      <c r="E21" s="4"/>
      <c r="F21" s="23"/>
      <c r="G21" s="4"/>
      <c r="H21" s="4" t="s">
        <v>51</v>
      </c>
      <c r="I21" s="4">
        <f ca="1">SUMIF('CHI TIẾT'!$D$20:$F$57,'TONG HOP'!D21,'CHI TIẾT'!$F$20:$F$57)</f>
        <v>2</v>
      </c>
      <c r="J21" s="15">
        <v>119066</v>
      </c>
      <c r="K21" s="6">
        <f t="shared" ca="1" si="0"/>
        <v>238132</v>
      </c>
    </row>
    <row r="22" spans="1:11" ht="35.1" customHeight="1" x14ac:dyDescent="0.2">
      <c r="A22" s="4">
        <f t="shared" si="1"/>
        <v>5</v>
      </c>
      <c r="B22" s="5" t="s">
        <v>58</v>
      </c>
      <c r="C22" s="8" t="s">
        <v>55</v>
      </c>
      <c r="D22" s="7">
        <v>236665</v>
      </c>
      <c r="E22" s="4"/>
      <c r="F22" s="23"/>
      <c r="G22" s="4"/>
      <c r="H22" s="4" t="s">
        <v>51</v>
      </c>
      <c r="I22" s="4">
        <f ca="1">SUMIF('CHI TIẾT'!$D$20:$F$57,'TONG HOP'!D22,'CHI TIẾT'!$F$20:$F$57)</f>
        <v>7</v>
      </c>
      <c r="J22" s="15">
        <v>55595</v>
      </c>
      <c r="K22" s="6">
        <f t="shared" ca="1" si="0"/>
        <v>389165</v>
      </c>
    </row>
    <row r="23" spans="1:11" ht="35.1" customHeight="1" x14ac:dyDescent="0.2">
      <c r="A23" s="4">
        <f t="shared" si="1"/>
        <v>6</v>
      </c>
      <c r="B23" s="5" t="s">
        <v>61</v>
      </c>
      <c r="C23" s="8" t="s">
        <v>53</v>
      </c>
      <c r="D23" s="7">
        <v>261126</v>
      </c>
      <c r="E23" s="4"/>
      <c r="F23" s="23"/>
      <c r="G23" s="4"/>
      <c r="H23" s="4" t="s">
        <v>51</v>
      </c>
      <c r="I23" s="4">
        <f ca="1">SUMIF('CHI TIẾT'!$D$20:$F$57,'TONG HOP'!D23,'CHI TIẾT'!$F$20:$F$57)</f>
        <v>5</v>
      </c>
      <c r="J23" s="15">
        <v>50182</v>
      </c>
      <c r="K23" s="6">
        <f t="shared" ca="1" si="0"/>
        <v>250910</v>
      </c>
    </row>
    <row r="24" spans="1:11" ht="35.1" customHeight="1" x14ac:dyDescent="0.2">
      <c r="A24" s="4">
        <f t="shared" si="1"/>
        <v>7</v>
      </c>
      <c r="B24" s="5" t="s">
        <v>66</v>
      </c>
      <c r="C24" s="10" t="s">
        <v>67</v>
      </c>
      <c r="D24" s="7">
        <v>261127</v>
      </c>
      <c r="E24" s="4"/>
      <c r="F24" s="23"/>
      <c r="G24" s="4"/>
      <c r="H24" s="4" t="s">
        <v>51</v>
      </c>
      <c r="I24" s="4">
        <f ca="1">SUMIF('CHI TIẾT'!$D$20:$F$57,'TONG HOP'!D24,'CHI TIẾT'!$F$20:$F$57)</f>
        <v>5</v>
      </c>
      <c r="J24" s="15">
        <v>46000</v>
      </c>
      <c r="K24" s="6">
        <f t="shared" ca="1" si="0"/>
        <v>230000</v>
      </c>
    </row>
    <row r="25" spans="1:11" ht="35.1" customHeight="1" x14ac:dyDescent="0.2">
      <c r="A25" s="4">
        <f t="shared" si="1"/>
        <v>8</v>
      </c>
      <c r="B25" s="5" t="s">
        <v>73</v>
      </c>
      <c r="C25" s="10" t="s">
        <v>76</v>
      </c>
      <c r="D25" s="7">
        <v>315116</v>
      </c>
      <c r="E25" s="4"/>
      <c r="F25" s="23"/>
      <c r="G25" s="4"/>
      <c r="H25" s="4" t="s">
        <v>75</v>
      </c>
      <c r="I25" s="4">
        <f ca="1">SUMIF('CHI TIẾT'!$D$20:$F$57,'TONG HOP'!D25,'CHI TIẾT'!$F$20:$F$57)</f>
        <v>7</v>
      </c>
      <c r="J25" s="15">
        <v>36750</v>
      </c>
      <c r="K25" s="6">
        <f t="shared" ca="1" si="0"/>
        <v>257250</v>
      </c>
    </row>
    <row r="26" spans="1:11" ht="35.1" customHeight="1" x14ac:dyDescent="0.2">
      <c r="A26" s="4">
        <f t="shared" si="1"/>
        <v>9</v>
      </c>
      <c r="B26" s="5" t="s">
        <v>72</v>
      </c>
      <c r="C26" s="8" t="s">
        <v>77</v>
      </c>
      <c r="D26" s="7">
        <v>315117</v>
      </c>
      <c r="E26" s="4"/>
      <c r="F26" s="23"/>
      <c r="G26" s="4"/>
      <c r="H26" s="4" t="s">
        <v>75</v>
      </c>
      <c r="I26" s="4">
        <f ca="1">SUMIF('CHI TIẾT'!$D$20:$F$57,'TONG HOP'!D26,'CHI TIẾT'!$F$20:$F$57)</f>
        <v>5</v>
      </c>
      <c r="J26" s="15">
        <v>35389</v>
      </c>
      <c r="K26" s="6">
        <f t="shared" ca="1" si="0"/>
        <v>176945</v>
      </c>
    </row>
    <row r="27" spans="1:11" ht="35.1" customHeight="1" x14ac:dyDescent="0.2">
      <c r="A27" s="4">
        <f t="shared" si="1"/>
        <v>10</v>
      </c>
      <c r="B27" s="5" t="s">
        <v>78</v>
      </c>
      <c r="C27" s="8" t="s">
        <v>79</v>
      </c>
      <c r="D27" s="7">
        <v>317010</v>
      </c>
      <c r="E27" s="4"/>
      <c r="F27" s="23"/>
      <c r="G27" s="4"/>
      <c r="H27" s="4" t="s">
        <v>51</v>
      </c>
      <c r="I27" s="4">
        <f ca="1">SUMIF('CHI TIẾT'!$D$20:$F$57,'TONG HOP'!D27,'CHI TIẾT'!$F$20:$F$57)</f>
        <v>2</v>
      </c>
      <c r="J27" s="15">
        <v>104615</v>
      </c>
      <c r="K27" s="6">
        <f t="shared" ca="1" si="0"/>
        <v>209230</v>
      </c>
    </row>
    <row r="28" spans="1:11" ht="35.1" customHeight="1" x14ac:dyDescent="0.2">
      <c r="A28" s="4">
        <f t="shared" si="1"/>
        <v>11</v>
      </c>
      <c r="B28" s="5" t="s">
        <v>80</v>
      </c>
      <c r="C28" s="8" t="s">
        <v>81</v>
      </c>
      <c r="D28" s="7">
        <v>317011</v>
      </c>
      <c r="E28" s="4"/>
      <c r="F28" s="23"/>
      <c r="G28" s="4"/>
      <c r="H28" s="4" t="s">
        <v>51</v>
      </c>
      <c r="I28" s="4">
        <f ca="1">SUMIF('CHI TIẾT'!$D$20:$F$57,'TONG HOP'!D28,'CHI TIẾT'!$F$20:$F$57)</f>
        <v>3</v>
      </c>
      <c r="J28" s="15">
        <v>114279</v>
      </c>
      <c r="K28" s="6">
        <f t="shared" ca="1" si="0"/>
        <v>342837</v>
      </c>
    </row>
    <row r="29" spans="1:11" ht="24" customHeight="1" x14ac:dyDescent="0.2">
      <c r="A29" s="24"/>
      <c r="B29" s="5"/>
      <c r="C29" s="24"/>
      <c r="D29" s="25"/>
      <c r="E29" s="77" t="s">
        <v>40</v>
      </c>
      <c r="F29" s="77"/>
      <c r="G29" s="24"/>
      <c r="H29" s="26"/>
      <c r="I29" s="26"/>
      <c r="J29" s="26"/>
      <c r="K29" s="6">
        <f ca="1">SUM(K18:K28)</f>
        <v>4907809</v>
      </c>
    </row>
    <row r="30" spans="1:11" ht="24" customHeight="1" x14ac:dyDescent="0.2">
      <c r="A30" s="24"/>
      <c r="B30" s="9"/>
      <c r="C30" s="24"/>
      <c r="D30" s="24"/>
      <c r="E30" s="77" t="s">
        <v>41</v>
      </c>
      <c r="F30" s="77"/>
      <c r="G30" s="24"/>
      <c r="H30" s="27"/>
      <c r="I30" s="27"/>
      <c r="J30" s="27"/>
      <c r="K30" s="27"/>
    </row>
    <row r="31" spans="1:11" ht="24" customHeight="1" x14ac:dyDescent="0.2">
      <c r="A31" s="24"/>
      <c r="B31" s="14" t="s">
        <v>57</v>
      </c>
      <c r="C31" s="24"/>
      <c r="D31" s="24"/>
      <c r="E31" s="77"/>
      <c r="F31" s="77"/>
      <c r="G31" s="24"/>
      <c r="H31" s="13"/>
      <c r="I31" s="13"/>
      <c r="J31" s="13"/>
      <c r="K31" s="13">
        <f ca="1">K29*0.08</f>
        <v>392624.72000000003</v>
      </c>
    </row>
    <row r="32" spans="1:11" ht="24" customHeight="1" x14ac:dyDescent="0.2">
      <c r="A32" s="24"/>
      <c r="B32" s="24"/>
      <c r="C32" s="24"/>
      <c r="D32" s="24"/>
      <c r="E32" s="77" t="s">
        <v>42</v>
      </c>
      <c r="F32" s="77"/>
      <c r="G32" s="24"/>
      <c r="H32" s="26"/>
      <c r="I32" s="26"/>
      <c r="J32" s="26"/>
      <c r="K32" s="26">
        <f ca="1">K29+K31</f>
        <v>5300433.72</v>
      </c>
    </row>
    <row r="33" spans="1:1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7"/>
    </row>
    <row r="34" spans="1:11" x14ac:dyDescent="0.2">
      <c r="A34" s="16"/>
      <c r="B34" s="16" t="s">
        <v>43</v>
      </c>
      <c r="C34" s="16"/>
      <c r="D34" s="16"/>
      <c r="E34" s="16"/>
      <c r="F34" s="16"/>
      <c r="G34" s="16"/>
      <c r="H34" s="16"/>
      <c r="I34" s="16"/>
      <c r="J34" s="16"/>
      <c r="K34" s="17"/>
    </row>
    <row r="35" spans="1:11" x14ac:dyDescent="0.2">
      <c r="A35" s="16"/>
      <c r="B35" s="16" t="s">
        <v>44</v>
      </c>
      <c r="C35" s="16"/>
      <c r="D35" s="16"/>
      <c r="E35" s="16"/>
      <c r="F35" s="16"/>
      <c r="G35" s="16"/>
      <c r="H35" s="16"/>
      <c r="I35" s="16"/>
      <c r="J35" s="16"/>
      <c r="K35" s="17"/>
    </row>
    <row r="36" spans="1:1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7"/>
    </row>
    <row r="37" spans="1:11" s="28" customFormat="1" x14ac:dyDescent="0.2">
      <c r="A37" s="68" t="s">
        <v>74</v>
      </c>
      <c r="B37" s="69"/>
      <c r="C37" s="68" t="s">
        <v>82</v>
      </c>
      <c r="D37" s="69"/>
      <c r="E37" s="69"/>
      <c r="F37" s="69"/>
      <c r="G37" s="69" t="s">
        <v>69</v>
      </c>
      <c r="H37" s="69"/>
      <c r="I37" s="69"/>
      <c r="J37" s="69" t="s">
        <v>45</v>
      </c>
      <c r="K37" s="69"/>
    </row>
    <row r="38" spans="1:11" s="28" customFormat="1" x14ac:dyDescent="0.2">
      <c r="A38" s="68"/>
      <c r="B38" s="69"/>
      <c r="C38" s="68"/>
      <c r="D38" s="69"/>
      <c r="E38" s="69"/>
      <c r="F38" s="69"/>
      <c r="G38" s="69"/>
      <c r="H38" s="69"/>
      <c r="I38" s="69"/>
      <c r="J38" s="69"/>
      <c r="K38" s="69"/>
    </row>
    <row r="39" spans="1:11" s="28" customFormat="1" x14ac:dyDescent="0.2">
      <c r="A39" s="68"/>
      <c r="B39" s="69"/>
      <c r="C39" s="68"/>
      <c r="D39" s="69"/>
      <c r="E39" s="69"/>
      <c r="F39" s="69"/>
      <c r="G39" s="69"/>
      <c r="H39" s="69"/>
      <c r="I39" s="69"/>
      <c r="J39" s="69"/>
      <c r="K39" s="69"/>
    </row>
    <row r="40" spans="1:11" s="28" customFormat="1" x14ac:dyDescent="0.2">
      <c r="A40" s="68"/>
      <c r="B40" s="69"/>
      <c r="C40" s="68"/>
      <c r="D40" s="69"/>
      <c r="E40" s="69"/>
      <c r="F40" s="69"/>
      <c r="G40" s="69"/>
      <c r="H40" s="69"/>
      <c r="I40" s="69"/>
      <c r="J40" s="69"/>
      <c r="K40" s="69"/>
    </row>
    <row r="41" spans="1:11" s="28" customFormat="1" x14ac:dyDescent="0.2">
      <c r="A41" s="68"/>
      <c r="B41" s="69"/>
      <c r="C41" s="68"/>
      <c r="D41" s="69"/>
      <c r="E41" s="69"/>
      <c r="F41" s="69"/>
      <c r="G41" s="69"/>
      <c r="H41" s="69"/>
      <c r="I41" s="69"/>
      <c r="J41" s="69"/>
      <c r="K41" s="69"/>
    </row>
    <row r="42" spans="1:11" s="28" customFormat="1" x14ac:dyDescent="0.2">
      <c r="A42" s="68"/>
      <c r="B42" s="69"/>
      <c r="C42" s="68"/>
      <c r="D42" s="69"/>
      <c r="E42" s="69"/>
      <c r="F42" s="69"/>
      <c r="G42" s="69"/>
      <c r="H42" s="69"/>
      <c r="I42" s="69"/>
      <c r="J42" s="69"/>
      <c r="K42" s="69"/>
    </row>
    <row r="43" spans="1:11" x14ac:dyDescent="0.2">
      <c r="A43" s="68"/>
      <c r="B43" s="69"/>
      <c r="C43" s="68"/>
      <c r="D43" s="69"/>
      <c r="E43" s="69"/>
      <c r="F43" s="69"/>
      <c r="G43" s="69"/>
      <c r="H43" s="69"/>
      <c r="I43" s="69"/>
      <c r="J43" s="69"/>
      <c r="K43" s="69"/>
    </row>
    <row r="44" spans="1:11" x14ac:dyDescent="0.2">
      <c r="A44" s="68"/>
      <c r="B44" s="69"/>
      <c r="C44" s="68"/>
      <c r="D44" s="69"/>
      <c r="E44" s="69"/>
      <c r="F44" s="69"/>
      <c r="G44" s="69" t="s">
        <v>106</v>
      </c>
      <c r="H44" s="69"/>
      <c r="I44" s="69"/>
      <c r="J44" s="69"/>
      <c r="K44" s="69"/>
    </row>
  </sheetData>
  <autoFilter ref="A16:K32" xr:uid="{00000000-0009-0000-0000-000001000000}">
    <filterColumn colId="4" showButton="0"/>
  </autoFilter>
  <sortState xmlns:xlrd2="http://schemas.microsoft.com/office/spreadsheetml/2017/richdata2" ref="B18:D26">
    <sortCondition ref="D18:D26"/>
    <sortCondition ref="C18:C26"/>
    <sortCondition ref="B18:B26"/>
  </sortState>
  <mergeCells count="55">
    <mergeCell ref="A37:B37"/>
    <mergeCell ref="C37:F37"/>
    <mergeCell ref="G37:I37"/>
    <mergeCell ref="J37:K37"/>
    <mergeCell ref="I16:I17"/>
    <mergeCell ref="J16:J17"/>
    <mergeCell ref="K16:K17"/>
    <mergeCell ref="E29:F29"/>
    <mergeCell ref="E30:F31"/>
    <mergeCell ref="E32:F32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43:B43"/>
    <mergeCell ref="C43:F43"/>
    <mergeCell ref="G43:I43"/>
    <mergeCell ref="J43:K43"/>
    <mergeCell ref="A38:B38"/>
    <mergeCell ref="C38:F38"/>
    <mergeCell ref="G38:I38"/>
    <mergeCell ref="J38:K38"/>
    <mergeCell ref="A39:B39"/>
    <mergeCell ref="C39:F39"/>
    <mergeCell ref="G39:I39"/>
    <mergeCell ref="J39:K39"/>
    <mergeCell ref="A44:B44"/>
    <mergeCell ref="C44:F44"/>
    <mergeCell ref="G44:I44"/>
    <mergeCell ref="J44:K44"/>
    <mergeCell ref="A40:B40"/>
    <mergeCell ref="C40:F40"/>
    <mergeCell ref="G40:I40"/>
    <mergeCell ref="J40:K40"/>
    <mergeCell ref="A41:B41"/>
    <mergeCell ref="C41:F41"/>
    <mergeCell ref="G41:I41"/>
    <mergeCell ref="J41:K41"/>
    <mergeCell ref="A42:B42"/>
    <mergeCell ref="C42:F42"/>
    <mergeCell ref="G42:I42"/>
    <mergeCell ref="J42:K42"/>
  </mergeCells>
  <conditionalFormatting sqref="D1:D1048576">
    <cfRule type="duplicateValues" dxfId="2" priority="13"/>
    <cfRule type="duplicateValues" dxfId="1" priority="36"/>
  </conditionalFormatting>
  <conditionalFormatting sqref="D18:D28">
    <cfRule type="duplicateValues" dxfId="0" priority="26"/>
  </conditionalFormatting>
  <hyperlinks>
    <hyperlink ref="E47" r:id="rId1" display="8934822201333" xr:uid="{00000000-0004-0000-0100-000002000000}"/>
    <hyperlink ref="F47" r:id="rId2" display="113128" xr:uid="{00000000-0004-0000-0100-000003000000}"/>
    <hyperlink ref="E50" r:id="rId3" display="8934822201333" xr:uid="{00000000-0004-0000-0100-000004000000}"/>
    <hyperlink ref="F50" r:id="rId4" display="113128" xr:uid="{00000000-0004-0000-0100-000005000000}"/>
    <hyperlink ref="E53" r:id="rId5" display="8934822201333" xr:uid="{00000000-0004-0000-0100-000006000000}"/>
    <hyperlink ref="F53" r:id="rId6" display="113128" xr:uid="{00000000-0004-0000-0100-000007000000}"/>
    <hyperlink ref="E56" r:id="rId7" display="8934822201333" xr:uid="{00000000-0004-0000-0100-000008000000}"/>
    <hyperlink ref="F56" r:id="rId8" display="113128" xr:uid="{00000000-0004-0000-0100-000009000000}"/>
  </hyperlinks>
  <printOptions horizontalCentered="1"/>
  <pageMargins left="0" right="0" top="0" bottom="0" header="0" footer="0"/>
  <pageSetup scale="61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CHI TIẾT (2)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2026-04-15T05:00:06Z</cp:lastPrinted>
  <dcterms:created xsi:type="dcterms:W3CDTF">2018-11-30T08:27:38Z</dcterms:created>
  <dcterms:modified xsi:type="dcterms:W3CDTF">2026-04-21T09:02:26Z</dcterms:modified>
</cp:coreProperties>
</file>