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16815" windowHeight="7530" activeTab="2"/>
  </bookViews>
  <sheets>
    <sheet name="CHI TIẾT" sheetId="1" r:id="rId1"/>
    <sheet name="CHI TIẾT (2)" sheetId="3" r:id="rId2"/>
    <sheet name="check" sheetId="4" r:id="rId3"/>
    <sheet name="TONG HOP" sheetId="2" r:id="rId4"/>
  </sheets>
  <definedNames>
    <definedName name="_xlnm._FilterDatabase" localSheetId="2" hidden="1">check!$A$19:$J$19</definedName>
    <definedName name="_xlnm._FilterDatabase" localSheetId="0" hidden="1">'CHI TIẾT'!$A$19:$G$110</definedName>
    <definedName name="_xlnm._FilterDatabase" localSheetId="1" hidden="1">'CHI TIẾT (2)'!$A$19:$I$110</definedName>
    <definedName name="_xlnm._FilterDatabase" localSheetId="3" hidden="1">'TONG HOP'!$A$16:$K$27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I42" i="4"/>
  <c r="I39" i="4"/>
  <c r="I36" i="4"/>
  <c r="I34" i="4"/>
  <c r="I31" i="4"/>
  <c r="I28" i="4"/>
  <c r="I26" i="4"/>
  <c r="I23" i="4"/>
  <c r="I20" i="4"/>
  <c r="I108" i="3" l="1"/>
  <c r="I105" i="3"/>
  <c r="I102" i="3"/>
  <c r="I99" i="3"/>
  <c r="I95" i="3"/>
  <c r="I92" i="3"/>
  <c r="I89" i="3"/>
  <c r="I86" i="3"/>
  <c r="I83" i="3"/>
  <c r="I81" i="3"/>
  <c r="I79" i="3"/>
  <c r="I76" i="3"/>
  <c r="I73" i="3"/>
  <c r="I68" i="3"/>
  <c r="I65" i="3"/>
  <c r="I62" i="3"/>
  <c r="I60" i="3"/>
  <c r="I56" i="3"/>
  <c r="I54" i="3"/>
  <c r="I51" i="3"/>
  <c r="I48" i="3"/>
  <c r="I45" i="3"/>
  <c r="I42" i="3"/>
  <c r="I38" i="3"/>
  <c r="I34" i="3"/>
  <c r="I31" i="3"/>
  <c r="I29" i="3"/>
  <c r="I28" i="3"/>
  <c r="I24" i="3"/>
  <c r="I20" i="3"/>
  <c r="F110" i="3"/>
  <c r="A20" i="2" l="1"/>
  <c r="A21" i="2"/>
  <c r="A22" i="2"/>
  <c r="A23" i="2"/>
  <c r="I21" i="2" l="1"/>
  <c r="K21" i="2" s="1"/>
  <c r="I22" i="2"/>
  <c r="K22" i="2" s="1"/>
  <c r="F110" i="1" l="1"/>
  <c r="A19" i="2" l="1"/>
  <c r="A18" i="2"/>
  <c r="I19" i="2" l="1"/>
  <c r="K19" i="2" s="1"/>
  <c r="I20" i="2"/>
  <c r="K20" i="2" s="1"/>
  <c r="I23" i="2"/>
  <c r="K23" i="2" s="1"/>
  <c r="I18" i="2" l="1"/>
  <c r="I14" i="2" l="1"/>
  <c r="K18" i="2"/>
  <c r="K24" i="2" s="1"/>
  <c r="K26" i="2" s="1"/>
  <c r="K27" i="2" l="1"/>
</calcChain>
</file>

<file path=xl/sharedStrings.xml><?xml version="1.0" encoding="utf-8"?>
<sst xmlns="http://schemas.openxmlformats.org/spreadsheetml/2006/main" count="597" uniqueCount="137">
  <si>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</si>
  <si>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</si>
  <si>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</si>
  <si>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</si>
  <si>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</si>
  <si>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</si>
  <si>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</si>
  <si>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</si>
  <si>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</si>
  <si>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</si>
  <si>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</si>
  <si>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</si>
  <si>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</si>
  <si>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</si>
  <si>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</si>
  <si>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</si>
  <si>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</si>
  <si>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</si>
  <si>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</si>
  <si>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</si>
  <si>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</si>
  <si>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</si>
  <si>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</si>
  <si>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</si>
  <si>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</si>
  <si>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</si>
  <si>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</si>
  <si>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</si>
  <si>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</si>
  <si>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</si>
  <si>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</si>
  <si>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</si>
  <si>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</si>
  <si>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</si>
  <si>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</si>
  <si>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</si>
  <si>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</si>
  <si>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</si>
  <si>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</si>
  <si>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</si>
  <si>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</si>
  <si>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</si>
  <si>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</si>
  <si>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</si>
  <si>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</si>
  <si>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</si>
  <si>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</si>
  <si>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</si>
  <si>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</si>
  <si>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</si>
  <si>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</si>
  <si>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</si>
  <si>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</si>
  <si>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</si>
  <si>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</si>
  <si>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</si>
  <si>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</si>
  <si>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</si>
  <si>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</si>
  <si>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</si>
  <si>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</si>
  <si>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</si>
  <si>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</si>
  <si>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</si>
  <si>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</si>
  <si>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</si>
  <si>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</si>
  <si>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</si>
  <si>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CỬA HÀNG: ĐƯỜNG 5C (1132)</t>
  </si>
  <si>
    <t>I-02203872</t>
  </si>
  <si>
    <t>CỬA HÀNG: ĐƯỜNG 17-Q7 (1036)</t>
  </si>
  <si>
    <t>I-02202762</t>
  </si>
  <si>
    <t>CỬA HÀNG: HÀ HUY GIÁP 2 (1179)</t>
  </si>
  <si>
    <t>I-02203045</t>
  </si>
  <si>
    <t>CỬA HÀNG: LÊ VĂN LƯƠNG 2 (1186)</t>
  </si>
  <si>
    <t>I-02203353</t>
  </si>
  <si>
    <t>CỬA HÀNG: LÊ VĂN LƯƠNG 3 (1187)</t>
  </si>
  <si>
    <t>I-02203426</t>
  </si>
  <si>
    <t>CỬA HÀNG: BÙI VĂN BA (1193)</t>
  </si>
  <si>
    <t>I-02206517</t>
  </si>
  <si>
    <t>CỬA HÀNG: LÝ THƯỜNG KIỆT (1065)</t>
  </si>
  <si>
    <t>I-02202702</t>
  </si>
  <si>
    <t>CỬA HÀNG: NGUYỄN DUY TRINH 2 (1082)</t>
  </si>
  <si>
    <t>I-02202680</t>
  </si>
  <si>
    <t>CỬA HÀNG: PHẠM THẾ HIỂN 3 (1101)</t>
  </si>
  <si>
    <t>I-02208819</t>
  </si>
  <si>
    <t>CỬA HÀNG: NGUYỄN THỊ KIÊU (1112)</t>
  </si>
  <si>
    <t>I-02209763</t>
  </si>
  <si>
    <t>CỬA HÀNG: NGUYỄN THỊ KIỂU 2 (1213)</t>
  </si>
  <si>
    <t>I-02209696</t>
  </si>
  <si>
    <t>CỬA HÀNG: ĐÌNH PHONG PHÚ 1 (1129)</t>
  </si>
  <si>
    <t>I-02210539</t>
  </si>
  <si>
    <t>CỬA HÀNG: TÂN HƯƠNG (1087)</t>
  </si>
  <si>
    <t>I-02216514</t>
  </si>
  <si>
    <t>CỬA HÀNG: LÊ THÁNH TÔN (1048)</t>
  </si>
  <si>
    <t>I-02219349</t>
  </si>
  <si>
    <t>I-02219506</t>
  </si>
  <si>
    <t>CỬA HÀNG: PHAN ĐÌNH PHÙNG (1066)</t>
  </si>
  <si>
    <t>CỬA HÀNG: TRẦN NÃO (1223)</t>
  </si>
  <si>
    <t>I-02217472</t>
  </si>
  <si>
    <t>CỬA HÀNG: LÊ THỊ HÀ (1114)</t>
  </si>
  <si>
    <t>I-02217509</t>
  </si>
  <si>
    <t>CỬA HÀNG: HOÀNG HOA THÁM (1092)</t>
  </si>
  <si>
    <t>I-02222247</t>
  </si>
  <si>
    <t>CỬA HÀNG: THỐNG NHẤT 1 (1032)</t>
  </si>
  <si>
    <t>I-02223835</t>
  </si>
  <si>
    <t>CỬA HÀNG: PHAN VĂN HÂN (1169)</t>
  </si>
  <si>
    <t>I-02224072</t>
  </si>
  <si>
    <t>CỬA HÀNG: PHẠM THẾ HIỂN 2 (1067)</t>
  </si>
  <si>
    <t>I-02227269</t>
  </si>
  <si>
    <t>CỬA HÀNG: HOÀNG NGỌC PHÁCH (1224)</t>
  </si>
  <si>
    <t>I-02225267</t>
  </si>
  <si>
    <t>I-02225140</t>
  </si>
  <si>
    <t>CỬA HÀNG: ĐIỆN BIÊN PHỦ (1084)</t>
  </si>
  <si>
    <t>I-02224306</t>
  </si>
  <si>
    <t>CỬA HÀNG: KHA VẠN CÂN (1011)</t>
  </si>
  <si>
    <t>I-02227143</t>
  </si>
  <si>
    <t>CỬA HÀNG: NƠ TRANG LONG 2 (1035)</t>
  </si>
  <si>
    <t>I-02227507</t>
  </si>
  <si>
    <t>CỬA HÀNG: VẠN PHÚC (1155)</t>
  </si>
  <si>
    <t>I-02228183</t>
  </si>
  <si>
    <t>Hôm nay, ngày 19 tháng 06 năm 2025, với sự chứng kiến của:</t>
  </si>
  <si>
    <t>Lý do xuất trả hàng: CẬN DATE-NCC LẤY HÀNG TẠI CH THÁNG 6/2025</t>
  </si>
  <si>
    <t>I-02228854</t>
  </si>
  <si>
    <t>CỬA HÀNG: QUỐC LỘ 50-2 (1164)</t>
  </si>
  <si>
    <t>CỬA HÀNG: NGUYỄN THƯỢNG HIỀN (1109)</t>
  </si>
  <si>
    <t>I-02221771</t>
  </si>
  <si>
    <t>Hôm nay ngày : 19.06.2025</t>
  </si>
  <si>
    <t>CỬA HÀNG: LÊ ĐỨC THỌ 1 (1056)</t>
  </si>
  <si>
    <t>I-02229403</t>
  </si>
  <si>
    <t>Mã số thuế: 0309391503</t>
  </si>
  <si>
    <t>VAT</t>
  </si>
  <si>
    <t>08</t>
  </si>
  <si>
    <t>Đại Diện Bên Nhận(NCC)</t>
  </si>
  <si>
    <t>mail "Re: HỔ TRỢ HÀNG CẬN DATE" qua hangtramienbac, 1193.03@satrafoods.com.vn</t>
  </si>
  <si>
    <t>đã có phiếu</t>
  </si>
  <si>
    <t>Địa chỉ: 12/14/18 Đường 49, Khu Phố 7, Phường Hiệp Bình, Thành phố Hồ Chí Minh,VNM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</si>
</sst>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1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18" fillId="0" borderId="7" xfId="0" applyFont="1" applyBorder="1"/>
    <xf numFmtId="0" fontId="33" fillId="0" borderId="0" xfId="0" applyFont="1"/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1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110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110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8690378"/>
          <a:ext cx="190158" cy="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44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44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821037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112"/>
  <sheetViews>
    <sheetView topLeftCell="A8" workbookViewId="0">
      <selection activeCell="M107" sqref="M107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3" t="s">
        <v>4</v>
      </c>
      <c r="B6" s="83"/>
      <c r="C6" s="83"/>
      <c r="D6" s="83"/>
      <c r="E6" s="83"/>
      <c r="F6" s="83"/>
      <c r="G6" s="83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127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52</v>
      </c>
      <c r="B15" s="7"/>
      <c r="C15" s="50" t="s">
        <v>49</v>
      </c>
      <c r="D15" s="8"/>
      <c r="E15" s="8"/>
      <c r="F15" s="8"/>
      <c r="G15" s="32"/>
    </row>
    <row r="16" spans="1:7" ht="15.75" x14ac:dyDescent="0.25">
      <c r="A16" s="10"/>
    </row>
    <row r="17" spans="1:7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6" t="s">
        <v>50</v>
      </c>
      <c r="G17" s="84" t="s">
        <v>20</v>
      </c>
    </row>
    <row r="18" spans="1:7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7"/>
      <c r="G18" s="85"/>
    </row>
    <row r="19" spans="1:7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7" ht="30" customHeight="1" x14ac:dyDescent="0.25">
      <c r="A20" s="56"/>
      <c r="B20" s="58" t="s">
        <v>68</v>
      </c>
      <c r="C20" s="57"/>
      <c r="D20" s="57"/>
      <c r="E20" s="56"/>
      <c r="F20" s="56"/>
      <c r="G20" s="74" t="s">
        <v>69</v>
      </c>
    </row>
    <row r="21" spans="1:7" ht="30" customHeight="1" x14ac:dyDescent="0.25">
      <c r="A21" s="56">
        <v>1</v>
      </c>
      <c r="B21" s="59" t="s">
        <v>60</v>
      </c>
      <c r="C21" s="57">
        <v>8938529045627</v>
      </c>
      <c r="D21" s="57">
        <v>236665</v>
      </c>
      <c r="E21" s="56" t="s">
        <v>65</v>
      </c>
      <c r="F21" s="56">
        <v>3</v>
      </c>
      <c r="G21" s="75"/>
    </row>
    <row r="22" spans="1:7" ht="30" customHeight="1" x14ac:dyDescent="0.25">
      <c r="A22" s="56">
        <v>2</v>
      </c>
      <c r="B22" s="59" t="s">
        <v>64</v>
      </c>
      <c r="C22" s="46">
        <v>8938529045634</v>
      </c>
      <c r="D22" s="57">
        <v>203631</v>
      </c>
      <c r="E22" s="56" t="s">
        <v>65</v>
      </c>
      <c r="F22" s="56">
        <v>2</v>
      </c>
      <c r="G22" s="75"/>
    </row>
    <row r="23" spans="1:7" ht="30" customHeight="1" x14ac:dyDescent="0.25">
      <c r="A23" s="56">
        <v>3</v>
      </c>
      <c r="B23" s="59" t="s">
        <v>62</v>
      </c>
      <c r="C23" s="57">
        <v>8938529045924</v>
      </c>
      <c r="D23" s="57">
        <v>203632</v>
      </c>
      <c r="E23" s="56" t="s">
        <v>65</v>
      </c>
      <c r="F23" s="56">
        <v>1</v>
      </c>
      <c r="G23" s="76"/>
    </row>
    <row r="24" spans="1:7" ht="30" customHeight="1" x14ac:dyDescent="0.25">
      <c r="A24" s="56"/>
      <c r="B24" s="58" t="s">
        <v>70</v>
      </c>
      <c r="C24" s="57"/>
      <c r="D24" s="57"/>
      <c r="E24" s="56"/>
      <c r="F24" s="56"/>
      <c r="G24" s="74" t="s">
        <v>71</v>
      </c>
    </row>
    <row r="25" spans="1:7" ht="30" customHeight="1" x14ac:dyDescent="0.25">
      <c r="A25" s="56">
        <v>1</v>
      </c>
      <c r="B25" s="59" t="s">
        <v>62</v>
      </c>
      <c r="C25" s="57">
        <v>8938529045924</v>
      </c>
      <c r="D25" s="57">
        <v>203632</v>
      </c>
      <c r="E25" s="56" t="s">
        <v>65</v>
      </c>
      <c r="F25" s="56">
        <v>2</v>
      </c>
      <c r="G25" s="75"/>
    </row>
    <row r="26" spans="1:7" ht="30" customHeight="1" x14ac:dyDescent="0.25">
      <c r="A26" s="56">
        <v>2</v>
      </c>
      <c r="B26" s="59" t="s">
        <v>60</v>
      </c>
      <c r="C26" s="57"/>
      <c r="D26" s="57">
        <v>236665</v>
      </c>
      <c r="E26" s="56" t="s">
        <v>65</v>
      </c>
      <c r="F26" s="56">
        <v>5</v>
      </c>
      <c r="G26" s="75"/>
    </row>
    <row r="27" spans="1:7" ht="30" customHeight="1" x14ac:dyDescent="0.25">
      <c r="A27" s="56">
        <v>3</v>
      </c>
      <c r="B27" s="59" t="s">
        <v>63</v>
      </c>
      <c r="C27" s="57">
        <v>8938529045030</v>
      </c>
      <c r="D27" s="57">
        <v>261126</v>
      </c>
      <c r="E27" s="56" t="s">
        <v>65</v>
      </c>
      <c r="F27" s="56">
        <v>3</v>
      </c>
      <c r="G27" s="76"/>
    </row>
    <row r="28" spans="1:7" ht="30" customHeight="1" x14ac:dyDescent="0.25">
      <c r="A28" s="56">
        <v>1</v>
      </c>
      <c r="B28" s="59" t="s">
        <v>63</v>
      </c>
      <c r="C28" s="57">
        <v>8938529045030</v>
      </c>
      <c r="D28" s="57">
        <v>261126</v>
      </c>
      <c r="E28" s="56" t="s">
        <v>65</v>
      </c>
      <c r="F28" s="56">
        <v>2</v>
      </c>
      <c r="G28" s="66" t="s">
        <v>112</v>
      </c>
    </row>
    <row r="29" spans="1:7" ht="30" customHeight="1" x14ac:dyDescent="0.25">
      <c r="A29" s="56"/>
      <c r="B29" s="58" t="s">
        <v>72</v>
      </c>
      <c r="C29" s="57"/>
      <c r="D29" s="57"/>
      <c r="E29" s="56"/>
      <c r="F29" s="56"/>
      <c r="G29" s="74" t="s">
        <v>73</v>
      </c>
    </row>
    <row r="30" spans="1:7" ht="30" customHeight="1" x14ac:dyDescent="0.25">
      <c r="A30" s="56">
        <v>1</v>
      </c>
      <c r="B30" s="59" t="s">
        <v>62</v>
      </c>
      <c r="C30" s="57"/>
      <c r="D30" s="57">
        <v>203632</v>
      </c>
      <c r="E30" s="56" t="s">
        <v>65</v>
      </c>
      <c r="F30" s="56">
        <v>5</v>
      </c>
      <c r="G30" s="76"/>
    </row>
    <row r="31" spans="1:7" ht="30" customHeight="1" x14ac:dyDescent="0.25">
      <c r="A31" s="56"/>
      <c r="B31" s="58" t="s">
        <v>74</v>
      </c>
      <c r="C31" s="57"/>
      <c r="D31" s="57"/>
      <c r="E31" s="56"/>
      <c r="F31" s="56"/>
      <c r="G31" s="74" t="s">
        <v>75</v>
      </c>
    </row>
    <row r="32" spans="1:7" ht="30" customHeight="1" x14ac:dyDescent="0.25">
      <c r="A32" s="56">
        <v>1</v>
      </c>
      <c r="B32" s="59" t="s">
        <v>62</v>
      </c>
      <c r="C32" s="57">
        <v>8938529045924</v>
      </c>
      <c r="D32" s="57">
        <v>203632</v>
      </c>
      <c r="E32" s="56" t="s">
        <v>65</v>
      </c>
      <c r="F32" s="56">
        <v>6</v>
      </c>
      <c r="G32" s="75"/>
    </row>
    <row r="33" spans="1:7" ht="30" customHeight="1" x14ac:dyDescent="0.25">
      <c r="A33" s="56">
        <v>2</v>
      </c>
      <c r="B33" s="59" t="s">
        <v>63</v>
      </c>
      <c r="C33" s="46">
        <v>8938529045030</v>
      </c>
      <c r="D33" s="57">
        <v>261126</v>
      </c>
      <c r="E33" s="56" t="s">
        <v>65</v>
      </c>
      <c r="F33" s="56">
        <v>1</v>
      </c>
      <c r="G33" s="76"/>
    </row>
    <row r="34" spans="1:7" ht="30" customHeight="1" x14ac:dyDescent="0.25">
      <c r="A34" s="56"/>
      <c r="B34" s="58" t="s">
        <v>76</v>
      </c>
      <c r="C34" s="57"/>
      <c r="D34" s="57"/>
      <c r="E34" s="56"/>
      <c r="F34" s="56"/>
      <c r="G34" s="74" t="s">
        <v>77</v>
      </c>
    </row>
    <row r="35" spans="1:7" ht="30" customHeight="1" x14ac:dyDescent="0.25">
      <c r="A35" s="56">
        <v>1</v>
      </c>
      <c r="B35" s="59" t="s">
        <v>61</v>
      </c>
      <c r="C35" s="57">
        <v>8938529045856</v>
      </c>
      <c r="D35" s="57">
        <v>203630</v>
      </c>
      <c r="E35" s="56" t="s">
        <v>65</v>
      </c>
      <c r="F35" s="56">
        <v>3</v>
      </c>
      <c r="G35" s="75"/>
    </row>
    <row r="36" spans="1:7" ht="30" customHeight="1" x14ac:dyDescent="0.25">
      <c r="A36" s="56">
        <v>2</v>
      </c>
      <c r="B36" s="59" t="s">
        <v>60</v>
      </c>
      <c r="C36" s="57">
        <v>8938529045627</v>
      </c>
      <c r="D36" s="57">
        <v>236665</v>
      </c>
      <c r="E36" s="56" t="s">
        <v>65</v>
      </c>
      <c r="F36" s="56">
        <v>1</v>
      </c>
      <c r="G36" s="75"/>
    </row>
    <row r="37" spans="1:7" ht="30" customHeight="1" x14ac:dyDescent="0.25">
      <c r="A37" s="56">
        <v>3</v>
      </c>
      <c r="B37" s="59" t="s">
        <v>62</v>
      </c>
      <c r="C37" s="57">
        <v>8938529045924</v>
      </c>
      <c r="D37" s="57">
        <v>203632</v>
      </c>
      <c r="E37" s="56" t="s">
        <v>65</v>
      </c>
      <c r="F37" s="56">
        <v>1</v>
      </c>
      <c r="G37" s="76"/>
    </row>
    <row r="38" spans="1:7" ht="30" customHeight="1" x14ac:dyDescent="0.25">
      <c r="A38" s="56"/>
      <c r="B38" s="58" t="s">
        <v>78</v>
      </c>
      <c r="C38" s="57"/>
      <c r="D38" s="57"/>
      <c r="E38" s="56"/>
      <c r="F38" s="56"/>
      <c r="G38" s="74" t="s">
        <v>79</v>
      </c>
    </row>
    <row r="39" spans="1:7" ht="30" customHeight="1" x14ac:dyDescent="0.25">
      <c r="A39" s="56">
        <v>1</v>
      </c>
      <c r="B39" s="59" t="s">
        <v>62</v>
      </c>
      <c r="C39" s="57">
        <v>8938529045924</v>
      </c>
      <c r="D39" s="57">
        <v>203632</v>
      </c>
      <c r="E39" s="56" t="s">
        <v>65</v>
      </c>
      <c r="F39" s="56">
        <v>4</v>
      </c>
      <c r="G39" s="75"/>
    </row>
    <row r="40" spans="1:7" ht="30" customHeight="1" x14ac:dyDescent="0.25">
      <c r="A40" s="56">
        <v>2</v>
      </c>
      <c r="B40" s="59" t="s">
        <v>60</v>
      </c>
      <c r="C40" s="57">
        <v>8938529045627</v>
      </c>
      <c r="D40" s="57">
        <v>236665</v>
      </c>
      <c r="E40" s="56" t="s">
        <v>65</v>
      </c>
      <c r="F40" s="56">
        <v>1</v>
      </c>
      <c r="G40" s="75"/>
    </row>
    <row r="41" spans="1:7" ht="30" customHeight="1" x14ac:dyDescent="0.25">
      <c r="A41" s="56">
        <v>3</v>
      </c>
      <c r="B41" s="59" t="s">
        <v>61</v>
      </c>
      <c r="C41" s="57">
        <v>8938529045856</v>
      </c>
      <c r="D41" s="57">
        <v>203630</v>
      </c>
      <c r="E41" s="56" t="s">
        <v>65</v>
      </c>
      <c r="F41" s="56">
        <v>3</v>
      </c>
      <c r="G41" s="76"/>
    </row>
    <row r="42" spans="1:7" ht="30" customHeight="1" x14ac:dyDescent="0.25">
      <c r="A42" s="56"/>
      <c r="B42" s="58" t="s">
        <v>80</v>
      </c>
      <c r="C42" s="57"/>
      <c r="D42" s="57"/>
      <c r="E42" s="56"/>
      <c r="F42" s="56"/>
      <c r="G42" s="74" t="s">
        <v>81</v>
      </c>
    </row>
    <row r="43" spans="1:7" ht="30" customHeight="1" x14ac:dyDescent="0.25">
      <c r="A43" s="56">
        <v>1</v>
      </c>
      <c r="B43" s="59" t="s">
        <v>64</v>
      </c>
      <c r="C43" s="57"/>
      <c r="D43" s="57">
        <v>203631</v>
      </c>
      <c r="E43" s="56" t="s">
        <v>65</v>
      </c>
      <c r="F43" s="56">
        <v>3</v>
      </c>
      <c r="G43" s="75"/>
    </row>
    <row r="44" spans="1:7" ht="30" customHeight="1" x14ac:dyDescent="0.25">
      <c r="A44" s="56">
        <v>2</v>
      </c>
      <c r="B44" s="59" t="s">
        <v>60</v>
      </c>
      <c r="C44" s="46"/>
      <c r="D44" s="57">
        <v>236665</v>
      </c>
      <c r="E44" s="56" t="s">
        <v>65</v>
      </c>
      <c r="F44" s="56">
        <v>2</v>
      </c>
      <c r="G44" s="76"/>
    </row>
    <row r="45" spans="1:7" ht="30" customHeight="1" x14ac:dyDescent="0.25">
      <c r="A45" s="56"/>
      <c r="B45" s="58" t="s">
        <v>82</v>
      </c>
      <c r="C45" s="57"/>
      <c r="D45" s="57"/>
      <c r="E45" s="56"/>
      <c r="F45" s="56"/>
      <c r="G45" s="74" t="s">
        <v>83</v>
      </c>
    </row>
    <row r="46" spans="1:7" ht="30" customHeight="1" x14ac:dyDescent="0.25">
      <c r="A46" s="56">
        <v>1</v>
      </c>
      <c r="B46" s="59" t="s">
        <v>64</v>
      </c>
      <c r="C46" s="57"/>
      <c r="D46" s="57">
        <v>203631</v>
      </c>
      <c r="E46" s="56" t="s">
        <v>65</v>
      </c>
      <c r="F46" s="56">
        <v>2</v>
      </c>
      <c r="G46" s="75"/>
    </row>
    <row r="47" spans="1:7" ht="30" customHeight="1" x14ac:dyDescent="0.25">
      <c r="A47" s="56">
        <v>2</v>
      </c>
      <c r="B47" s="59" t="s">
        <v>62</v>
      </c>
      <c r="C47" s="46"/>
      <c r="D47" s="57">
        <v>203632</v>
      </c>
      <c r="E47" s="56" t="s">
        <v>65</v>
      </c>
      <c r="F47" s="56">
        <v>2</v>
      </c>
      <c r="G47" s="76"/>
    </row>
    <row r="48" spans="1:7" ht="30" customHeight="1" x14ac:dyDescent="0.25">
      <c r="A48" s="56"/>
      <c r="B48" s="58" t="s">
        <v>84</v>
      </c>
      <c r="C48" s="57"/>
      <c r="D48" s="57"/>
      <c r="E48" s="56"/>
      <c r="F48" s="56"/>
      <c r="G48" s="74" t="s">
        <v>85</v>
      </c>
    </row>
    <row r="49" spans="1:7" ht="30" customHeight="1" x14ac:dyDescent="0.25">
      <c r="A49" s="56">
        <v>1</v>
      </c>
      <c r="B49" s="59" t="s">
        <v>61</v>
      </c>
      <c r="C49" s="46"/>
      <c r="D49" s="57">
        <v>203630</v>
      </c>
      <c r="E49" s="56" t="s">
        <v>65</v>
      </c>
      <c r="F49" s="56">
        <v>2</v>
      </c>
      <c r="G49" s="75"/>
    </row>
    <row r="50" spans="1:7" ht="30" customHeight="1" x14ac:dyDescent="0.25">
      <c r="A50" s="40">
        <v>2</v>
      </c>
      <c r="B50" s="59" t="s">
        <v>62</v>
      </c>
      <c r="C50" s="46"/>
      <c r="D50" s="40">
        <v>203632</v>
      </c>
      <c r="E50" s="40" t="s">
        <v>65</v>
      </c>
      <c r="F50" s="40">
        <v>1</v>
      </c>
      <c r="G50" s="76"/>
    </row>
    <row r="51" spans="1:7" ht="30" customHeight="1" x14ac:dyDescent="0.25">
      <c r="A51" s="40"/>
      <c r="B51" s="58" t="s">
        <v>86</v>
      </c>
      <c r="C51" s="46"/>
      <c r="D51" s="40"/>
      <c r="E51" s="40"/>
      <c r="F51" s="40"/>
      <c r="G51" s="74" t="s">
        <v>87</v>
      </c>
    </row>
    <row r="52" spans="1:7" ht="30" customHeight="1" x14ac:dyDescent="0.25">
      <c r="A52" s="40">
        <v>1</v>
      </c>
      <c r="B52" s="59" t="s">
        <v>62</v>
      </c>
      <c r="C52" s="57">
        <v>8938529045924</v>
      </c>
      <c r="D52" s="40">
        <v>203632</v>
      </c>
      <c r="E52" s="40" t="s">
        <v>65</v>
      </c>
      <c r="F52" s="40">
        <v>3</v>
      </c>
      <c r="G52" s="75"/>
    </row>
    <row r="53" spans="1:7" ht="30" customHeight="1" x14ac:dyDescent="0.25">
      <c r="A53" s="40">
        <v>2</v>
      </c>
      <c r="B53" s="59" t="s">
        <v>60</v>
      </c>
      <c r="C53" s="46">
        <v>8938529045627</v>
      </c>
      <c r="D53" s="40">
        <v>236665</v>
      </c>
      <c r="E53" s="40" t="s">
        <v>65</v>
      </c>
      <c r="F53" s="40">
        <v>2</v>
      </c>
      <c r="G53" s="76"/>
    </row>
    <row r="54" spans="1:7" ht="30" customHeight="1" x14ac:dyDescent="0.25">
      <c r="A54" s="40"/>
      <c r="B54" s="58" t="s">
        <v>88</v>
      </c>
      <c r="C54" s="57"/>
      <c r="D54" s="40"/>
      <c r="E54" s="40"/>
      <c r="F54" s="40"/>
      <c r="G54" s="74" t="s">
        <v>89</v>
      </c>
    </row>
    <row r="55" spans="1:7" ht="30" customHeight="1" x14ac:dyDescent="0.25">
      <c r="A55" s="40">
        <v>1</v>
      </c>
      <c r="B55" s="59" t="s">
        <v>62</v>
      </c>
      <c r="C55" s="46">
        <v>8938529045924</v>
      </c>
      <c r="D55" s="40">
        <v>203632</v>
      </c>
      <c r="E55" s="40" t="s">
        <v>65</v>
      </c>
      <c r="F55" s="40">
        <v>1</v>
      </c>
      <c r="G55" s="76"/>
    </row>
    <row r="56" spans="1:7" ht="30" customHeight="1" x14ac:dyDescent="0.25">
      <c r="A56" s="40"/>
      <c r="B56" s="58" t="s">
        <v>90</v>
      </c>
      <c r="C56" s="57"/>
      <c r="D56" s="40"/>
      <c r="E56" s="40"/>
      <c r="F56" s="40"/>
      <c r="G56" s="74" t="s">
        <v>91</v>
      </c>
    </row>
    <row r="57" spans="1:7" ht="30" customHeight="1" x14ac:dyDescent="0.25">
      <c r="A57" s="40">
        <v>1</v>
      </c>
      <c r="B57" s="59" t="s">
        <v>62</v>
      </c>
      <c r="C57" s="46">
        <v>8938529045924</v>
      </c>
      <c r="D57" s="40">
        <v>203632</v>
      </c>
      <c r="E57" s="40" t="s">
        <v>65</v>
      </c>
      <c r="F57" s="40">
        <v>4</v>
      </c>
      <c r="G57" s="75"/>
    </row>
    <row r="58" spans="1:7" ht="30" customHeight="1" x14ac:dyDescent="0.25">
      <c r="A58" s="40">
        <v>2</v>
      </c>
      <c r="B58" s="59" t="s">
        <v>63</v>
      </c>
      <c r="C58" s="46">
        <v>8938529045030</v>
      </c>
      <c r="D58" s="40">
        <v>261126</v>
      </c>
      <c r="E58" s="40" t="s">
        <v>65</v>
      </c>
      <c r="F58" s="40">
        <v>2</v>
      </c>
      <c r="G58" s="75"/>
    </row>
    <row r="59" spans="1:7" ht="30" customHeight="1" x14ac:dyDescent="0.25">
      <c r="A59" s="40">
        <v>3</v>
      </c>
      <c r="B59" s="59" t="s">
        <v>64</v>
      </c>
      <c r="C59" s="46">
        <v>8938529045634</v>
      </c>
      <c r="D59" s="40">
        <v>203631</v>
      </c>
      <c r="E59" s="40" t="s">
        <v>65</v>
      </c>
      <c r="F59" s="40">
        <v>3</v>
      </c>
      <c r="G59" s="76"/>
    </row>
    <row r="60" spans="1:7" ht="30" customHeight="1" x14ac:dyDescent="0.25">
      <c r="A60" s="40"/>
      <c r="B60" s="58" t="s">
        <v>92</v>
      </c>
      <c r="C60" s="46"/>
      <c r="D60" s="40"/>
      <c r="E60" s="40"/>
      <c r="F60" s="40"/>
      <c r="G60" s="77" t="s">
        <v>93</v>
      </c>
    </row>
    <row r="61" spans="1:7" ht="30" customHeight="1" x14ac:dyDescent="0.25">
      <c r="A61" s="40">
        <v>1</v>
      </c>
      <c r="B61" s="59" t="s">
        <v>60</v>
      </c>
      <c r="C61" s="57">
        <v>8938529045627</v>
      </c>
      <c r="D61" s="40">
        <v>236665</v>
      </c>
      <c r="E61" s="40" t="s">
        <v>65</v>
      </c>
      <c r="F61" s="40">
        <v>2</v>
      </c>
      <c r="G61" s="79"/>
    </row>
    <row r="62" spans="1:7" ht="30" customHeight="1" x14ac:dyDescent="0.25">
      <c r="A62" s="40"/>
      <c r="B62" s="58" t="s">
        <v>94</v>
      </c>
      <c r="C62" s="46"/>
      <c r="D62" s="40"/>
      <c r="E62" s="40"/>
      <c r="F62" s="40"/>
      <c r="G62" s="77" t="s">
        <v>95</v>
      </c>
    </row>
    <row r="63" spans="1:7" ht="30" customHeight="1" x14ac:dyDescent="0.25">
      <c r="A63" s="40">
        <v>1</v>
      </c>
      <c r="B63" s="59" t="s">
        <v>61</v>
      </c>
      <c r="C63" s="57"/>
      <c r="D63" s="40">
        <v>203630</v>
      </c>
      <c r="E63" s="40" t="s">
        <v>65</v>
      </c>
      <c r="F63" s="40">
        <v>1</v>
      </c>
      <c r="G63" s="78"/>
    </row>
    <row r="64" spans="1:7" ht="30" customHeight="1" x14ac:dyDescent="0.25">
      <c r="A64" s="40">
        <v>2</v>
      </c>
      <c r="B64" s="59" t="s">
        <v>63</v>
      </c>
      <c r="C64" s="57"/>
      <c r="D64" s="40">
        <v>261126</v>
      </c>
      <c r="E64" s="40" t="s">
        <v>65</v>
      </c>
      <c r="F64" s="40">
        <v>1</v>
      </c>
      <c r="G64" s="79"/>
    </row>
    <row r="65" spans="1:7" ht="30" customHeight="1" x14ac:dyDescent="0.25">
      <c r="A65" s="40"/>
      <c r="B65" s="58" t="s">
        <v>97</v>
      </c>
      <c r="C65" s="46"/>
      <c r="D65" s="40"/>
      <c r="E65" s="40"/>
      <c r="F65" s="40"/>
      <c r="G65" s="77" t="s">
        <v>96</v>
      </c>
    </row>
    <row r="66" spans="1:7" ht="30" customHeight="1" x14ac:dyDescent="0.25">
      <c r="A66" s="40">
        <v>1</v>
      </c>
      <c r="B66" s="59" t="s">
        <v>61</v>
      </c>
      <c r="C66" s="46"/>
      <c r="D66" s="40">
        <v>203630</v>
      </c>
      <c r="E66" s="40" t="s">
        <v>65</v>
      </c>
      <c r="F66" s="40">
        <v>3</v>
      </c>
      <c r="G66" s="78"/>
    </row>
    <row r="67" spans="1:7" ht="30" customHeight="1" x14ac:dyDescent="0.25">
      <c r="A67" s="40">
        <v>2</v>
      </c>
      <c r="B67" s="59" t="s">
        <v>63</v>
      </c>
      <c r="C67" s="46"/>
      <c r="D67" s="40">
        <v>261126</v>
      </c>
      <c r="E67" s="40" t="s">
        <v>65</v>
      </c>
      <c r="F67" s="40">
        <v>1</v>
      </c>
      <c r="G67" s="79"/>
    </row>
    <row r="68" spans="1:7" ht="30" customHeight="1" x14ac:dyDescent="0.25">
      <c r="A68" s="40"/>
      <c r="B68" s="58" t="s">
        <v>98</v>
      </c>
      <c r="C68" s="46"/>
      <c r="D68" s="40"/>
      <c r="E68" s="40"/>
      <c r="F68" s="40"/>
      <c r="G68" s="80" t="s">
        <v>99</v>
      </c>
    </row>
    <row r="69" spans="1:7" ht="30" customHeight="1" x14ac:dyDescent="0.25">
      <c r="A69" s="40">
        <v>1</v>
      </c>
      <c r="B69" s="59" t="s">
        <v>61</v>
      </c>
      <c r="C69" s="57"/>
      <c r="D69" s="40">
        <v>203630</v>
      </c>
      <c r="E69" s="40" t="s">
        <v>65</v>
      </c>
      <c r="F69" s="40">
        <v>2</v>
      </c>
      <c r="G69" s="81"/>
    </row>
    <row r="70" spans="1:7" ht="30" customHeight="1" x14ac:dyDescent="0.25">
      <c r="A70" s="40">
        <v>2</v>
      </c>
      <c r="B70" s="59" t="s">
        <v>62</v>
      </c>
      <c r="C70" s="46"/>
      <c r="D70" s="40">
        <v>203632</v>
      </c>
      <c r="E70" s="40" t="s">
        <v>65</v>
      </c>
      <c r="F70" s="40">
        <v>2</v>
      </c>
      <c r="G70" s="81"/>
    </row>
    <row r="71" spans="1:7" ht="30" customHeight="1" x14ac:dyDescent="0.25">
      <c r="A71" s="40">
        <v>3</v>
      </c>
      <c r="B71" s="59" t="s">
        <v>63</v>
      </c>
      <c r="C71" s="46"/>
      <c r="D71" s="40">
        <v>261126</v>
      </c>
      <c r="E71" s="40" t="s">
        <v>65</v>
      </c>
      <c r="F71" s="40">
        <v>3</v>
      </c>
      <c r="G71" s="81"/>
    </row>
    <row r="72" spans="1:7" ht="30" customHeight="1" x14ac:dyDescent="0.25">
      <c r="A72" s="40">
        <v>4</v>
      </c>
      <c r="B72" s="59" t="s">
        <v>60</v>
      </c>
      <c r="C72" s="46"/>
      <c r="D72" s="40">
        <v>236665</v>
      </c>
      <c r="E72" s="40" t="s">
        <v>65</v>
      </c>
      <c r="F72" s="40">
        <v>5</v>
      </c>
      <c r="G72" s="82"/>
    </row>
    <row r="73" spans="1:7" ht="30" customHeight="1" x14ac:dyDescent="0.25">
      <c r="A73" s="40"/>
      <c r="B73" s="58" t="s">
        <v>100</v>
      </c>
      <c r="C73" s="46"/>
      <c r="D73" s="40"/>
      <c r="E73" s="40"/>
      <c r="F73" s="40"/>
      <c r="G73" s="80" t="s">
        <v>101</v>
      </c>
    </row>
    <row r="74" spans="1:7" ht="30" customHeight="1" x14ac:dyDescent="0.25">
      <c r="A74" s="40">
        <v>1</v>
      </c>
      <c r="B74" s="59" t="s">
        <v>62</v>
      </c>
      <c r="C74" s="57">
        <v>8938529045924</v>
      </c>
      <c r="D74" s="40">
        <v>203632</v>
      </c>
      <c r="E74" s="40" t="s">
        <v>65</v>
      </c>
      <c r="F74" s="40">
        <v>2</v>
      </c>
      <c r="G74" s="81"/>
    </row>
    <row r="75" spans="1:7" ht="30" customHeight="1" x14ac:dyDescent="0.25">
      <c r="A75" s="40">
        <v>2</v>
      </c>
      <c r="B75" s="59" t="s">
        <v>60</v>
      </c>
      <c r="C75" s="46">
        <v>8938529045627</v>
      </c>
      <c r="D75" s="40">
        <v>236665</v>
      </c>
      <c r="E75" s="40" t="s">
        <v>65</v>
      </c>
      <c r="F75" s="40">
        <v>1</v>
      </c>
      <c r="G75" s="82"/>
    </row>
    <row r="76" spans="1:7" ht="30" customHeight="1" x14ac:dyDescent="0.25">
      <c r="A76" s="40"/>
      <c r="B76" s="58" t="s">
        <v>102</v>
      </c>
      <c r="C76" s="46"/>
      <c r="D76" s="40"/>
      <c r="E76" s="40"/>
      <c r="F76" s="40"/>
      <c r="G76" s="74" t="s">
        <v>103</v>
      </c>
    </row>
    <row r="77" spans="1:7" ht="30" customHeight="1" x14ac:dyDescent="0.25">
      <c r="A77" s="40">
        <v>1</v>
      </c>
      <c r="B77" s="59" t="s">
        <v>60</v>
      </c>
      <c r="C77" s="57">
        <v>8938529045627</v>
      </c>
      <c r="D77" s="40">
        <v>236665</v>
      </c>
      <c r="E77" s="40" t="s">
        <v>65</v>
      </c>
      <c r="F77" s="40">
        <v>5</v>
      </c>
      <c r="G77" s="75"/>
    </row>
    <row r="78" spans="1:7" ht="30" customHeight="1" x14ac:dyDescent="0.25">
      <c r="A78" s="40">
        <v>2</v>
      </c>
      <c r="B78" s="59" t="s">
        <v>62</v>
      </c>
      <c r="C78" s="57">
        <v>8938529045924</v>
      </c>
      <c r="D78" s="40">
        <v>203632</v>
      </c>
      <c r="E78" s="40" t="s">
        <v>65</v>
      </c>
      <c r="F78" s="40">
        <v>3</v>
      </c>
      <c r="G78" s="76"/>
    </row>
    <row r="79" spans="1:7" ht="30" customHeight="1" x14ac:dyDescent="0.25">
      <c r="A79" s="40"/>
      <c r="B79" s="58" t="s">
        <v>104</v>
      </c>
      <c r="C79" s="46"/>
      <c r="D79" s="40"/>
      <c r="E79" s="40"/>
      <c r="F79" s="40"/>
      <c r="G79" s="74" t="s">
        <v>105</v>
      </c>
    </row>
    <row r="80" spans="1:7" ht="30" customHeight="1" x14ac:dyDescent="0.25">
      <c r="A80" s="40">
        <v>1</v>
      </c>
      <c r="B80" s="59" t="s">
        <v>62</v>
      </c>
      <c r="C80" s="46"/>
      <c r="D80" s="40">
        <v>203632</v>
      </c>
      <c r="E80" s="40" t="s">
        <v>65</v>
      </c>
      <c r="F80" s="40">
        <v>2</v>
      </c>
      <c r="G80" s="76"/>
    </row>
    <row r="81" spans="1:7" ht="30" customHeight="1" x14ac:dyDescent="0.25">
      <c r="A81" s="40"/>
      <c r="B81" s="58" t="s">
        <v>106</v>
      </c>
      <c r="C81" s="46"/>
      <c r="D81" s="40"/>
      <c r="E81" s="40"/>
      <c r="F81" s="40"/>
      <c r="G81" s="74" t="s">
        <v>107</v>
      </c>
    </row>
    <row r="82" spans="1:7" ht="30" customHeight="1" x14ac:dyDescent="0.25">
      <c r="A82" s="40">
        <v>1</v>
      </c>
      <c r="B82" s="59" t="s">
        <v>66</v>
      </c>
      <c r="C82" s="46">
        <v>8938529045238</v>
      </c>
      <c r="D82" s="40">
        <v>203634</v>
      </c>
      <c r="E82" s="40" t="s">
        <v>65</v>
      </c>
      <c r="F82" s="40">
        <v>4</v>
      </c>
      <c r="G82" s="76"/>
    </row>
    <row r="83" spans="1:7" ht="30" customHeight="1" x14ac:dyDescent="0.25">
      <c r="A83" s="40"/>
      <c r="B83" s="61" t="s">
        <v>108</v>
      </c>
      <c r="C83" s="46"/>
      <c r="D83" s="40"/>
      <c r="E83" s="40"/>
      <c r="F83" s="40"/>
      <c r="G83" s="74" t="s">
        <v>109</v>
      </c>
    </row>
    <row r="84" spans="1:7" ht="30" customHeight="1" x14ac:dyDescent="0.25">
      <c r="A84" s="40">
        <v>1</v>
      </c>
      <c r="B84" s="59" t="s">
        <v>61</v>
      </c>
      <c r="C84" s="46">
        <v>8938529045856</v>
      </c>
      <c r="D84" s="40">
        <v>203630</v>
      </c>
      <c r="E84" s="40" t="s">
        <v>65</v>
      </c>
      <c r="F84" s="40">
        <v>6</v>
      </c>
      <c r="G84" s="75"/>
    </row>
    <row r="85" spans="1:7" ht="30" customHeight="1" x14ac:dyDescent="0.25">
      <c r="A85" s="40">
        <v>2</v>
      </c>
      <c r="B85" s="59" t="s">
        <v>62</v>
      </c>
      <c r="C85" s="46">
        <v>8938529045924</v>
      </c>
      <c r="D85" s="40">
        <v>203632</v>
      </c>
      <c r="E85" s="40" t="s">
        <v>65</v>
      </c>
      <c r="F85" s="40">
        <v>1</v>
      </c>
      <c r="G85" s="76"/>
    </row>
    <row r="86" spans="1:7" ht="30" customHeight="1" x14ac:dyDescent="0.25">
      <c r="A86" s="40"/>
      <c r="B86" s="61" t="s">
        <v>110</v>
      </c>
      <c r="C86" s="46"/>
      <c r="D86" s="40"/>
      <c r="E86" s="40"/>
      <c r="F86" s="40"/>
      <c r="G86" s="74" t="s">
        <v>111</v>
      </c>
    </row>
    <row r="87" spans="1:7" ht="30" customHeight="1" x14ac:dyDescent="0.25">
      <c r="A87" s="40">
        <v>1</v>
      </c>
      <c r="B87" s="59" t="s">
        <v>62</v>
      </c>
      <c r="C87" s="46"/>
      <c r="D87" s="40">
        <v>203632</v>
      </c>
      <c r="E87" s="40" t="s">
        <v>65</v>
      </c>
      <c r="F87" s="40">
        <v>2</v>
      </c>
      <c r="G87" s="75"/>
    </row>
    <row r="88" spans="1:7" ht="30" customHeight="1" x14ac:dyDescent="0.25">
      <c r="A88" s="40">
        <v>2</v>
      </c>
      <c r="B88" s="59" t="s">
        <v>60</v>
      </c>
      <c r="C88" s="46"/>
      <c r="D88" s="40">
        <v>236665</v>
      </c>
      <c r="E88" s="40" t="s">
        <v>65</v>
      </c>
      <c r="F88" s="40">
        <v>3</v>
      </c>
      <c r="G88" s="76"/>
    </row>
    <row r="89" spans="1:7" ht="30" customHeight="1" x14ac:dyDescent="0.25">
      <c r="A89" s="40"/>
      <c r="B89" s="61" t="s">
        <v>113</v>
      </c>
      <c r="C89" s="46"/>
      <c r="D89" s="40"/>
      <c r="E89" s="40"/>
      <c r="F89" s="40"/>
      <c r="G89" s="74" t="s">
        <v>114</v>
      </c>
    </row>
    <row r="90" spans="1:7" ht="30" customHeight="1" x14ac:dyDescent="0.25">
      <c r="A90" s="40">
        <v>1</v>
      </c>
      <c r="B90" s="59" t="s">
        <v>60</v>
      </c>
      <c r="C90" s="46">
        <v>8938529045627</v>
      </c>
      <c r="D90" s="40">
        <v>236665</v>
      </c>
      <c r="E90" s="40" t="s">
        <v>65</v>
      </c>
      <c r="F90" s="40">
        <v>2</v>
      </c>
      <c r="G90" s="75"/>
    </row>
    <row r="91" spans="1:7" ht="30" customHeight="1" x14ac:dyDescent="0.25">
      <c r="A91" s="40">
        <v>2</v>
      </c>
      <c r="B91" s="59" t="s">
        <v>62</v>
      </c>
      <c r="C91" s="46">
        <v>8938529045924</v>
      </c>
      <c r="D91" s="40">
        <v>203632</v>
      </c>
      <c r="E91" s="40" t="s">
        <v>65</v>
      </c>
      <c r="F91" s="40">
        <v>2</v>
      </c>
      <c r="G91" s="76"/>
    </row>
    <row r="92" spans="1:7" ht="30" customHeight="1" x14ac:dyDescent="0.25">
      <c r="A92" s="40"/>
      <c r="B92" s="61" t="s">
        <v>115</v>
      </c>
      <c r="C92" s="46"/>
      <c r="D92" s="40"/>
      <c r="E92" s="40"/>
      <c r="F92" s="40"/>
      <c r="G92" s="74" t="s">
        <v>116</v>
      </c>
    </row>
    <row r="93" spans="1:7" ht="30" customHeight="1" x14ac:dyDescent="0.25">
      <c r="A93" s="40">
        <v>1</v>
      </c>
      <c r="B93" s="59" t="s">
        <v>62</v>
      </c>
      <c r="C93" s="46"/>
      <c r="D93" s="40">
        <v>203632</v>
      </c>
      <c r="E93" s="40" t="s">
        <v>65</v>
      </c>
      <c r="F93" s="40">
        <v>2</v>
      </c>
      <c r="G93" s="75"/>
    </row>
    <row r="94" spans="1:7" ht="30" customHeight="1" x14ac:dyDescent="0.25">
      <c r="A94" s="40">
        <v>2</v>
      </c>
      <c r="B94" s="59" t="s">
        <v>61</v>
      </c>
      <c r="C94" s="46"/>
      <c r="D94" s="40">
        <v>203630</v>
      </c>
      <c r="E94" s="40" t="s">
        <v>65</v>
      </c>
      <c r="F94" s="40">
        <v>4</v>
      </c>
      <c r="G94" s="76"/>
    </row>
    <row r="95" spans="1:7" ht="30" customHeight="1" x14ac:dyDescent="0.25">
      <c r="A95" s="40"/>
      <c r="B95" s="61" t="s">
        <v>117</v>
      </c>
      <c r="C95" s="57"/>
      <c r="D95" s="40"/>
      <c r="E95" s="40"/>
      <c r="F95" s="40"/>
      <c r="G95" s="74" t="s">
        <v>118</v>
      </c>
    </row>
    <row r="96" spans="1:7" ht="30" customHeight="1" x14ac:dyDescent="0.25">
      <c r="A96" s="40">
        <v>1</v>
      </c>
      <c r="B96" s="59" t="s">
        <v>62</v>
      </c>
      <c r="C96" s="57"/>
      <c r="D96" s="40">
        <v>203632</v>
      </c>
      <c r="E96" s="40" t="s">
        <v>65</v>
      </c>
      <c r="F96" s="40">
        <v>2</v>
      </c>
      <c r="G96" s="75"/>
    </row>
    <row r="97" spans="1:7" ht="30" customHeight="1" x14ac:dyDescent="0.25">
      <c r="A97" s="40">
        <v>2</v>
      </c>
      <c r="B97" s="59" t="s">
        <v>61</v>
      </c>
      <c r="C97" s="57"/>
      <c r="D97" s="40">
        <v>203630</v>
      </c>
      <c r="E97" s="40" t="s">
        <v>65</v>
      </c>
      <c r="F97" s="40">
        <v>2</v>
      </c>
      <c r="G97" s="75"/>
    </row>
    <row r="98" spans="1:7" ht="30" customHeight="1" x14ac:dyDescent="0.25">
      <c r="A98" s="40">
        <v>3</v>
      </c>
      <c r="B98" s="59" t="s">
        <v>60</v>
      </c>
      <c r="C98" s="57"/>
      <c r="D98" s="40">
        <v>236665</v>
      </c>
      <c r="E98" s="40" t="s">
        <v>65</v>
      </c>
      <c r="F98" s="40">
        <v>2</v>
      </c>
      <c r="G98" s="76"/>
    </row>
    <row r="99" spans="1:7" ht="30" customHeight="1" x14ac:dyDescent="0.25">
      <c r="A99" s="40"/>
      <c r="B99" s="61" t="s">
        <v>124</v>
      </c>
      <c r="C99" s="57"/>
      <c r="D99" s="40"/>
      <c r="E99" s="40"/>
      <c r="F99" s="40"/>
      <c r="G99" s="73" t="s">
        <v>123</v>
      </c>
    </row>
    <row r="100" spans="1:7" ht="30" customHeight="1" x14ac:dyDescent="0.25">
      <c r="A100" s="40">
        <v>1</v>
      </c>
      <c r="B100" s="59" t="s">
        <v>66</v>
      </c>
      <c r="C100" s="57">
        <v>8938529045238</v>
      </c>
      <c r="D100" s="40">
        <v>203634</v>
      </c>
      <c r="E100" s="40" t="s">
        <v>65</v>
      </c>
      <c r="F100" s="40">
        <v>3</v>
      </c>
      <c r="G100" s="73"/>
    </row>
    <row r="101" spans="1:7" ht="30" customHeight="1" x14ac:dyDescent="0.25">
      <c r="A101" s="40">
        <v>2</v>
      </c>
      <c r="B101" s="59" t="s">
        <v>61</v>
      </c>
      <c r="C101" s="57">
        <v>8938529045856</v>
      </c>
      <c r="D101" s="40">
        <v>203630</v>
      </c>
      <c r="E101" s="40" t="s">
        <v>65</v>
      </c>
      <c r="F101" s="40">
        <v>1</v>
      </c>
      <c r="G101" s="73"/>
    </row>
    <row r="102" spans="1:7" ht="30" customHeight="1" x14ac:dyDescent="0.25">
      <c r="A102" s="40"/>
      <c r="B102" s="61" t="s">
        <v>125</v>
      </c>
      <c r="C102" s="57"/>
      <c r="D102" s="40"/>
      <c r="E102" s="40"/>
      <c r="F102" s="40"/>
      <c r="G102" s="73" t="s">
        <v>126</v>
      </c>
    </row>
    <row r="103" spans="1:7" ht="30" customHeight="1" x14ac:dyDescent="0.25">
      <c r="A103" s="40">
        <v>1</v>
      </c>
      <c r="B103" s="59" t="s">
        <v>62</v>
      </c>
      <c r="C103" s="57"/>
      <c r="D103" s="40">
        <v>203632</v>
      </c>
      <c r="E103" s="40" t="s">
        <v>65</v>
      </c>
      <c r="F103" s="40">
        <v>4</v>
      </c>
      <c r="G103" s="73"/>
    </row>
    <row r="104" spans="1:7" ht="30" customHeight="1" x14ac:dyDescent="0.25">
      <c r="A104" s="40">
        <v>2</v>
      </c>
      <c r="B104" s="59" t="s">
        <v>60</v>
      </c>
      <c r="C104" s="57"/>
      <c r="D104" s="40">
        <v>236665</v>
      </c>
      <c r="E104" s="40" t="s">
        <v>65</v>
      </c>
      <c r="F104" s="40">
        <v>1</v>
      </c>
      <c r="G104" s="73"/>
    </row>
    <row r="105" spans="1:7" ht="30" customHeight="1" x14ac:dyDescent="0.25">
      <c r="A105" s="40"/>
      <c r="B105" s="61" t="s">
        <v>128</v>
      </c>
      <c r="C105" s="57"/>
      <c r="D105" s="40"/>
      <c r="E105" s="40"/>
      <c r="F105" s="40"/>
      <c r="G105" s="73" t="s">
        <v>129</v>
      </c>
    </row>
    <row r="106" spans="1:7" ht="30" customHeight="1" x14ac:dyDescent="0.25">
      <c r="A106" s="40">
        <v>1</v>
      </c>
      <c r="B106" s="59" t="s">
        <v>62</v>
      </c>
      <c r="C106" s="57">
        <v>8938529045924</v>
      </c>
      <c r="D106" s="40">
        <v>203632</v>
      </c>
      <c r="E106" s="40" t="s">
        <v>65</v>
      </c>
      <c r="F106" s="40">
        <v>2</v>
      </c>
      <c r="G106" s="73"/>
    </row>
    <row r="107" spans="1:7" ht="30" customHeight="1" x14ac:dyDescent="0.25">
      <c r="A107" s="40">
        <v>2</v>
      </c>
      <c r="B107" s="59" t="s">
        <v>60</v>
      </c>
      <c r="C107" s="57">
        <v>8938529045627</v>
      </c>
      <c r="D107" s="40">
        <v>236665</v>
      </c>
      <c r="E107" s="40" t="s">
        <v>65</v>
      </c>
      <c r="F107" s="40">
        <v>1</v>
      </c>
      <c r="G107" s="73"/>
    </row>
    <row r="108" spans="1:7" ht="30" customHeight="1" x14ac:dyDescent="0.25">
      <c r="A108" s="40"/>
      <c r="B108" s="61" t="s">
        <v>119</v>
      </c>
      <c r="C108" s="57"/>
      <c r="D108" s="40"/>
      <c r="E108" s="40"/>
      <c r="F108" s="40"/>
      <c r="G108" s="74" t="s">
        <v>120</v>
      </c>
    </row>
    <row r="109" spans="1:7" ht="30" customHeight="1" x14ac:dyDescent="0.25">
      <c r="A109" s="40">
        <v>1</v>
      </c>
      <c r="B109" s="59" t="s">
        <v>62</v>
      </c>
      <c r="C109" s="46">
        <v>8938529045924</v>
      </c>
      <c r="D109" s="40">
        <v>203632</v>
      </c>
      <c r="E109" s="40" t="s">
        <v>65</v>
      </c>
      <c r="F109" s="40">
        <v>1</v>
      </c>
      <c r="G109" s="76"/>
    </row>
    <row r="110" spans="1:7" ht="30" customHeight="1" x14ac:dyDescent="0.25">
      <c r="A110" s="62"/>
      <c r="B110" s="63" t="s">
        <v>42</v>
      </c>
      <c r="C110" s="64"/>
      <c r="D110" s="62"/>
      <c r="E110" s="62"/>
      <c r="F110" s="64">
        <f>SUM(F20:F109)</f>
        <v>148</v>
      </c>
      <c r="G110" s="65"/>
    </row>
    <row r="111" spans="1:7" ht="30" customHeight="1" x14ac:dyDescent="0.25"/>
    <row r="112" spans="1:7" s="34" customFormat="1" ht="30" customHeight="1" x14ac:dyDescent="0.25">
      <c r="A112" s="3"/>
      <c r="B112" s="2"/>
      <c r="C112" s="47"/>
      <c r="D112" s="3"/>
      <c r="E112" s="3"/>
      <c r="F112" s="3"/>
      <c r="G112" s="31"/>
    </row>
  </sheetData>
  <autoFilter ref="A19:G110">
    <filterColumn colId="1" showButton="0"/>
  </autoFilter>
  <mergeCells count="32">
    <mergeCell ref="G108:G109"/>
    <mergeCell ref="A6:G6"/>
    <mergeCell ref="G17:G18"/>
    <mergeCell ref="F17:F18"/>
    <mergeCell ref="G24:G27"/>
    <mergeCell ref="G45:G47"/>
    <mergeCell ref="G34:G37"/>
    <mergeCell ref="G29:G30"/>
    <mergeCell ref="G31:G33"/>
    <mergeCell ref="G38:G41"/>
    <mergeCell ref="G42:G44"/>
    <mergeCell ref="G60:G61"/>
    <mergeCell ref="G56:G59"/>
    <mergeCell ref="G51:G53"/>
    <mergeCell ref="G54:G55"/>
    <mergeCell ref="G105:G107"/>
    <mergeCell ref="G20:G23"/>
    <mergeCell ref="G48:G50"/>
    <mergeCell ref="G62:G64"/>
    <mergeCell ref="G83:G85"/>
    <mergeCell ref="G86:G88"/>
    <mergeCell ref="G65:G67"/>
    <mergeCell ref="G68:G72"/>
    <mergeCell ref="G73:G75"/>
    <mergeCell ref="G99:G101"/>
    <mergeCell ref="G102:G104"/>
    <mergeCell ref="G89:G91"/>
    <mergeCell ref="G92:G94"/>
    <mergeCell ref="G76:G78"/>
    <mergeCell ref="G79:G80"/>
    <mergeCell ref="G81:G82"/>
    <mergeCell ref="G95:G9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J132"/>
  <sheetViews>
    <sheetView topLeftCell="A51" workbookViewId="0">
      <selection activeCell="I108" sqref="I108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12.42578125" style="3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3" t="s">
        <v>4</v>
      </c>
      <c r="B6" s="83"/>
      <c r="C6" s="83"/>
      <c r="D6" s="83"/>
      <c r="E6" s="83"/>
      <c r="F6" s="83"/>
      <c r="G6" s="83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127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52</v>
      </c>
      <c r="B15" s="7"/>
      <c r="C15" s="50" t="s">
        <v>49</v>
      </c>
      <c r="D15" s="8"/>
      <c r="E15" s="8"/>
      <c r="F15" s="8"/>
      <c r="G15" s="32"/>
    </row>
    <row r="16" spans="1:7" ht="15.75" x14ac:dyDescent="0.25">
      <c r="A16" s="10"/>
    </row>
    <row r="17" spans="1:9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6" t="s">
        <v>50</v>
      </c>
      <c r="G17" s="84" t="s">
        <v>20</v>
      </c>
    </row>
    <row r="18" spans="1:9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7"/>
      <c r="G18" s="85"/>
    </row>
    <row r="19" spans="1:9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9" ht="30" hidden="1" customHeight="1" x14ac:dyDescent="0.25">
      <c r="A20" s="56"/>
      <c r="B20" s="58" t="s">
        <v>68</v>
      </c>
      <c r="C20" s="57"/>
      <c r="D20" s="57"/>
      <c r="E20" s="56"/>
      <c r="F20" s="56"/>
      <c r="G20" s="74" t="s">
        <v>69</v>
      </c>
      <c r="I20" s="3" t="str">
        <f>+G20</f>
        <v>I-02203872</v>
      </c>
    </row>
    <row r="21" spans="1:9" ht="30" hidden="1" customHeight="1" x14ac:dyDescent="0.25">
      <c r="A21" s="56">
        <v>1</v>
      </c>
      <c r="B21" s="59" t="s">
        <v>60</v>
      </c>
      <c r="C21" s="57">
        <v>8938529045627</v>
      </c>
      <c r="D21" s="57">
        <v>236665</v>
      </c>
      <c r="E21" s="56" t="s">
        <v>65</v>
      </c>
      <c r="F21" s="56">
        <v>3</v>
      </c>
      <c r="G21" s="75"/>
    </row>
    <row r="22" spans="1:9" ht="30" hidden="1" customHeight="1" x14ac:dyDescent="0.25">
      <c r="A22" s="56">
        <v>2</v>
      </c>
      <c r="B22" s="59" t="s">
        <v>64</v>
      </c>
      <c r="C22" s="46">
        <v>8938529045634</v>
      </c>
      <c r="D22" s="57">
        <v>203631</v>
      </c>
      <c r="E22" s="56" t="s">
        <v>65</v>
      </c>
      <c r="F22" s="56">
        <v>2</v>
      </c>
      <c r="G22" s="75"/>
    </row>
    <row r="23" spans="1:9" ht="30" hidden="1" customHeight="1" x14ac:dyDescent="0.25">
      <c r="A23" s="56">
        <v>3</v>
      </c>
      <c r="B23" s="59" t="s">
        <v>62</v>
      </c>
      <c r="C23" s="57">
        <v>8938529045924</v>
      </c>
      <c r="D23" s="57">
        <v>203632</v>
      </c>
      <c r="E23" s="56" t="s">
        <v>65</v>
      </c>
      <c r="F23" s="56">
        <v>1</v>
      </c>
      <c r="G23" s="76"/>
    </row>
    <row r="24" spans="1:9" ht="30" hidden="1" customHeight="1" x14ac:dyDescent="0.25">
      <c r="A24" s="56"/>
      <c r="B24" s="58" t="s">
        <v>70</v>
      </c>
      <c r="C24" s="57"/>
      <c r="D24" s="57"/>
      <c r="E24" s="56"/>
      <c r="F24" s="56"/>
      <c r="G24" s="74" t="s">
        <v>71</v>
      </c>
      <c r="I24" s="3" t="str">
        <f>+G24</f>
        <v>I-02202762</v>
      </c>
    </row>
    <row r="25" spans="1:9" ht="30" hidden="1" customHeight="1" x14ac:dyDescent="0.25">
      <c r="A25" s="56">
        <v>1</v>
      </c>
      <c r="B25" s="59" t="s">
        <v>62</v>
      </c>
      <c r="C25" s="57">
        <v>8938529045924</v>
      </c>
      <c r="D25" s="57">
        <v>203632</v>
      </c>
      <c r="E25" s="56" t="s">
        <v>65</v>
      </c>
      <c r="F25" s="56">
        <v>2</v>
      </c>
      <c r="G25" s="75"/>
    </row>
    <row r="26" spans="1:9" ht="30" hidden="1" customHeight="1" x14ac:dyDescent="0.25">
      <c r="A26" s="56">
        <v>2</v>
      </c>
      <c r="B26" s="59" t="s">
        <v>60</v>
      </c>
      <c r="C26" s="57"/>
      <c r="D26" s="57">
        <v>236665</v>
      </c>
      <c r="E26" s="56" t="s">
        <v>65</v>
      </c>
      <c r="F26" s="56">
        <v>5</v>
      </c>
      <c r="G26" s="75"/>
    </row>
    <row r="27" spans="1:9" ht="30" hidden="1" customHeight="1" x14ac:dyDescent="0.25">
      <c r="A27" s="56">
        <v>3</v>
      </c>
      <c r="B27" s="59" t="s">
        <v>63</v>
      </c>
      <c r="C27" s="57">
        <v>8938529045030</v>
      </c>
      <c r="D27" s="57">
        <v>261126</v>
      </c>
      <c r="E27" s="56" t="s">
        <v>65</v>
      </c>
      <c r="F27" s="56">
        <v>3</v>
      </c>
      <c r="G27" s="76"/>
    </row>
    <row r="28" spans="1:9" ht="30" hidden="1" customHeight="1" x14ac:dyDescent="0.25">
      <c r="A28" s="56">
        <v>1</v>
      </c>
      <c r="B28" s="59" t="s">
        <v>63</v>
      </c>
      <c r="C28" s="57">
        <v>8938529045030</v>
      </c>
      <c r="D28" s="57">
        <v>261126</v>
      </c>
      <c r="E28" s="56" t="s">
        <v>65</v>
      </c>
      <c r="F28" s="56">
        <v>2</v>
      </c>
      <c r="G28" s="67" t="s">
        <v>112</v>
      </c>
      <c r="I28" s="3" t="str">
        <f t="shared" ref="I28:I29" si="0">+G28</f>
        <v>I-02225140</v>
      </c>
    </row>
    <row r="29" spans="1:9" ht="30" hidden="1" customHeight="1" x14ac:dyDescent="0.25">
      <c r="A29" s="56"/>
      <c r="B29" s="58" t="s">
        <v>72</v>
      </c>
      <c r="C29" s="57"/>
      <c r="D29" s="57"/>
      <c r="E29" s="56"/>
      <c r="F29" s="56"/>
      <c r="G29" s="74" t="s">
        <v>73</v>
      </c>
      <c r="I29" s="3" t="str">
        <f t="shared" si="0"/>
        <v>I-02203045</v>
      </c>
    </row>
    <row r="30" spans="1:9" ht="30" hidden="1" customHeight="1" x14ac:dyDescent="0.25">
      <c r="A30" s="56">
        <v>1</v>
      </c>
      <c r="B30" s="59" t="s">
        <v>62</v>
      </c>
      <c r="C30" s="57"/>
      <c r="D30" s="57">
        <v>203632</v>
      </c>
      <c r="E30" s="56" t="s">
        <v>65</v>
      </c>
      <c r="F30" s="56">
        <v>5</v>
      </c>
      <c r="G30" s="76"/>
    </row>
    <row r="31" spans="1:9" ht="30" hidden="1" customHeight="1" x14ac:dyDescent="0.25">
      <c r="A31" s="56"/>
      <c r="B31" s="58" t="s">
        <v>74</v>
      </c>
      <c r="C31" s="57"/>
      <c r="D31" s="57"/>
      <c r="E31" s="56"/>
      <c r="F31" s="56"/>
      <c r="G31" s="74" t="s">
        <v>75</v>
      </c>
      <c r="I31" s="3" t="str">
        <f>+G31</f>
        <v>I-02203353</v>
      </c>
    </row>
    <row r="32" spans="1:9" ht="30" hidden="1" customHeight="1" x14ac:dyDescent="0.25">
      <c r="A32" s="56">
        <v>1</v>
      </c>
      <c r="B32" s="59" t="s">
        <v>62</v>
      </c>
      <c r="C32" s="57">
        <v>8938529045924</v>
      </c>
      <c r="D32" s="57">
        <v>203632</v>
      </c>
      <c r="E32" s="56" t="s">
        <v>65</v>
      </c>
      <c r="F32" s="56">
        <v>6</v>
      </c>
      <c r="G32" s="75"/>
    </row>
    <row r="33" spans="1:10" ht="30" hidden="1" customHeight="1" x14ac:dyDescent="0.25">
      <c r="A33" s="56">
        <v>2</v>
      </c>
      <c r="B33" s="59" t="s">
        <v>63</v>
      </c>
      <c r="C33" s="46">
        <v>8938529045030</v>
      </c>
      <c r="D33" s="57">
        <v>261126</v>
      </c>
      <c r="E33" s="56" t="s">
        <v>65</v>
      </c>
      <c r="F33" s="56">
        <v>1</v>
      </c>
      <c r="G33" s="76"/>
    </row>
    <row r="34" spans="1:10" ht="30" hidden="1" customHeight="1" x14ac:dyDescent="0.25">
      <c r="A34" s="56"/>
      <c r="B34" s="58" t="s">
        <v>76</v>
      </c>
      <c r="C34" s="57"/>
      <c r="D34" s="57"/>
      <c r="E34" s="56"/>
      <c r="F34" s="56"/>
      <c r="G34" s="74" t="s">
        <v>77</v>
      </c>
      <c r="I34" s="3" t="str">
        <f>+G34</f>
        <v>I-02203426</v>
      </c>
    </row>
    <row r="35" spans="1:10" ht="30" hidden="1" customHeight="1" x14ac:dyDescent="0.25">
      <c r="A35" s="56">
        <v>1</v>
      </c>
      <c r="B35" s="59" t="s">
        <v>61</v>
      </c>
      <c r="C35" s="57">
        <v>8938529045856</v>
      </c>
      <c r="D35" s="57">
        <v>203630</v>
      </c>
      <c r="E35" s="56" t="s">
        <v>65</v>
      </c>
      <c r="F35" s="56">
        <v>3</v>
      </c>
      <c r="G35" s="75"/>
    </row>
    <row r="36" spans="1:10" ht="30" hidden="1" customHeight="1" x14ac:dyDescent="0.25">
      <c r="A36" s="56">
        <v>2</v>
      </c>
      <c r="B36" s="59" t="s">
        <v>60</v>
      </c>
      <c r="C36" s="57">
        <v>8938529045627</v>
      </c>
      <c r="D36" s="57">
        <v>236665</v>
      </c>
      <c r="E36" s="56" t="s">
        <v>65</v>
      </c>
      <c r="F36" s="56">
        <v>1</v>
      </c>
      <c r="G36" s="75"/>
    </row>
    <row r="37" spans="1:10" ht="30" hidden="1" customHeight="1" x14ac:dyDescent="0.25">
      <c r="A37" s="56">
        <v>3</v>
      </c>
      <c r="B37" s="59" t="s">
        <v>62</v>
      </c>
      <c r="C37" s="57">
        <v>8938529045924</v>
      </c>
      <c r="D37" s="57">
        <v>203632</v>
      </c>
      <c r="E37" s="56" t="s">
        <v>65</v>
      </c>
      <c r="F37" s="56">
        <v>1</v>
      </c>
      <c r="G37" s="76"/>
    </row>
    <row r="38" spans="1:10" ht="30" customHeight="1" x14ac:dyDescent="0.25">
      <c r="A38" s="56"/>
      <c r="B38" s="58" t="s">
        <v>78</v>
      </c>
      <c r="C38" s="57"/>
      <c r="D38" s="57"/>
      <c r="E38" s="56"/>
      <c r="F38" s="56"/>
      <c r="G38" s="74" t="s">
        <v>79</v>
      </c>
      <c r="I38" s="3" t="str">
        <f>+G38</f>
        <v>I-02206517</v>
      </c>
      <c r="J38" s="3" t="s">
        <v>134</v>
      </c>
    </row>
    <row r="39" spans="1:10" ht="30" hidden="1" customHeight="1" x14ac:dyDescent="0.25">
      <c r="A39" s="56">
        <v>1</v>
      </c>
      <c r="B39" s="59" t="s">
        <v>62</v>
      </c>
      <c r="C39" s="57">
        <v>8938529045924</v>
      </c>
      <c r="D39" s="57">
        <v>203632</v>
      </c>
      <c r="E39" s="56" t="s">
        <v>65</v>
      </c>
      <c r="F39" s="56">
        <v>4</v>
      </c>
      <c r="G39" s="75"/>
    </row>
    <row r="40" spans="1:10" ht="30" hidden="1" customHeight="1" x14ac:dyDescent="0.25">
      <c r="A40" s="56">
        <v>2</v>
      </c>
      <c r="B40" s="59" t="s">
        <v>60</v>
      </c>
      <c r="C40" s="57">
        <v>8938529045627</v>
      </c>
      <c r="D40" s="57">
        <v>236665</v>
      </c>
      <c r="E40" s="56" t="s">
        <v>65</v>
      </c>
      <c r="F40" s="56">
        <v>1</v>
      </c>
      <c r="G40" s="75"/>
    </row>
    <row r="41" spans="1:10" ht="30" hidden="1" customHeight="1" x14ac:dyDescent="0.25">
      <c r="A41" s="56">
        <v>3</v>
      </c>
      <c r="B41" s="59" t="s">
        <v>61</v>
      </c>
      <c r="C41" s="57">
        <v>8938529045856</v>
      </c>
      <c r="D41" s="57">
        <v>203630</v>
      </c>
      <c r="E41" s="56" t="s">
        <v>65</v>
      </c>
      <c r="F41" s="56">
        <v>3</v>
      </c>
      <c r="G41" s="76"/>
    </row>
    <row r="42" spans="1:10" ht="30" hidden="1" customHeight="1" x14ac:dyDescent="0.25">
      <c r="A42" s="56"/>
      <c r="B42" s="58" t="s">
        <v>80</v>
      </c>
      <c r="C42" s="57"/>
      <c r="D42" s="57"/>
      <c r="E42" s="56"/>
      <c r="F42" s="56"/>
      <c r="G42" s="74" t="s">
        <v>81</v>
      </c>
      <c r="I42" s="3" t="str">
        <f>+G42</f>
        <v>I-02202702</v>
      </c>
    </row>
    <row r="43" spans="1:10" ht="30" hidden="1" customHeight="1" x14ac:dyDescent="0.25">
      <c r="A43" s="56">
        <v>1</v>
      </c>
      <c r="B43" s="59" t="s">
        <v>64</v>
      </c>
      <c r="C43" s="57"/>
      <c r="D43" s="57">
        <v>203631</v>
      </c>
      <c r="E43" s="56" t="s">
        <v>65</v>
      </c>
      <c r="F43" s="56">
        <v>3</v>
      </c>
      <c r="G43" s="75"/>
    </row>
    <row r="44" spans="1:10" ht="30" hidden="1" customHeight="1" x14ac:dyDescent="0.25">
      <c r="A44" s="56">
        <v>2</v>
      </c>
      <c r="B44" s="59" t="s">
        <v>60</v>
      </c>
      <c r="C44" s="46"/>
      <c r="D44" s="57">
        <v>236665</v>
      </c>
      <c r="E44" s="56" t="s">
        <v>65</v>
      </c>
      <c r="F44" s="56">
        <v>2</v>
      </c>
      <c r="G44" s="76"/>
    </row>
    <row r="45" spans="1:10" ht="30" hidden="1" customHeight="1" x14ac:dyDescent="0.25">
      <c r="A45" s="56"/>
      <c r="B45" s="58" t="s">
        <v>82</v>
      </c>
      <c r="C45" s="57"/>
      <c r="D45" s="57"/>
      <c r="E45" s="56"/>
      <c r="F45" s="56"/>
      <c r="G45" s="74" t="s">
        <v>83</v>
      </c>
      <c r="I45" s="3" t="str">
        <f>+G45</f>
        <v>I-02202680</v>
      </c>
    </row>
    <row r="46" spans="1:10" ht="30" hidden="1" customHeight="1" x14ac:dyDescent="0.25">
      <c r="A46" s="56">
        <v>1</v>
      </c>
      <c r="B46" s="59" t="s">
        <v>64</v>
      </c>
      <c r="C46" s="57"/>
      <c r="D46" s="57">
        <v>203631</v>
      </c>
      <c r="E46" s="56" t="s">
        <v>65</v>
      </c>
      <c r="F46" s="56">
        <v>2</v>
      </c>
      <c r="G46" s="75"/>
    </row>
    <row r="47" spans="1:10" ht="30" hidden="1" customHeight="1" x14ac:dyDescent="0.25">
      <c r="A47" s="56">
        <v>2</v>
      </c>
      <c r="B47" s="59" t="s">
        <v>62</v>
      </c>
      <c r="C47" s="46"/>
      <c r="D47" s="57">
        <v>203632</v>
      </c>
      <c r="E47" s="56" t="s">
        <v>65</v>
      </c>
      <c r="F47" s="56">
        <v>2</v>
      </c>
      <c r="G47" s="76"/>
    </row>
    <row r="48" spans="1:10" ht="30" customHeight="1" x14ac:dyDescent="0.25">
      <c r="A48" s="56"/>
      <c r="B48" s="58" t="s">
        <v>84</v>
      </c>
      <c r="C48" s="57"/>
      <c r="D48" s="57"/>
      <c r="E48" s="56"/>
      <c r="F48" s="56"/>
      <c r="G48" s="74" t="s">
        <v>85</v>
      </c>
      <c r="I48" s="3" t="str">
        <f>+G48</f>
        <v>I-02208819</v>
      </c>
    </row>
    <row r="49" spans="1:9" ht="30" hidden="1" customHeight="1" x14ac:dyDescent="0.25">
      <c r="A49" s="56">
        <v>1</v>
      </c>
      <c r="B49" s="59" t="s">
        <v>61</v>
      </c>
      <c r="C49" s="46"/>
      <c r="D49" s="57">
        <v>203630</v>
      </c>
      <c r="E49" s="56" t="s">
        <v>65</v>
      </c>
      <c r="F49" s="56">
        <v>2</v>
      </c>
      <c r="G49" s="75"/>
    </row>
    <row r="50" spans="1:9" ht="30" hidden="1" customHeight="1" x14ac:dyDescent="0.25">
      <c r="A50" s="40">
        <v>2</v>
      </c>
      <c r="B50" s="59" t="s">
        <v>62</v>
      </c>
      <c r="C50" s="46"/>
      <c r="D50" s="40">
        <v>203632</v>
      </c>
      <c r="E50" s="40" t="s">
        <v>65</v>
      </c>
      <c r="F50" s="40">
        <v>1</v>
      </c>
      <c r="G50" s="76"/>
    </row>
    <row r="51" spans="1:9" ht="30" customHeight="1" x14ac:dyDescent="0.25">
      <c r="A51" s="40"/>
      <c r="B51" s="58" t="s">
        <v>86</v>
      </c>
      <c r="C51" s="46"/>
      <c r="D51" s="40"/>
      <c r="E51" s="40"/>
      <c r="F51" s="40"/>
      <c r="G51" s="74" t="s">
        <v>87</v>
      </c>
      <c r="I51" s="3" t="str">
        <f>+G51</f>
        <v>I-02209763</v>
      </c>
    </row>
    <row r="52" spans="1:9" ht="30" hidden="1" customHeight="1" x14ac:dyDescent="0.25">
      <c r="A52" s="40">
        <v>1</v>
      </c>
      <c r="B52" s="59" t="s">
        <v>62</v>
      </c>
      <c r="C52" s="57">
        <v>8938529045924</v>
      </c>
      <c r="D52" s="40">
        <v>203632</v>
      </c>
      <c r="E52" s="40" t="s">
        <v>65</v>
      </c>
      <c r="F52" s="40">
        <v>3</v>
      </c>
      <c r="G52" s="75"/>
    </row>
    <row r="53" spans="1:9" ht="30" hidden="1" customHeight="1" x14ac:dyDescent="0.25">
      <c r="A53" s="40">
        <v>2</v>
      </c>
      <c r="B53" s="59" t="s">
        <v>60</v>
      </c>
      <c r="C53" s="46">
        <v>8938529045627</v>
      </c>
      <c r="D53" s="40">
        <v>236665</v>
      </c>
      <c r="E53" s="40" t="s">
        <v>65</v>
      </c>
      <c r="F53" s="40">
        <v>2</v>
      </c>
      <c r="G53" s="76"/>
    </row>
    <row r="54" spans="1:9" ht="30" customHeight="1" x14ac:dyDescent="0.25">
      <c r="A54" s="40"/>
      <c r="B54" s="58" t="s">
        <v>88</v>
      </c>
      <c r="C54" s="57"/>
      <c r="D54" s="40"/>
      <c r="E54" s="40"/>
      <c r="F54" s="40"/>
      <c r="G54" s="74" t="s">
        <v>89</v>
      </c>
      <c r="I54" s="3" t="str">
        <f>+G54</f>
        <v>I-02209696</v>
      </c>
    </row>
    <row r="55" spans="1:9" ht="30" hidden="1" customHeight="1" x14ac:dyDescent="0.25">
      <c r="A55" s="40">
        <v>1</v>
      </c>
      <c r="B55" s="59" t="s">
        <v>62</v>
      </c>
      <c r="C55" s="46">
        <v>8938529045924</v>
      </c>
      <c r="D55" s="40">
        <v>203632</v>
      </c>
      <c r="E55" s="40" t="s">
        <v>65</v>
      </c>
      <c r="F55" s="40">
        <v>1</v>
      </c>
      <c r="G55" s="76"/>
    </row>
    <row r="56" spans="1:9" ht="30" hidden="1" customHeight="1" x14ac:dyDescent="0.25">
      <c r="A56" s="40"/>
      <c r="B56" s="58" t="s">
        <v>90</v>
      </c>
      <c r="C56" s="57"/>
      <c r="D56" s="40"/>
      <c r="E56" s="40"/>
      <c r="F56" s="40"/>
      <c r="G56" s="74" t="s">
        <v>91</v>
      </c>
      <c r="I56" s="3" t="str">
        <f>+G56</f>
        <v>I-02210539</v>
      </c>
    </row>
    <row r="57" spans="1:9" ht="30" hidden="1" customHeight="1" x14ac:dyDescent="0.25">
      <c r="A57" s="40">
        <v>1</v>
      </c>
      <c r="B57" s="59" t="s">
        <v>62</v>
      </c>
      <c r="C57" s="46">
        <v>8938529045924</v>
      </c>
      <c r="D57" s="40">
        <v>203632</v>
      </c>
      <c r="E57" s="40" t="s">
        <v>65</v>
      </c>
      <c r="F57" s="40">
        <v>4</v>
      </c>
      <c r="G57" s="75"/>
    </row>
    <row r="58" spans="1:9" ht="30" hidden="1" customHeight="1" x14ac:dyDescent="0.25">
      <c r="A58" s="40">
        <v>2</v>
      </c>
      <c r="B58" s="59" t="s">
        <v>63</v>
      </c>
      <c r="C58" s="46">
        <v>8938529045030</v>
      </c>
      <c r="D58" s="40">
        <v>261126</v>
      </c>
      <c r="E58" s="40" t="s">
        <v>65</v>
      </c>
      <c r="F58" s="40">
        <v>2</v>
      </c>
      <c r="G58" s="75"/>
    </row>
    <row r="59" spans="1:9" ht="30" hidden="1" customHeight="1" x14ac:dyDescent="0.25">
      <c r="A59" s="40">
        <v>3</v>
      </c>
      <c r="B59" s="59" t="s">
        <v>64</v>
      </c>
      <c r="C59" s="46">
        <v>8938529045634</v>
      </c>
      <c r="D59" s="40">
        <v>203631</v>
      </c>
      <c r="E59" s="40" t="s">
        <v>65</v>
      </c>
      <c r="F59" s="40">
        <v>3</v>
      </c>
      <c r="G59" s="76"/>
    </row>
    <row r="60" spans="1:9" ht="30" hidden="1" customHeight="1" x14ac:dyDescent="0.25">
      <c r="A60" s="40"/>
      <c r="B60" s="58" t="s">
        <v>92</v>
      </c>
      <c r="C60" s="46"/>
      <c r="D60" s="40"/>
      <c r="E60" s="40"/>
      <c r="F60" s="40"/>
      <c r="G60" s="77" t="s">
        <v>93</v>
      </c>
      <c r="I60" s="3" t="str">
        <f>+G60</f>
        <v>I-02216514</v>
      </c>
    </row>
    <row r="61" spans="1:9" ht="30" hidden="1" customHeight="1" x14ac:dyDescent="0.25">
      <c r="A61" s="40">
        <v>1</v>
      </c>
      <c r="B61" s="59" t="s">
        <v>60</v>
      </c>
      <c r="C61" s="57">
        <v>8938529045627</v>
      </c>
      <c r="D61" s="40">
        <v>236665</v>
      </c>
      <c r="E61" s="40" t="s">
        <v>65</v>
      </c>
      <c r="F61" s="40">
        <v>2</v>
      </c>
      <c r="G61" s="79"/>
    </row>
    <row r="62" spans="1:9" ht="30" customHeight="1" x14ac:dyDescent="0.25">
      <c r="A62" s="40"/>
      <c r="B62" s="58" t="s">
        <v>94</v>
      </c>
      <c r="C62" s="46"/>
      <c r="D62" s="40"/>
      <c r="E62" s="40"/>
      <c r="F62" s="40"/>
      <c r="G62" s="77" t="s">
        <v>95</v>
      </c>
      <c r="I62" s="3" t="str">
        <f>+G62</f>
        <v>I-02219349</v>
      </c>
    </row>
    <row r="63" spans="1:9" ht="30" hidden="1" customHeight="1" x14ac:dyDescent="0.25">
      <c r="A63" s="40">
        <v>1</v>
      </c>
      <c r="B63" s="59" t="s">
        <v>61</v>
      </c>
      <c r="C63" s="57"/>
      <c r="D63" s="40">
        <v>203630</v>
      </c>
      <c r="E63" s="40" t="s">
        <v>65</v>
      </c>
      <c r="F63" s="40">
        <v>1</v>
      </c>
      <c r="G63" s="78"/>
    </row>
    <row r="64" spans="1:9" ht="30" hidden="1" customHeight="1" x14ac:dyDescent="0.25">
      <c r="A64" s="40">
        <v>2</v>
      </c>
      <c r="B64" s="59" t="s">
        <v>63</v>
      </c>
      <c r="C64" s="57"/>
      <c r="D64" s="40">
        <v>261126</v>
      </c>
      <c r="E64" s="40" t="s">
        <v>65</v>
      </c>
      <c r="F64" s="40">
        <v>1</v>
      </c>
      <c r="G64" s="79"/>
    </row>
    <row r="65" spans="1:9" ht="30" hidden="1" customHeight="1" x14ac:dyDescent="0.25">
      <c r="A65" s="40"/>
      <c r="B65" s="58" t="s">
        <v>97</v>
      </c>
      <c r="C65" s="46"/>
      <c r="D65" s="40"/>
      <c r="E65" s="40"/>
      <c r="F65" s="40"/>
      <c r="G65" s="77" t="s">
        <v>96</v>
      </c>
      <c r="I65" s="3" t="str">
        <f>+G65</f>
        <v>I-02219506</v>
      </c>
    </row>
    <row r="66" spans="1:9" ht="30" hidden="1" customHeight="1" x14ac:dyDescent="0.25">
      <c r="A66" s="40">
        <v>1</v>
      </c>
      <c r="B66" s="59" t="s">
        <v>61</v>
      </c>
      <c r="C66" s="46"/>
      <c r="D66" s="40">
        <v>203630</v>
      </c>
      <c r="E66" s="40" t="s">
        <v>65</v>
      </c>
      <c r="F66" s="40">
        <v>3</v>
      </c>
      <c r="G66" s="78"/>
    </row>
    <row r="67" spans="1:9" ht="30" hidden="1" customHeight="1" x14ac:dyDescent="0.25">
      <c r="A67" s="40">
        <v>2</v>
      </c>
      <c r="B67" s="59" t="s">
        <v>63</v>
      </c>
      <c r="C67" s="46"/>
      <c r="D67" s="40">
        <v>261126</v>
      </c>
      <c r="E67" s="40" t="s">
        <v>65</v>
      </c>
      <c r="F67" s="40">
        <v>1</v>
      </c>
      <c r="G67" s="79"/>
    </row>
    <row r="68" spans="1:9" ht="30" hidden="1" customHeight="1" x14ac:dyDescent="0.25">
      <c r="A68" s="40"/>
      <c r="B68" s="58" t="s">
        <v>98</v>
      </c>
      <c r="C68" s="46"/>
      <c r="D68" s="40"/>
      <c r="E68" s="40"/>
      <c r="F68" s="40"/>
      <c r="G68" s="80" t="s">
        <v>99</v>
      </c>
      <c r="I68" s="3" t="str">
        <f>+G68</f>
        <v>I-02217472</v>
      </c>
    </row>
    <row r="69" spans="1:9" ht="30" hidden="1" customHeight="1" x14ac:dyDescent="0.25">
      <c r="A69" s="40">
        <v>1</v>
      </c>
      <c r="B69" s="59" t="s">
        <v>61</v>
      </c>
      <c r="C69" s="57"/>
      <c r="D69" s="40">
        <v>203630</v>
      </c>
      <c r="E69" s="40" t="s">
        <v>65</v>
      </c>
      <c r="F69" s="40">
        <v>2</v>
      </c>
      <c r="G69" s="81"/>
    </row>
    <row r="70" spans="1:9" ht="30" hidden="1" customHeight="1" x14ac:dyDescent="0.25">
      <c r="A70" s="40">
        <v>2</v>
      </c>
      <c r="B70" s="59" t="s">
        <v>62</v>
      </c>
      <c r="C70" s="46"/>
      <c r="D70" s="40">
        <v>203632</v>
      </c>
      <c r="E70" s="40" t="s">
        <v>65</v>
      </c>
      <c r="F70" s="40">
        <v>2</v>
      </c>
      <c r="G70" s="81"/>
    </row>
    <row r="71" spans="1:9" ht="30" hidden="1" customHeight="1" x14ac:dyDescent="0.25">
      <c r="A71" s="40">
        <v>3</v>
      </c>
      <c r="B71" s="59" t="s">
        <v>63</v>
      </c>
      <c r="C71" s="46"/>
      <c r="D71" s="40">
        <v>261126</v>
      </c>
      <c r="E71" s="40" t="s">
        <v>65</v>
      </c>
      <c r="F71" s="40">
        <v>3</v>
      </c>
      <c r="G71" s="81"/>
    </row>
    <row r="72" spans="1:9" ht="30" hidden="1" customHeight="1" x14ac:dyDescent="0.25">
      <c r="A72" s="40">
        <v>4</v>
      </c>
      <c r="B72" s="59" t="s">
        <v>60</v>
      </c>
      <c r="C72" s="46"/>
      <c r="D72" s="40">
        <v>236665</v>
      </c>
      <c r="E72" s="40" t="s">
        <v>65</v>
      </c>
      <c r="F72" s="40">
        <v>5</v>
      </c>
      <c r="G72" s="82"/>
    </row>
    <row r="73" spans="1:9" ht="30" customHeight="1" x14ac:dyDescent="0.25">
      <c r="A73" s="40"/>
      <c r="B73" s="58" t="s">
        <v>100</v>
      </c>
      <c r="C73" s="46"/>
      <c r="D73" s="40"/>
      <c r="E73" s="40"/>
      <c r="F73" s="40"/>
      <c r="G73" s="80" t="s">
        <v>101</v>
      </c>
      <c r="I73" s="3" t="str">
        <f>+G73</f>
        <v>I-02217509</v>
      </c>
    </row>
    <row r="74" spans="1:9" ht="30" hidden="1" customHeight="1" x14ac:dyDescent="0.25">
      <c r="A74" s="40">
        <v>1</v>
      </c>
      <c r="B74" s="59" t="s">
        <v>62</v>
      </c>
      <c r="C74" s="57">
        <v>8938529045924</v>
      </c>
      <c r="D74" s="40">
        <v>203632</v>
      </c>
      <c r="E74" s="40" t="s">
        <v>65</v>
      </c>
      <c r="F74" s="40">
        <v>2</v>
      </c>
      <c r="G74" s="81"/>
    </row>
    <row r="75" spans="1:9" ht="30" hidden="1" customHeight="1" x14ac:dyDescent="0.25">
      <c r="A75" s="40">
        <v>2</v>
      </c>
      <c r="B75" s="59" t="s">
        <v>60</v>
      </c>
      <c r="C75" s="46">
        <v>8938529045627</v>
      </c>
      <c r="D75" s="40">
        <v>236665</v>
      </c>
      <c r="E75" s="40" t="s">
        <v>65</v>
      </c>
      <c r="F75" s="40">
        <v>1</v>
      </c>
      <c r="G75" s="82"/>
    </row>
    <row r="76" spans="1:9" ht="30" hidden="1" customHeight="1" x14ac:dyDescent="0.25">
      <c r="A76" s="40"/>
      <c r="B76" s="58" t="s">
        <v>102</v>
      </c>
      <c r="C76" s="46"/>
      <c r="D76" s="40"/>
      <c r="E76" s="40"/>
      <c r="F76" s="40"/>
      <c r="G76" s="74" t="s">
        <v>103</v>
      </c>
      <c r="I76" s="3" t="str">
        <f>+G76</f>
        <v>I-02222247</v>
      </c>
    </row>
    <row r="77" spans="1:9" ht="30" hidden="1" customHeight="1" x14ac:dyDescent="0.25">
      <c r="A77" s="40">
        <v>1</v>
      </c>
      <c r="B77" s="59" t="s">
        <v>60</v>
      </c>
      <c r="C77" s="57">
        <v>8938529045627</v>
      </c>
      <c r="D77" s="40">
        <v>236665</v>
      </c>
      <c r="E77" s="40" t="s">
        <v>65</v>
      </c>
      <c r="F77" s="40">
        <v>5</v>
      </c>
      <c r="G77" s="75"/>
    </row>
    <row r="78" spans="1:9" ht="30" hidden="1" customHeight="1" x14ac:dyDescent="0.25">
      <c r="A78" s="40">
        <v>2</v>
      </c>
      <c r="B78" s="59" t="s">
        <v>62</v>
      </c>
      <c r="C78" s="57">
        <v>8938529045924</v>
      </c>
      <c r="D78" s="40">
        <v>203632</v>
      </c>
      <c r="E78" s="40" t="s">
        <v>65</v>
      </c>
      <c r="F78" s="40">
        <v>3</v>
      </c>
      <c r="G78" s="76"/>
    </row>
    <row r="79" spans="1:9" ht="30" customHeight="1" x14ac:dyDescent="0.25">
      <c r="A79" s="40"/>
      <c r="B79" s="58" t="s">
        <v>104</v>
      </c>
      <c r="C79" s="46"/>
      <c r="D79" s="40"/>
      <c r="E79" s="40"/>
      <c r="F79" s="40"/>
      <c r="G79" s="74" t="s">
        <v>105</v>
      </c>
      <c r="I79" s="3" t="str">
        <f>+G79</f>
        <v>I-02223835</v>
      </c>
    </row>
    <row r="80" spans="1:9" ht="30" hidden="1" customHeight="1" x14ac:dyDescent="0.25">
      <c r="A80" s="40">
        <v>1</v>
      </c>
      <c r="B80" s="59" t="s">
        <v>62</v>
      </c>
      <c r="C80" s="46"/>
      <c r="D80" s="40">
        <v>203632</v>
      </c>
      <c r="E80" s="40" t="s">
        <v>65</v>
      </c>
      <c r="F80" s="40">
        <v>2</v>
      </c>
      <c r="G80" s="76"/>
    </row>
    <row r="81" spans="1:10" ht="30" hidden="1" customHeight="1" x14ac:dyDescent="0.25">
      <c r="A81" s="40"/>
      <c r="B81" s="58" t="s">
        <v>106</v>
      </c>
      <c r="C81" s="46"/>
      <c r="D81" s="40"/>
      <c r="E81" s="40"/>
      <c r="F81" s="40"/>
      <c r="G81" s="74" t="s">
        <v>107</v>
      </c>
      <c r="I81" s="3" t="str">
        <f>+G81</f>
        <v>I-02224072</v>
      </c>
    </row>
    <row r="82" spans="1:10" ht="30" hidden="1" customHeight="1" x14ac:dyDescent="0.25">
      <c r="A82" s="40">
        <v>1</v>
      </c>
      <c r="B82" s="59" t="s">
        <v>66</v>
      </c>
      <c r="C82" s="46">
        <v>8938529045238</v>
      </c>
      <c r="D82" s="40">
        <v>203634</v>
      </c>
      <c r="E82" s="40" t="s">
        <v>65</v>
      </c>
      <c r="F82" s="40">
        <v>4</v>
      </c>
      <c r="G82" s="76"/>
    </row>
    <row r="83" spans="1:10" ht="30" hidden="1" customHeight="1" x14ac:dyDescent="0.25">
      <c r="A83" s="40"/>
      <c r="B83" s="61" t="s">
        <v>108</v>
      </c>
      <c r="C83" s="46"/>
      <c r="D83" s="40"/>
      <c r="E83" s="40"/>
      <c r="F83" s="40"/>
      <c r="G83" s="74" t="s">
        <v>109</v>
      </c>
      <c r="I83" s="3" t="str">
        <f>+G83</f>
        <v>I-02227269</v>
      </c>
    </row>
    <row r="84" spans="1:10" ht="30" hidden="1" customHeight="1" x14ac:dyDescent="0.25">
      <c r="A84" s="40">
        <v>1</v>
      </c>
      <c r="B84" s="59" t="s">
        <v>61</v>
      </c>
      <c r="C84" s="46">
        <v>8938529045856</v>
      </c>
      <c r="D84" s="40">
        <v>203630</v>
      </c>
      <c r="E84" s="40" t="s">
        <v>65</v>
      </c>
      <c r="F84" s="40">
        <v>6</v>
      </c>
      <c r="G84" s="75"/>
    </row>
    <row r="85" spans="1:10" ht="30" hidden="1" customHeight="1" x14ac:dyDescent="0.25">
      <c r="A85" s="40">
        <v>2</v>
      </c>
      <c r="B85" s="59" t="s">
        <v>62</v>
      </c>
      <c r="C85" s="46">
        <v>8938529045924</v>
      </c>
      <c r="D85" s="40">
        <v>203632</v>
      </c>
      <c r="E85" s="40" t="s">
        <v>65</v>
      </c>
      <c r="F85" s="40">
        <v>1</v>
      </c>
      <c r="G85" s="76"/>
    </row>
    <row r="86" spans="1:10" ht="30" hidden="1" customHeight="1" x14ac:dyDescent="0.25">
      <c r="A86" s="40"/>
      <c r="B86" s="61" t="s">
        <v>110</v>
      </c>
      <c r="C86" s="46"/>
      <c r="D86" s="40"/>
      <c r="E86" s="40"/>
      <c r="F86" s="40"/>
      <c r="G86" s="74" t="s">
        <v>111</v>
      </c>
      <c r="I86" s="3" t="str">
        <f>+G86</f>
        <v>I-02225267</v>
      </c>
    </row>
    <row r="87" spans="1:10" ht="30" hidden="1" customHeight="1" x14ac:dyDescent="0.25">
      <c r="A87" s="40">
        <v>1</v>
      </c>
      <c r="B87" s="59" t="s">
        <v>62</v>
      </c>
      <c r="C87" s="46"/>
      <c r="D87" s="40">
        <v>203632</v>
      </c>
      <c r="E87" s="40" t="s">
        <v>65</v>
      </c>
      <c r="F87" s="40">
        <v>2</v>
      </c>
      <c r="G87" s="75"/>
    </row>
    <row r="88" spans="1:10" ht="30" hidden="1" customHeight="1" x14ac:dyDescent="0.25">
      <c r="A88" s="40">
        <v>2</v>
      </c>
      <c r="B88" s="59" t="s">
        <v>60</v>
      </c>
      <c r="C88" s="46"/>
      <c r="D88" s="40">
        <v>236665</v>
      </c>
      <c r="E88" s="40" t="s">
        <v>65</v>
      </c>
      <c r="F88" s="40">
        <v>3</v>
      </c>
      <c r="G88" s="76"/>
    </row>
    <row r="89" spans="1:10" ht="30" customHeight="1" x14ac:dyDescent="0.25">
      <c r="A89" s="40"/>
      <c r="B89" s="61" t="s">
        <v>113</v>
      </c>
      <c r="C89" s="46"/>
      <c r="D89" s="40"/>
      <c r="E89" s="40"/>
      <c r="F89" s="40"/>
      <c r="G89" s="74" t="s">
        <v>114</v>
      </c>
      <c r="I89" s="3" t="str">
        <f>+G89</f>
        <v>I-02224306</v>
      </c>
    </row>
    <row r="90" spans="1:10" ht="30" hidden="1" customHeight="1" x14ac:dyDescent="0.25">
      <c r="A90" s="40">
        <v>1</v>
      </c>
      <c r="B90" s="59" t="s">
        <v>60</v>
      </c>
      <c r="C90" s="46">
        <v>8938529045627</v>
      </c>
      <c r="D90" s="40">
        <v>236665</v>
      </c>
      <c r="E90" s="40" t="s">
        <v>65</v>
      </c>
      <c r="F90" s="40">
        <v>2</v>
      </c>
      <c r="G90" s="75"/>
    </row>
    <row r="91" spans="1:10" ht="30" hidden="1" customHeight="1" x14ac:dyDescent="0.25">
      <c r="A91" s="40">
        <v>2</v>
      </c>
      <c r="B91" s="59" t="s">
        <v>62</v>
      </c>
      <c r="C91" s="46">
        <v>8938529045924</v>
      </c>
      <c r="D91" s="40">
        <v>203632</v>
      </c>
      <c r="E91" s="40" t="s">
        <v>65</v>
      </c>
      <c r="F91" s="40">
        <v>2</v>
      </c>
      <c r="G91" s="76"/>
    </row>
    <row r="92" spans="1:10" ht="30" hidden="1" customHeight="1" x14ac:dyDescent="0.25">
      <c r="A92" s="40"/>
      <c r="B92" s="61" t="s">
        <v>115</v>
      </c>
      <c r="C92" s="46"/>
      <c r="D92" s="40"/>
      <c r="E92" s="40"/>
      <c r="F92" s="40"/>
      <c r="G92" s="74" t="s">
        <v>116</v>
      </c>
      <c r="I92" s="3" t="str">
        <f>+G92</f>
        <v>I-02227143</v>
      </c>
    </row>
    <row r="93" spans="1:10" ht="30" hidden="1" customHeight="1" x14ac:dyDescent="0.25">
      <c r="A93" s="40">
        <v>1</v>
      </c>
      <c r="B93" s="59" t="s">
        <v>62</v>
      </c>
      <c r="C93" s="46"/>
      <c r="D93" s="40">
        <v>203632</v>
      </c>
      <c r="E93" s="40" t="s">
        <v>65</v>
      </c>
      <c r="F93" s="40">
        <v>2</v>
      </c>
      <c r="G93" s="75"/>
    </row>
    <row r="94" spans="1:10" ht="30" hidden="1" customHeight="1" x14ac:dyDescent="0.25">
      <c r="A94" s="40">
        <v>2</v>
      </c>
      <c r="B94" s="59" t="s">
        <v>61</v>
      </c>
      <c r="C94" s="46"/>
      <c r="D94" s="40">
        <v>203630</v>
      </c>
      <c r="E94" s="40" t="s">
        <v>65</v>
      </c>
      <c r="F94" s="40">
        <v>4</v>
      </c>
      <c r="G94" s="76"/>
    </row>
    <row r="95" spans="1:10" ht="30" customHeight="1" x14ac:dyDescent="0.25">
      <c r="A95" s="40"/>
      <c r="B95" s="61" t="s">
        <v>117</v>
      </c>
      <c r="C95" s="57"/>
      <c r="D95" s="40"/>
      <c r="E95" s="40"/>
      <c r="F95" s="40"/>
      <c r="G95" s="74" t="s">
        <v>118</v>
      </c>
      <c r="I95" s="3" t="str">
        <f>+G95</f>
        <v>I-02227507</v>
      </c>
      <c r="J95" s="3" t="s">
        <v>135</v>
      </c>
    </row>
    <row r="96" spans="1:10" ht="30" hidden="1" customHeight="1" x14ac:dyDescent="0.25">
      <c r="A96" s="40">
        <v>1</v>
      </c>
      <c r="B96" s="59" t="s">
        <v>62</v>
      </c>
      <c r="C96" s="57"/>
      <c r="D96" s="40">
        <v>203632</v>
      </c>
      <c r="E96" s="40" t="s">
        <v>65</v>
      </c>
      <c r="F96" s="40">
        <v>2</v>
      </c>
      <c r="G96" s="75"/>
    </row>
    <row r="97" spans="1:9" ht="30" hidden="1" customHeight="1" x14ac:dyDescent="0.25">
      <c r="A97" s="40">
        <v>2</v>
      </c>
      <c r="B97" s="59" t="s">
        <v>61</v>
      </c>
      <c r="C97" s="57"/>
      <c r="D97" s="40">
        <v>203630</v>
      </c>
      <c r="E97" s="40" t="s">
        <v>65</v>
      </c>
      <c r="F97" s="40">
        <v>2</v>
      </c>
      <c r="G97" s="75"/>
    </row>
    <row r="98" spans="1:9" ht="30" hidden="1" customHeight="1" x14ac:dyDescent="0.25">
      <c r="A98" s="40">
        <v>3</v>
      </c>
      <c r="B98" s="59" t="s">
        <v>60</v>
      </c>
      <c r="C98" s="57"/>
      <c r="D98" s="40">
        <v>236665</v>
      </c>
      <c r="E98" s="40" t="s">
        <v>65</v>
      </c>
      <c r="F98" s="40">
        <v>2</v>
      </c>
      <c r="G98" s="76"/>
    </row>
    <row r="99" spans="1:9" ht="30" hidden="1" customHeight="1" x14ac:dyDescent="0.25">
      <c r="A99" s="40"/>
      <c r="B99" s="61" t="s">
        <v>124</v>
      </c>
      <c r="C99" s="57"/>
      <c r="D99" s="40"/>
      <c r="E99" s="40"/>
      <c r="F99" s="40"/>
      <c r="G99" s="73" t="s">
        <v>123</v>
      </c>
      <c r="I99" s="3" t="str">
        <f>+G99</f>
        <v>I-02228854</v>
      </c>
    </row>
    <row r="100" spans="1:9" ht="30" hidden="1" customHeight="1" x14ac:dyDescent="0.25">
      <c r="A100" s="40">
        <v>1</v>
      </c>
      <c r="B100" s="59" t="s">
        <v>66</v>
      </c>
      <c r="C100" s="57">
        <v>8938529045238</v>
      </c>
      <c r="D100" s="40">
        <v>203634</v>
      </c>
      <c r="E100" s="40" t="s">
        <v>65</v>
      </c>
      <c r="F100" s="40">
        <v>3</v>
      </c>
      <c r="G100" s="73"/>
    </row>
    <row r="101" spans="1:9" ht="30" hidden="1" customHeight="1" x14ac:dyDescent="0.25">
      <c r="A101" s="40">
        <v>2</v>
      </c>
      <c r="B101" s="59" t="s">
        <v>61</v>
      </c>
      <c r="C101" s="57">
        <v>8938529045856</v>
      </c>
      <c r="D101" s="40">
        <v>203630</v>
      </c>
      <c r="E101" s="40" t="s">
        <v>65</v>
      </c>
      <c r="F101" s="40">
        <v>1</v>
      </c>
      <c r="G101" s="73"/>
    </row>
    <row r="102" spans="1:9" ht="30" hidden="1" customHeight="1" x14ac:dyDescent="0.25">
      <c r="A102" s="40"/>
      <c r="B102" s="61" t="s">
        <v>125</v>
      </c>
      <c r="C102" s="57"/>
      <c r="D102" s="40"/>
      <c r="E102" s="40"/>
      <c r="F102" s="40"/>
      <c r="G102" s="73" t="s">
        <v>126</v>
      </c>
      <c r="I102" s="3" t="str">
        <f>+G102</f>
        <v>I-02221771</v>
      </c>
    </row>
    <row r="103" spans="1:9" ht="30" hidden="1" customHeight="1" x14ac:dyDescent="0.25">
      <c r="A103" s="40">
        <v>1</v>
      </c>
      <c r="B103" s="59" t="s">
        <v>62</v>
      </c>
      <c r="C103" s="57"/>
      <c r="D103" s="40">
        <v>203632</v>
      </c>
      <c r="E103" s="40" t="s">
        <v>65</v>
      </c>
      <c r="F103" s="40">
        <v>4</v>
      </c>
      <c r="G103" s="73"/>
    </row>
    <row r="104" spans="1:9" ht="30" hidden="1" customHeight="1" x14ac:dyDescent="0.25">
      <c r="A104" s="40">
        <v>2</v>
      </c>
      <c r="B104" s="59" t="s">
        <v>60</v>
      </c>
      <c r="C104" s="57"/>
      <c r="D104" s="40">
        <v>236665</v>
      </c>
      <c r="E104" s="40" t="s">
        <v>65</v>
      </c>
      <c r="F104" s="40">
        <v>1</v>
      </c>
      <c r="G104" s="73"/>
    </row>
    <row r="105" spans="1:9" ht="30" customHeight="1" x14ac:dyDescent="0.25">
      <c r="A105" s="40"/>
      <c r="B105" s="61" t="s">
        <v>128</v>
      </c>
      <c r="C105" s="57"/>
      <c r="D105" s="40"/>
      <c r="E105" s="40"/>
      <c r="F105" s="40"/>
      <c r="G105" s="73" t="s">
        <v>129</v>
      </c>
      <c r="I105" s="3" t="str">
        <f>+G105</f>
        <v>I-02229403</v>
      </c>
    </row>
    <row r="106" spans="1:9" ht="30" hidden="1" customHeight="1" x14ac:dyDescent="0.25">
      <c r="A106" s="40">
        <v>1</v>
      </c>
      <c r="B106" s="59" t="s">
        <v>62</v>
      </c>
      <c r="C106" s="57">
        <v>8938529045924</v>
      </c>
      <c r="D106" s="40">
        <v>203632</v>
      </c>
      <c r="E106" s="40" t="s">
        <v>65</v>
      </c>
      <c r="F106" s="40">
        <v>2</v>
      </c>
      <c r="G106" s="73"/>
    </row>
    <row r="107" spans="1:9" ht="30" hidden="1" customHeight="1" x14ac:dyDescent="0.25">
      <c r="A107" s="40">
        <v>2</v>
      </c>
      <c r="B107" s="59" t="s">
        <v>60</v>
      </c>
      <c r="C107" s="57">
        <v>8938529045627</v>
      </c>
      <c r="D107" s="40">
        <v>236665</v>
      </c>
      <c r="E107" s="40" t="s">
        <v>65</v>
      </c>
      <c r="F107" s="40">
        <v>1</v>
      </c>
      <c r="G107" s="73"/>
    </row>
    <row r="108" spans="1:9" ht="30" customHeight="1" x14ac:dyDescent="0.25">
      <c r="A108" s="40"/>
      <c r="B108" s="61" t="s">
        <v>119</v>
      </c>
      <c r="C108" s="57"/>
      <c r="D108" s="40"/>
      <c r="E108" s="40"/>
      <c r="F108" s="40"/>
      <c r="G108" s="74" t="s">
        <v>120</v>
      </c>
      <c r="I108" s="3" t="str">
        <f>+G108</f>
        <v>I-02228183</v>
      </c>
    </row>
    <row r="109" spans="1:9" ht="30" hidden="1" customHeight="1" x14ac:dyDescent="0.25">
      <c r="A109" s="40">
        <v>1</v>
      </c>
      <c r="B109" s="59" t="s">
        <v>62</v>
      </c>
      <c r="C109" s="46">
        <v>8938529045924</v>
      </c>
      <c r="D109" s="40">
        <v>203632</v>
      </c>
      <c r="E109" s="40" t="s">
        <v>65</v>
      </c>
      <c r="F109" s="40">
        <v>1</v>
      </c>
      <c r="G109" s="76"/>
    </row>
    <row r="110" spans="1:9" ht="30" hidden="1" customHeight="1" x14ac:dyDescent="0.25">
      <c r="A110" s="62"/>
      <c r="B110" s="63" t="s">
        <v>42</v>
      </c>
      <c r="C110" s="64"/>
      <c r="D110" s="62"/>
      <c r="E110" s="62"/>
      <c r="F110" s="64">
        <f>SUM(F20:F109)</f>
        <v>148</v>
      </c>
      <c r="G110" s="65"/>
    </row>
    <row r="111" spans="1:9" ht="30" customHeight="1" x14ac:dyDescent="0.25"/>
    <row r="112" spans="1:9" s="34" customFormat="1" ht="30" customHeight="1" x14ac:dyDescent="0.25">
      <c r="A112" s="3"/>
      <c r="B112" s="2"/>
      <c r="C112" s="47"/>
      <c r="D112" s="3"/>
      <c r="E112" s="3"/>
      <c r="F112" s="3"/>
      <c r="G112" s="31"/>
    </row>
    <row r="114" spans="9:9" x14ac:dyDescent="0.25">
      <c r="I114" s="72" t="s">
        <v>123</v>
      </c>
    </row>
    <row r="115" spans="9:9" x14ac:dyDescent="0.25">
      <c r="I115" s="72" t="s">
        <v>109</v>
      </c>
    </row>
    <row r="116" spans="9:9" x14ac:dyDescent="0.25">
      <c r="I116" s="72" t="s">
        <v>116</v>
      </c>
    </row>
    <row r="117" spans="9:9" x14ac:dyDescent="0.25">
      <c r="I117" s="72" t="s">
        <v>111</v>
      </c>
    </row>
    <row r="118" spans="9:9" x14ac:dyDescent="0.25">
      <c r="I118" s="72" t="s">
        <v>112</v>
      </c>
    </row>
    <row r="119" spans="9:9" x14ac:dyDescent="0.25">
      <c r="I119" s="72" t="s">
        <v>107</v>
      </c>
    </row>
    <row r="120" spans="9:9" x14ac:dyDescent="0.25">
      <c r="I120" s="72" t="s">
        <v>103</v>
      </c>
    </row>
    <row r="121" spans="9:9" x14ac:dyDescent="0.25">
      <c r="I121" s="72" t="s">
        <v>126</v>
      </c>
    </row>
    <row r="122" spans="9:9" x14ac:dyDescent="0.25">
      <c r="I122" s="72" t="s">
        <v>99</v>
      </c>
    </row>
    <row r="123" spans="9:9" x14ac:dyDescent="0.25">
      <c r="I123" s="72" t="s">
        <v>93</v>
      </c>
    </row>
    <row r="124" spans="9:9" x14ac:dyDescent="0.25">
      <c r="I124" s="72" t="s">
        <v>91</v>
      </c>
    </row>
    <row r="125" spans="9:9" x14ac:dyDescent="0.25">
      <c r="I125" s="72" t="s">
        <v>81</v>
      </c>
    </row>
    <row r="126" spans="9:9" x14ac:dyDescent="0.25">
      <c r="I126" s="72" t="s">
        <v>69</v>
      </c>
    </row>
    <row r="127" spans="9:9" x14ac:dyDescent="0.25">
      <c r="I127" s="72" t="s">
        <v>75</v>
      </c>
    </row>
    <row r="128" spans="9:9" x14ac:dyDescent="0.25">
      <c r="I128" s="72" t="s">
        <v>77</v>
      </c>
    </row>
    <row r="129" spans="9:9" x14ac:dyDescent="0.25">
      <c r="I129" s="72" t="s">
        <v>71</v>
      </c>
    </row>
    <row r="130" spans="9:9" x14ac:dyDescent="0.25">
      <c r="I130" s="72" t="s">
        <v>83</v>
      </c>
    </row>
    <row r="131" spans="9:9" x14ac:dyDescent="0.25">
      <c r="I131" s="72" t="s">
        <v>73</v>
      </c>
    </row>
    <row r="132" spans="9:9" x14ac:dyDescent="0.25">
      <c r="I132" s="72" t="s">
        <v>96</v>
      </c>
    </row>
  </sheetData>
  <autoFilter ref="A19:I110">
    <filterColumn colId="6">
      <customFilters>
        <customFilter operator="notEqual" val=" "/>
      </customFilters>
    </filterColumn>
    <filterColumn colId="8">
      <colorFilter dxfId="24"/>
    </filterColumn>
  </autoFilter>
  <mergeCells count="32">
    <mergeCell ref="G105:G107"/>
    <mergeCell ref="G108:G109"/>
    <mergeCell ref="G86:G88"/>
    <mergeCell ref="G89:G91"/>
    <mergeCell ref="G92:G94"/>
    <mergeCell ref="G95:G98"/>
    <mergeCell ref="G99:G101"/>
    <mergeCell ref="G102:G104"/>
    <mergeCell ref="G83:G85"/>
    <mergeCell ref="G51:G53"/>
    <mergeCell ref="G54:G55"/>
    <mergeCell ref="G56:G59"/>
    <mergeCell ref="G60:G61"/>
    <mergeCell ref="G62:G64"/>
    <mergeCell ref="G65:G67"/>
    <mergeCell ref="G68:G72"/>
    <mergeCell ref="G73:G75"/>
    <mergeCell ref="G76:G78"/>
    <mergeCell ref="G79:G80"/>
    <mergeCell ref="G81:G82"/>
    <mergeCell ref="G48:G50"/>
    <mergeCell ref="A6:G6"/>
    <mergeCell ref="F17:F18"/>
    <mergeCell ref="G17:G18"/>
    <mergeCell ref="G20:G23"/>
    <mergeCell ref="G24:G27"/>
    <mergeCell ref="G29:G30"/>
    <mergeCell ref="G31:G33"/>
    <mergeCell ref="G34:G37"/>
    <mergeCell ref="G38:G41"/>
    <mergeCell ref="G42:G44"/>
    <mergeCell ref="G45:G47"/>
  </mergeCells>
  <conditionalFormatting sqref="I114:I131">
    <cfRule type="duplicateValues" dxfId="23" priority="11"/>
  </conditionalFormatting>
  <conditionalFormatting sqref="I114:I131">
    <cfRule type="duplicateValues" dxfId="22" priority="7"/>
    <cfRule type="duplicateValues" dxfId="21" priority="8"/>
    <cfRule type="duplicateValues" dxfId="20" priority="9"/>
    <cfRule type="duplicateValues" dxfId="19" priority="10"/>
  </conditionalFormatting>
  <conditionalFormatting sqref="I1:I1048576">
    <cfRule type="duplicateValues" dxfId="18" priority="6"/>
  </conditionalFormatting>
  <conditionalFormatting sqref="I132">
    <cfRule type="duplicateValues" dxfId="17" priority="5"/>
  </conditionalFormatting>
  <conditionalFormatting sqref="I132">
    <cfRule type="duplicateValues" dxfId="16" priority="1"/>
    <cfRule type="duplicateValues" dxfId="15" priority="2"/>
    <cfRule type="duplicateValues" dxfId="14" priority="3"/>
    <cfRule type="duplicateValues" dxfId="13" priority="4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46"/>
  <sheetViews>
    <sheetView tabSelected="1" topLeftCell="A34" workbookViewId="0">
      <selection activeCell="A17" sqref="A17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12.42578125" style="3" customWidth="1"/>
    <col min="10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3" t="s">
        <v>4</v>
      </c>
      <c r="B6" s="83"/>
      <c r="C6" s="83"/>
      <c r="D6" s="83"/>
      <c r="E6" s="83"/>
      <c r="F6" s="83"/>
      <c r="G6" s="83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127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52</v>
      </c>
      <c r="B15" s="7"/>
      <c r="C15" s="50" t="s">
        <v>49</v>
      </c>
      <c r="D15" s="8"/>
      <c r="E15" s="8"/>
      <c r="F15" s="8"/>
      <c r="G15" s="32"/>
    </row>
    <row r="16" spans="1:7" ht="15.75" x14ac:dyDescent="0.25">
      <c r="A16" s="10"/>
    </row>
    <row r="17" spans="1:9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6" t="s">
        <v>50</v>
      </c>
      <c r="G17" s="84" t="s">
        <v>20</v>
      </c>
    </row>
    <row r="18" spans="1:9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7"/>
      <c r="G18" s="85"/>
    </row>
    <row r="19" spans="1:9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9" ht="30" customHeight="1" x14ac:dyDescent="0.25">
      <c r="A20" s="56"/>
      <c r="B20" s="58" t="s">
        <v>84</v>
      </c>
      <c r="C20" s="57"/>
      <c r="D20" s="57"/>
      <c r="E20" s="56"/>
      <c r="F20" s="56"/>
      <c r="G20" s="74" t="s">
        <v>85</v>
      </c>
      <c r="I20" s="3" t="str">
        <f>+G20</f>
        <v>I-02208819</v>
      </c>
    </row>
    <row r="21" spans="1:9" ht="30" customHeight="1" x14ac:dyDescent="0.25">
      <c r="A21" s="56">
        <v>1</v>
      </c>
      <c r="B21" s="59" t="s">
        <v>61</v>
      </c>
      <c r="C21" s="46"/>
      <c r="D21" s="57">
        <v>203630</v>
      </c>
      <c r="E21" s="56" t="s">
        <v>65</v>
      </c>
      <c r="F21" s="56">
        <v>2</v>
      </c>
      <c r="G21" s="75"/>
    </row>
    <row r="22" spans="1:9" ht="30" customHeight="1" x14ac:dyDescent="0.25">
      <c r="A22" s="40">
        <v>2</v>
      </c>
      <c r="B22" s="59" t="s">
        <v>62</v>
      </c>
      <c r="C22" s="46"/>
      <c r="D22" s="40">
        <v>203632</v>
      </c>
      <c r="E22" s="40" t="s">
        <v>65</v>
      </c>
      <c r="F22" s="40">
        <v>1</v>
      </c>
      <c r="G22" s="76"/>
    </row>
    <row r="23" spans="1:9" ht="30" customHeight="1" x14ac:dyDescent="0.25">
      <c r="A23" s="40"/>
      <c r="B23" s="58" t="s">
        <v>86</v>
      </c>
      <c r="C23" s="46"/>
      <c r="D23" s="40"/>
      <c r="E23" s="40"/>
      <c r="F23" s="40"/>
      <c r="G23" s="74" t="s">
        <v>87</v>
      </c>
      <c r="I23" s="3" t="str">
        <f>+G23</f>
        <v>I-02209763</v>
      </c>
    </row>
    <row r="24" spans="1:9" ht="30" customHeight="1" x14ac:dyDescent="0.25">
      <c r="A24" s="40">
        <v>1</v>
      </c>
      <c r="B24" s="59" t="s">
        <v>62</v>
      </c>
      <c r="C24" s="57">
        <v>8938529045924</v>
      </c>
      <c r="D24" s="40">
        <v>203632</v>
      </c>
      <c r="E24" s="40" t="s">
        <v>65</v>
      </c>
      <c r="F24" s="40">
        <v>3</v>
      </c>
      <c r="G24" s="75"/>
    </row>
    <row r="25" spans="1:9" ht="30" customHeight="1" x14ac:dyDescent="0.25">
      <c r="A25" s="40">
        <v>2</v>
      </c>
      <c r="B25" s="59" t="s">
        <v>60</v>
      </c>
      <c r="C25" s="46">
        <v>8938529045627</v>
      </c>
      <c r="D25" s="40">
        <v>236665</v>
      </c>
      <c r="E25" s="40" t="s">
        <v>65</v>
      </c>
      <c r="F25" s="40">
        <v>2</v>
      </c>
      <c r="G25" s="76"/>
    </row>
    <row r="26" spans="1:9" ht="30" customHeight="1" x14ac:dyDescent="0.25">
      <c r="A26" s="40"/>
      <c r="B26" s="58" t="s">
        <v>88</v>
      </c>
      <c r="C26" s="57"/>
      <c r="D26" s="40"/>
      <c r="E26" s="40"/>
      <c r="F26" s="40"/>
      <c r="G26" s="74" t="s">
        <v>89</v>
      </c>
      <c r="I26" s="3" t="str">
        <f>+G26</f>
        <v>I-02209696</v>
      </c>
    </row>
    <row r="27" spans="1:9" ht="30" customHeight="1" x14ac:dyDescent="0.25">
      <c r="A27" s="40">
        <v>1</v>
      </c>
      <c r="B27" s="59" t="s">
        <v>62</v>
      </c>
      <c r="C27" s="46">
        <v>8938529045924</v>
      </c>
      <c r="D27" s="40">
        <v>203632</v>
      </c>
      <c r="E27" s="40" t="s">
        <v>65</v>
      </c>
      <c r="F27" s="40">
        <v>1</v>
      </c>
      <c r="G27" s="76"/>
    </row>
    <row r="28" spans="1:9" ht="30" customHeight="1" x14ac:dyDescent="0.25">
      <c r="A28" s="40"/>
      <c r="B28" s="58" t="s">
        <v>94</v>
      </c>
      <c r="C28" s="46"/>
      <c r="D28" s="40"/>
      <c r="E28" s="40"/>
      <c r="F28" s="40"/>
      <c r="G28" s="77" t="s">
        <v>95</v>
      </c>
      <c r="I28" s="3" t="str">
        <f>+G28</f>
        <v>I-02219349</v>
      </c>
    </row>
    <row r="29" spans="1:9" ht="30" customHeight="1" x14ac:dyDescent="0.25">
      <c r="A29" s="40">
        <v>1</v>
      </c>
      <c r="B29" s="59" t="s">
        <v>61</v>
      </c>
      <c r="C29" s="57"/>
      <c r="D29" s="40">
        <v>203630</v>
      </c>
      <c r="E29" s="40" t="s">
        <v>65</v>
      </c>
      <c r="F29" s="40">
        <v>1</v>
      </c>
      <c r="G29" s="78"/>
    </row>
    <row r="30" spans="1:9" ht="30" customHeight="1" x14ac:dyDescent="0.25">
      <c r="A30" s="40">
        <v>2</v>
      </c>
      <c r="B30" s="59" t="s">
        <v>63</v>
      </c>
      <c r="C30" s="57"/>
      <c r="D30" s="40">
        <v>261126</v>
      </c>
      <c r="E30" s="40" t="s">
        <v>65</v>
      </c>
      <c r="F30" s="40">
        <v>1</v>
      </c>
      <c r="G30" s="79"/>
    </row>
    <row r="31" spans="1:9" ht="30" customHeight="1" x14ac:dyDescent="0.25">
      <c r="A31" s="40"/>
      <c r="B31" s="58" t="s">
        <v>100</v>
      </c>
      <c r="C31" s="46"/>
      <c r="D31" s="40"/>
      <c r="E31" s="40"/>
      <c r="F31" s="40"/>
      <c r="G31" s="80" t="s">
        <v>101</v>
      </c>
      <c r="I31" s="3" t="str">
        <f>+G31</f>
        <v>I-02217509</v>
      </c>
    </row>
    <row r="32" spans="1:9" ht="30" customHeight="1" x14ac:dyDescent="0.25">
      <c r="A32" s="40">
        <v>1</v>
      </c>
      <c r="B32" s="59" t="s">
        <v>62</v>
      </c>
      <c r="C32" s="57">
        <v>8938529045924</v>
      </c>
      <c r="D32" s="40">
        <v>203632</v>
      </c>
      <c r="E32" s="40" t="s">
        <v>65</v>
      </c>
      <c r="F32" s="40">
        <v>2</v>
      </c>
      <c r="G32" s="81"/>
    </row>
    <row r="33" spans="1:9" ht="30" customHeight="1" x14ac:dyDescent="0.25">
      <c r="A33" s="40">
        <v>2</v>
      </c>
      <c r="B33" s="59" t="s">
        <v>60</v>
      </c>
      <c r="C33" s="46">
        <v>8938529045627</v>
      </c>
      <c r="D33" s="40">
        <v>236665</v>
      </c>
      <c r="E33" s="40" t="s">
        <v>65</v>
      </c>
      <c r="F33" s="40">
        <v>1</v>
      </c>
      <c r="G33" s="82"/>
    </row>
    <row r="34" spans="1:9" ht="30" customHeight="1" x14ac:dyDescent="0.25">
      <c r="A34" s="40"/>
      <c r="B34" s="58" t="s">
        <v>104</v>
      </c>
      <c r="C34" s="46"/>
      <c r="D34" s="40"/>
      <c r="E34" s="40"/>
      <c r="F34" s="40"/>
      <c r="G34" s="74" t="s">
        <v>105</v>
      </c>
      <c r="I34" s="3" t="str">
        <f>+G34</f>
        <v>I-02223835</v>
      </c>
    </row>
    <row r="35" spans="1:9" ht="30" customHeight="1" x14ac:dyDescent="0.25">
      <c r="A35" s="40">
        <v>1</v>
      </c>
      <c r="B35" s="59" t="s">
        <v>62</v>
      </c>
      <c r="C35" s="46"/>
      <c r="D35" s="40">
        <v>203632</v>
      </c>
      <c r="E35" s="40" t="s">
        <v>65</v>
      </c>
      <c r="F35" s="40">
        <v>2</v>
      </c>
      <c r="G35" s="76"/>
    </row>
    <row r="36" spans="1:9" ht="30" customHeight="1" x14ac:dyDescent="0.25">
      <c r="A36" s="40"/>
      <c r="B36" s="61" t="s">
        <v>113</v>
      </c>
      <c r="C36" s="46"/>
      <c r="D36" s="40"/>
      <c r="E36" s="40"/>
      <c r="F36" s="40"/>
      <c r="G36" s="74" t="s">
        <v>114</v>
      </c>
      <c r="I36" s="3" t="str">
        <f>+G36</f>
        <v>I-02224306</v>
      </c>
    </row>
    <row r="37" spans="1:9" ht="30" customHeight="1" x14ac:dyDescent="0.25">
      <c r="A37" s="40">
        <v>1</v>
      </c>
      <c r="B37" s="59" t="s">
        <v>60</v>
      </c>
      <c r="C37" s="46">
        <v>8938529045627</v>
      </c>
      <c r="D37" s="40">
        <v>236665</v>
      </c>
      <c r="E37" s="40" t="s">
        <v>65</v>
      </c>
      <c r="F37" s="40">
        <v>2</v>
      </c>
      <c r="G37" s="75"/>
    </row>
    <row r="38" spans="1:9" ht="30" customHeight="1" x14ac:dyDescent="0.25">
      <c r="A38" s="40">
        <v>2</v>
      </c>
      <c r="B38" s="59" t="s">
        <v>62</v>
      </c>
      <c r="C38" s="46">
        <v>8938529045924</v>
      </c>
      <c r="D38" s="40">
        <v>203632</v>
      </c>
      <c r="E38" s="40" t="s">
        <v>65</v>
      </c>
      <c r="F38" s="40">
        <v>2</v>
      </c>
      <c r="G38" s="76"/>
    </row>
    <row r="39" spans="1:9" ht="30" customHeight="1" x14ac:dyDescent="0.25">
      <c r="A39" s="40"/>
      <c r="B39" s="61" t="s">
        <v>128</v>
      </c>
      <c r="C39" s="57"/>
      <c r="D39" s="40"/>
      <c r="E39" s="40"/>
      <c r="F39" s="40"/>
      <c r="G39" s="73" t="s">
        <v>129</v>
      </c>
      <c r="I39" s="3" t="str">
        <f>+G39</f>
        <v>I-02229403</v>
      </c>
    </row>
    <row r="40" spans="1:9" ht="30" customHeight="1" x14ac:dyDescent="0.25">
      <c r="A40" s="40">
        <v>1</v>
      </c>
      <c r="B40" s="59" t="s">
        <v>62</v>
      </c>
      <c r="C40" s="57">
        <v>8938529045924</v>
      </c>
      <c r="D40" s="40">
        <v>203632</v>
      </c>
      <c r="E40" s="40" t="s">
        <v>65</v>
      </c>
      <c r="F40" s="40">
        <v>2</v>
      </c>
      <c r="G40" s="73"/>
    </row>
    <row r="41" spans="1:9" ht="30" customHeight="1" x14ac:dyDescent="0.25">
      <c r="A41" s="40">
        <v>2</v>
      </c>
      <c r="B41" s="59" t="s">
        <v>60</v>
      </c>
      <c r="C41" s="57">
        <v>8938529045627</v>
      </c>
      <c r="D41" s="40">
        <v>236665</v>
      </c>
      <c r="E41" s="40" t="s">
        <v>65</v>
      </c>
      <c r="F41" s="40">
        <v>1</v>
      </c>
      <c r="G41" s="73"/>
    </row>
    <row r="42" spans="1:9" ht="30" customHeight="1" x14ac:dyDescent="0.25">
      <c r="A42" s="40"/>
      <c r="B42" s="61" t="s">
        <v>119</v>
      </c>
      <c r="C42" s="57"/>
      <c r="D42" s="40"/>
      <c r="E42" s="40"/>
      <c r="F42" s="40"/>
      <c r="G42" s="74" t="s">
        <v>120</v>
      </c>
      <c r="I42" s="3" t="str">
        <f>+G42</f>
        <v>I-02228183</v>
      </c>
    </row>
    <row r="43" spans="1:9" ht="30" customHeight="1" x14ac:dyDescent="0.25">
      <c r="A43" s="40">
        <v>1</v>
      </c>
      <c r="B43" s="59" t="s">
        <v>62</v>
      </c>
      <c r="C43" s="46">
        <v>8938529045924</v>
      </c>
      <c r="D43" s="40">
        <v>203632</v>
      </c>
      <c r="E43" s="40" t="s">
        <v>65</v>
      </c>
      <c r="F43" s="40">
        <v>1</v>
      </c>
      <c r="G43" s="76"/>
    </row>
    <row r="44" spans="1:9" ht="30" customHeight="1" x14ac:dyDescent="0.25">
      <c r="A44" s="62"/>
      <c r="B44" s="63" t="s">
        <v>42</v>
      </c>
      <c r="C44" s="64"/>
      <c r="D44" s="62"/>
      <c r="E44" s="62"/>
      <c r="F44" s="64">
        <f>SUM(F20:F43)</f>
        <v>24</v>
      </c>
      <c r="G44" s="65"/>
    </row>
    <row r="45" spans="1:9" ht="30" customHeight="1" x14ac:dyDescent="0.25"/>
    <row r="46" spans="1:9" s="34" customFormat="1" ht="30" customHeight="1" x14ac:dyDescent="0.25">
      <c r="A46" s="3"/>
      <c r="B46" s="2"/>
      <c r="C46" s="47"/>
      <c r="D46" s="3"/>
      <c r="E46" s="3"/>
      <c r="F46" s="3"/>
      <c r="G46" s="31"/>
    </row>
  </sheetData>
  <autoFilter ref="A19:J19"/>
  <mergeCells count="12">
    <mergeCell ref="G23:G25"/>
    <mergeCell ref="G26:G27"/>
    <mergeCell ref="G28:G30"/>
    <mergeCell ref="G20:G22"/>
    <mergeCell ref="A6:G6"/>
    <mergeCell ref="F17:F18"/>
    <mergeCell ref="G17:G18"/>
    <mergeCell ref="G39:G41"/>
    <mergeCell ref="G42:G43"/>
    <mergeCell ref="G36:G38"/>
    <mergeCell ref="G31:G33"/>
    <mergeCell ref="G34:G35"/>
  </mergeCells>
  <conditionalFormatting sqref="I48:I65">
    <cfRule type="duplicateValues" dxfId="12" priority="11"/>
  </conditionalFormatting>
  <conditionalFormatting sqref="I48:I65">
    <cfRule type="duplicateValues" dxfId="11" priority="7"/>
    <cfRule type="duplicateValues" dxfId="10" priority="8"/>
    <cfRule type="duplicateValues" dxfId="9" priority="9"/>
    <cfRule type="duplicateValues" dxfId="8" priority="10"/>
  </conditionalFormatting>
  <conditionalFormatting sqref="I1:I1048576">
    <cfRule type="duplicateValues" dxfId="7" priority="6"/>
  </conditionalFormatting>
  <conditionalFormatting sqref="I66">
    <cfRule type="duplicateValues" dxfId="6" priority="5"/>
  </conditionalFormatting>
  <conditionalFormatting sqref="I66">
    <cfRule type="duplicateValues" dxfId="5" priority="1"/>
    <cfRule type="duplicateValues" dxfId="4" priority="2"/>
    <cfRule type="duplicateValues" dxfId="3" priority="3"/>
    <cfRule type="duplicateValues" dxfId="2" priority="4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2"/>
  <sheetViews>
    <sheetView topLeftCell="A13" workbookViewId="0">
      <selection activeCell="M22" sqref="M22"/>
    </sheetView>
  </sheetViews>
  <sheetFormatPr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hidden="1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3.7109375" style="17" customWidth="1"/>
    <col min="11" max="11" width="18.7109375" style="17" customWidth="1"/>
    <col min="12" max="16384" width="9.140625" style="17"/>
  </cols>
  <sheetData>
    <row r="1" spans="1:11" ht="18" x14ac:dyDescent="0.25">
      <c r="A1" s="13" t="s">
        <v>26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0" t="s">
        <v>2</v>
      </c>
      <c r="I2" s="90"/>
      <c r="J2" s="90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0" t="s">
        <v>3</v>
      </c>
      <c r="I3" s="90"/>
      <c r="J3" s="90"/>
      <c r="K3" s="16"/>
    </row>
    <row r="4" spans="1:11" ht="18" x14ac:dyDescent="0.25">
      <c r="A4" s="91" t="s">
        <v>27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s="21" customFormat="1" ht="18" x14ac:dyDescent="0.25">
      <c r="A5" s="92" t="s">
        <v>121</v>
      </c>
      <c r="B5" s="93"/>
      <c r="C5" s="93"/>
      <c r="D5" s="93"/>
      <c r="E5" s="93"/>
      <c r="F5" s="93"/>
      <c r="G5" s="93"/>
      <c r="H5" s="19"/>
      <c r="I5" s="19"/>
      <c r="J5" s="19"/>
      <c r="K5" s="20"/>
    </row>
    <row r="6" spans="1:11" s="21" customFormat="1" ht="18" x14ac:dyDescent="0.25">
      <c r="A6" s="89" t="s">
        <v>28</v>
      </c>
      <c r="B6" s="89"/>
      <c r="C6" s="89"/>
      <c r="D6" s="89"/>
      <c r="E6" s="89"/>
      <c r="F6" s="89"/>
      <c r="G6" s="89"/>
      <c r="H6" s="19"/>
      <c r="I6" s="19"/>
      <c r="J6" s="19"/>
      <c r="K6" s="20"/>
    </row>
    <row r="7" spans="1:11" s="21" customFormat="1" ht="18" x14ac:dyDescent="0.25">
      <c r="A7" s="93" t="s">
        <v>48</v>
      </c>
      <c r="B7" s="93"/>
      <c r="C7" s="93"/>
      <c r="D7" s="93"/>
      <c r="E7" s="93"/>
      <c r="F7" s="93"/>
      <c r="G7" s="19"/>
      <c r="H7" s="19"/>
      <c r="I7" s="19"/>
      <c r="J7" s="19"/>
      <c r="K7" s="20"/>
    </row>
    <row r="8" spans="1:11" s="21" customFormat="1" ht="18" x14ac:dyDescent="0.25">
      <c r="A8" s="93" t="s">
        <v>29</v>
      </c>
      <c r="B8" s="93"/>
      <c r="C8" s="93"/>
      <c r="D8" s="93"/>
      <c r="E8" s="93"/>
      <c r="F8" s="93"/>
      <c r="G8" s="19"/>
      <c r="H8" s="19"/>
      <c r="I8" s="19"/>
      <c r="J8" s="19"/>
      <c r="K8" s="20"/>
    </row>
    <row r="9" spans="1:11" s="21" customFormat="1" ht="18" x14ac:dyDescent="0.25">
      <c r="A9" s="89" t="s">
        <v>51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s="21" customFormat="1" ht="18" x14ac:dyDescent="0.25">
      <c r="A10" s="93" t="s">
        <v>11</v>
      </c>
      <c r="B10" s="93"/>
      <c r="C10" s="93"/>
      <c r="D10" s="22"/>
      <c r="E10" s="94"/>
      <c r="F10" s="94"/>
      <c r="G10" s="19"/>
      <c r="H10" s="19"/>
      <c r="I10" s="19"/>
      <c r="J10" s="19"/>
      <c r="K10" s="20"/>
    </row>
    <row r="11" spans="1:11" s="21" customFormat="1" ht="18" x14ac:dyDescent="0.25">
      <c r="A11" s="23" t="s">
        <v>136</v>
      </c>
      <c r="B11" s="23"/>
      <c r="C11" s="23"/>
      <c r="D11" s="23"/>
      <c r="E11" s="23"/>
      <c r="F11" s="23"/>
      <c r="G11" s="23"/>
      <c r="H11" s="19"/>
      <c r="I11" s="19"/>
      <c r="J11" s="19"/>
      <c r="K11" s="20"/>
    </row>
    <row r="12" spans="1:11" s="21" customFormat="1" ht="18" x14ac:dyDescent="0.25">
      <c r="A12" s="22" t="s">
        <v>130</v>
      </c>
      <c r="B12" s="22"/>
      <c r="C12" s="22"/>
      <c r="D12" s="22"/>
      <c r="E12" s="22"/>
      <c r="F12" s="22"/>
      <c r="G12" s="22"/>
      <c r="H12" s="19"/>
      <c r="I12" s="19"/>
      <c r="J12" s="19"/>
      <c r="K12" s="20"/>
    </row>
    <row r="13" spans="1:11" s="21" customFormat="1" ht="18" x14ac:dyDescent="0.25">
      <c r="A13" s="88" t="s">
        <v>122</v>
      </c>
      <c r="B13" s="89"/>
      <c r="C13" s="89"/>
      <c r="D13" s="89"/>
      <c r="E13" s="89"/>
      <c r="F13" s="89"/>
      <c r="G13" s="89"/>
      <c r="H13" s="19"/>
      <c r="I13" s="19"/>
      <c r="J13" s="19"/>
      <c r="K13" s="20"/>
    </row>
    <row r="14" spans="1:11" s="21" customFormat="1" ht="18" x14ac:dyDescent="0.25">
      <c r="A14" s="23" t="s">
        <v>30</v>
      </c>
      <c r="B14" s="19"/>
      <c r="C14" s="19"/>
      <c r="D14" s="19"/>
      <c r="E14" s="19"/>
      <c r="F14" s="19"/>
      <c r="G14" s="19"/>
      <c r="H14" s="19"/>
      <c r="I14" s="54">
        <f ca="1">SUM(I18:I23)</f>
        <v>148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6" t="s">
        <v>15</v>
      </c>
      <c r="B16" s="96" t="s">
        <v>31</v>
      </c>
      <c r="C16" s="96" t="s">
        <v>32</v>
      </c>
      <c r="D16" s="35"/>
      <c r="E16" s="99" t="s">
        <v>33</v>
      </c>
      <c r="F16" s="99"/>
      <c r="G16" s="96" t="s">
        <v>131</v>
      </c>
      <c r="H16" s="96" t="s">
        <v>34</v>
      </c>
      <c r="I16" s="96" t="s">
        <v>35</v>
      </c>
      <c r="J16" s="96" t="s">
        <v>36</v>
      </c>
      <c r="K16" s="97" t="s">
        <v>37</v>
      </c>
    </row>
    <row r="17" spans="1:11" x14ac:dyDescent="0.25">
      <c r="A17" s="96"/>
      <c r="B17" s="96"/>
      <c r="C17" s="96"/>
      <c r="D17" s="35"/>
      <c r="E17" s="36" t="s">
        <v>38</v>
      </c>
      <c r="F17" s="36" t="s">
        <v>39</v>
      </c>
      <c r="G17" s="96"/>
      <c r="H17" s="96"/>
      <c r="I17" s="96"/>
      <c r="J17" s="96"/>
      <c r="K17" s="97"/>
    </row>
    <row r="18" spans="1:11" ht="35.1" customHeight="1" x14ac:dyDescent="0.25">
      <c r="A18" s="24">
        <f>ROW()-17</f>
        <v>1</v>
      </c>
      <c r="B18" s="25" t="s">
        <v>61</v>
      </c>
      <c r="C18" s="43" t="s">
        <v>54</v>
      </c>
      <c r="D18" s="41">
        <v>203630</v>
      </c>
      <c r="E18" s="42"/>
      <c r="F18" s="55"/>
      <c r="G18" s="24" t="s">
        <v>132</v>
      </c>
      <c r="H18" s="24" t="s">
        <v>53</v>
      </c>
      <c r="I18" s="24">
        <f ca="1">SUMIF('CHI TIẾT'!$D$20:$F$109,'TONG HOP'!D18,'CHI TIẾT'!$F$20:$F$109)</f>
        <v>27</v>
      </c>
      <c r="J18" s="71">
        <v>73431</v>
      </c>
      <c r="K18" s="26">
        <f t="shared" ref="K18:K23" ca="1" si="0">J18*I18</f>
        <v>1982637</v>
      </c>
    </row>
    <row r="19" spans="1:11" ht="35.1" customHeight="1" x14ac:dyDescent="0.25">
      <c r="A19" s="24">
        <f t="shared" ref="A19:A23" si="1">ROW()-17</f>
        <v>2</v>
      </c>
      <c r="B19" s="25" t="s">
        <v>64</v>
      </c>
      <c r="C19" s="43" t="s">
        <v>58</v>
      </c>
      <c r="D19" s="41">
        <v>203631</v>
      </c>
      <c r="E19" s="42"/>
      <c r="F19" s="55"/>
      <c r="G19" s="24" t="s">
        <v>132</v>
      </c>
      <c r="H19" s="24" t="s">
        <v>53</v>
      </c>
      <c r="I19" s="24">
        <f ca="1">SUMIF('CHI TIẾT'!$D$20:$F$109,'TONG HOP'!D19,'CHI TIẾT'!$F$20:$F$109)</f>
        <v>10</v>
      </c>
      <c r="J19" s="71">
        <v>107205</v>
      </c>
      <c r="K19" s="26">
        <f t="shared" ca="1" si="0"/>
        <v>1072050</v>
      </c>
    </row>
    <row r="20" spans="1:11" ht="35.1" customHeight="1" x14ac:dyDescent="0.25">
      <c r="A20" s="24">
        <f t="shared" si="1"/>
        <v>3</v>
      </c>
      <c r="B20" s="25" t="s">
        <v>62</v>
      </c>
      <c r="C20" s="43" t="s">
        <v>56</v>
      </c>
      <c r="D20" s="41">
        <v>203632</v>
      </c>
      <c r="E20" s="42"/>
      <c r="F20" s="55"/>
      <c r="G20" s="24" t="s">
        <v>132</v>
      </c>
      <c r="H20" s="24" t="s">
        <v>53</v>
      </c>
      <c r="I20" s="24">
        <f ca="1">SUMIF('CHI TIẾT'!$D$20:$F$109,'TONG HOP'!D20,'CHI TIẾT'!$F$20:$F$109)</f>
        <v>55</v>
      </c>
      <c r="J20" s="71">
        <v>111058</v>
      </c>
      <c r="K20" s="26">
        <f t="shared" ca="1" si="0"/>
        <v>6108190</v>
      </c>
    </row>
    <row r="21" spans="1:11" ht="35.1" customHeight="1" x14ac:dyDescent="0.25">
      <c r="A21" s="24">
        <f t="shared" si="1"/>
        <v>4</v>
      </c>
      <c r="B21" s="25" t="s">
        <v>66</v>
      </c>
      <c r="C21" s="60" t="s">
        <v>67</v>
      </c>
      <c r="D21" s="41">
        <v>203634</v>
      </c>
      <c r="E21" s="42"/>
      <c r="F21" s="55"/>
      <c r="G21" s="24" t="s">
        <v>132</v>
      </c>
      <c r="H21" s="24" t="s">
        <v>53</v>
      </c>
      <c r="I21" s="24">
        <f ca="1">SUMIF('CHI TIẾT'!$D$20:$F$109,'TONG HOP'!D21,'CHI TIẾT'!$F$20:$F$109)</f>
        <v>7</v>
      </c>
      <c r="J21" s="71">
        <v>119066</v>
      </c>
      <c r="K21" s="26">
        <f t="shared" ca="1" si="0"/>
        <v>833462</v>
      </c>
    </row>
    <row r="22" spans="1:11" ht="35.1" customHeight="1" x14ac:dyDescent="0.25">
      <c r="A22" s="24">
        <f t="shared" si="1"/>
        <v>5</v>
      </c>
      <c r="B22" s="25" t="s">
        <v>60</v>
      </c>
      <c r="C22" s="43" t="s">
        <v>57</v>
      </c>
      <c r="D22" s="41">
        <v>236665</v>
      </c>
      <c r="E22" s="42"/>
      <c r="F22" s="55"/>
      <c r="G22" s="24" t="s">
        <v>132</v>
      </c>
      <c r="H22" s="24" t="s">
        <v>53</v>
      </c>
      <c r="I22" s="24">
        <f ca="1">SUMIF('CHI TIẾT'!$D$20:$F$109,'TONG HOP'!D22,'CHI TIẾT'!$F$20:$F$109)</f>
        <v>36</v>
      </c>
      <c r="J22" s="71">
        <v>55595</v>
      </c>
      <c r="K22" s="26">
        <f t="shared" ca="1" si="0"/>
        <v>2001420</v>
      </c>
    </row>
    <row r="23" spans="1:11" ht="35.1" customHeight="1" x14ac:dyDescent="0.25">
      <c r="A23" s="24">
        <f t="shared" si="1"/>
        <v>6</v>
      </c>
      <c r="B23" s="25" t="s">
        <v>63</v>
      </c>
      <c r="C23" s="43" t="s">
        <v>55</v>
      </c>
      <c r="D23" s="41">
        <v>261126</v>
      </c>
      <c r="E23" s="42"/>
      <c r="F23" s="55"/>
      <c r="G23" s="24" t="s">
        <v>132</v>
      </c>
      <c r="H23" s="24" t="s">
        <v>53</v>
      </c>
      <c r="I23" s="24">
        <f ca="1">SUMIF('CHI TIẾT'!$D$20:$F$109,'TONG HOP'!D23,'CHI TIẾT'!$F$20:$F$109)</f>
        <v>13</v>
      </c>
      <c r="J23" s="71">
        <v>50182</v>
      </c>
      <c r="K23" s="26">
        <f t="shared" ca="1" si="0"/>
        <v>652366</v>
      </c>
    </row>
    <row r="24" spans="1:11" s="69" customFormat="1" x14ac:dyDescent="0.25">
      <c r="A24" s="28"/>
      <c r="B24" s="25"/>
      <c r="C24" s="28"/>
      <c r="D24" s="68"/>
      <c r="E24" s="98" t="s">
        <v>40</v>
      </c>
      <c r="F24" s="98"/>
      <c r="G24" s="28"/>
      <c r="H24" s="27"/>
      <c r="I24" s="27"/>
      <c r="J24" s="27"/>
      <c r="K24" s="26">
        <f ca="1">SUM(K18:K23)</f>
        <v>12650125</v>
      </c>
    </row>
    <row r="25" spans="1:11" s="69" customFormat="1" x14ac:dyDescent="0.25">
      <c r="A25" s="28"/>
      <c r="B25" s="70"/>
      <c r="C25" s="28"/>
      <c r="D25" s="28"/>
      <c r="E25" s="98" t="s">
        <v>41</v>
      </c>
      <c r="F25" s="98"/>
      <c r="G25" s="28"/>
      <c r="H25" s="28"/>
      <c r="I25" s="28"/>
      <c r="J25" s="28"/>
      <c r="K25" s="28"/>
    </row>
    <row r="26" spans="1:11" s="69" customFormat="1" x14ac:dyDescent="0.25">
      <c r="A26" s="28"/>
      <c r="B26" s="70" t="s">
        <v>59</v>
      </c>
      <c r="C26" s="28"/>
      <c r="D26" s="28"/>
      <c r="E26" s="98"/>
      <c r="F26" s="98"/>
      <c r="G26" s="28"/>
      <c r="H26" s="29"/>
      <c r="I26" s="29"/>
      <c r="J26" s="29"/>
      <c r="K26" s="29">
        <f ca="1">K24*0.08</f>
        <v>1012010</v>
      </c>
    </row>
    <row r="27" spans="1:11" s="69" customFormat="1" x14ac:dyDescent="0.25">
      <c r="A27" s="28"/>
      <c r="B27" s="28"/>
      <c r="C27" s="28"/>
      <c r="D27" s="28"/>
      <c r="E27" s="98" t="s">
        <v>42</v>
      </c>
      <c r="F27" s="98"/>
      <c r="G27" s="28"/>
      <c r="H27" s="27"/>
      <c r="I27" s="27"/>
      <c r="J27" s="27"/>
      <c r="K27" s="27">
        <f ca="1">K24+K26</f>
        <v>13662135</v>
      </c>
    </row>
    <row r="28" spans="1:1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spans="1:11" x14ac:dyDescent="0.25">
      <c r="A29" s="15"/>
      <c r="B29" s="15" t="s">
        <v>43</v>
      </c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spans="1:11" s="69" customFormat="1" x14ac:dyDescent="0.25">
      <c r="A32" s="95" t="s">
        <v>45</v>
      </c>
      <c r="B32" s="95"/>
      <c r="C32" s="95" t="s">
        <v>46</v>
      </c>
      <c r="D32" s="95"/>
      <c r="E32" s="95"/>
      <c r="F32" s="95"/>
      <c r="G32" s="95" t="s">
        <v>133</v>
      </c>
      <c r="H32" s="95"/>
      <c r="I32" s="95"/>
      <c r="J32" s="95" t="s">
        <v>47</v>
      </c>
      <c r="K32" s="95"/>
    </row>
  </sheetData>
  <autoFilter ref="A16:K27">
    <filterColumn colId="4" showButton="0"/>
  </autoFilter>
  <sortState ref="B18:D26">
    <sortCondition ref="D18:D26"/>
    <sortCondition ref="C18:C26"/>
    <sortCondition ref="B18:B26"/>
  </sortState>
  <mergeCells count="27">
    <mergeCell ref="A32:B32"/>
    <mergeCell ref="C32:F32"/>
    <mergeCell ref="G32:I32"/>
    <mergeCell ref="J32:K32"/>
    <mergeCell ref="I16:I17"/>
    <mergeCell ref="J16:J17"/>
    <mergeCell ref="K16:K17"/>
    <mergeCell ref="E24:F24"/>
    <mergeCell ref="E25:F26"/>
    <mergeCell ref="E27:F27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1" priority="9"/>
  </conditionalFormatting>
  <conditionalFormatting sqref="D18:D23">
    <cfRule type="duplicateValues" dxfId="0" priority="26"/>
  </conditionalFormatting>
  <hyperlinks>
    <hyperlink ref="E34" r:id="rId1" display="8934822201333"/>
    <hyperlink ref="F34" r:id="rId2" display="113128"/>
    <hyperlink ref="E37" r:id="rId3" display="8934822201333"/>
    <hyperlink ref="F37" r:id="rId4" display="113128"/>
    <hyperlink ref="E40" r:id="rId5" display="8934822201333"/>
    <hyperlink ref="F40" r:id="rId6" display="113128"/>
    <hyperlink ref="E43" r:id="rId7" display="8934822201333"/>
    <hyperlink ref="F43" r:id="rId8" display="113128"/>
    <hyperlink ref="E46" r:id="rId9" display="8934822201333"/>
    <hyperlink ref="F46" r:id="rId10" display="113128"/>
  </hyperlinks>
  <printOptions horizontalCentered="1"/>
  <pageMargins left="0" right="0" top="0.56999999999999995" bottom="0" header="0" footer="0"/>
  <pageSetup scale="71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TIẾT</vt:lpstr>
      <vt:lpstr>CHI TIẾT (2)</vt:lpstr>
      <vt:lpstr>check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2025-07-04T01:17:38Z</cp:lastPrinted>
  <dcterms:created xsi:type="dcterms:W3CDTF">2018-11-30T08:27:38Z</dcterms:created>
  <dcterms:modified xsi:type="dcterms:W3CDTF">2025-07-04T01:19:30Z</dcterms:modified>
</cp:coreProperties>
</file>