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xr:revisionPtr revIDLastSave="0" documentId="13_ncr:1_{856A6243-62FC-4730-8D17-6D843481E6D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HI TIẾT" sheetId="1" r:id="rId1"/>
    <sheet name="CHI TIẾT (2)" sheetId="3" r:id="rId2"/>
    <sheet name="TONG HOP" sheetId="2" r:id="rId3"/>
  </sheets>
  <definedNames>
    <definedName name="_xlnm._FilterDatabase" localSheetId="0" hidden="1">'CHI TIẾT'!$A$19:$I$19</definedName>
    <definedName name="_xlnm._FilterDatabase" localSheetId="1" hidden="1">'CHI TIẾT (2)'!$A$19:$G$27</definedName>
    <definedName name="_xlnm._FilterDatabase" localSheetId="2" hidden="1">'TONG HOP'!$A$16:$K$28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I20" i="2"/>
  <c r="I24" i="2"/>
  <c r="I19" i="2"/>
  <c r="F27" i="3"/>
  <c r="I103" i="1" l="1"/>
  <c r="I101" i="1"/>
  <c r="I98" i="1"/>
  <c r="I94" i="1"/>
  <c r="I91" i="1"/>
  <c r="I89" i="1"/>
  <c r="I87" i="1"/>
  <c r="I84" i="1"/>
  <c r="I82" i="1"/>
  <c r="I80" i="1"/>
  <c r="I76" i="1"/>
  <c r="I74" i="1"/>
  <c r="I71" i="1"/>
  <c r="I68" i="1"/>
  <c r="I61" i="1"/>
  <c r="I57" i="1"/>
  <c r="I54" i="1"/>
  <c r="I52" i="1"/>
  <c r="I50" i="1"/>
  <c r="I47" i="1"/>
  <c r="I45" i="1"/>
  <c r="I42" i="1"/>
  <c r="I39" i="1"/>
  <c r="I36" i="1"/>
  <c r="I34" i="1"/>
  <c r="I32" i="1"/>
  <c r="I28" i="1"/>
  <c r="I24" i="1"/>
  <c r="I20" i="1"/>
  <c r="A20" i="2"/>
  <c r="A21" i="2"/>
  <c r="A22" i="2"/>
  <c r="A23" i="2"/>
  <c r="A24" i="2"/>
  <c r="K24" i="2" l="1"/>
  <c r="I21" i="2"/>
  <c r="K21" i="2" s="1"/>
  <c r="K22" i="2"/>
  <c r="F105" i="1" l="1"/>
  <c r="A19" i="2" l="1"/>
  <c r="A18" i="2"/>
  <c r="K19" i="2" l="1"/>
  <c r="K20" i="2"/>
  <c r="I23" i="2"/>
  <c r="K23" i="2" s="1"/>
  <c r="I18" i="2" l="1"/>
  <c r="I14" i="2" l="1"/>
  <c r="K18" i="2"/>
  <c r="K25" i="2" s="1"/>
  <c r="K27" i="2" l="1"/>
  <c r="K28" i="2" s="1"/>
</calcChain>
</file>

<file path=xl/sharedStrings.xml><?xml version="1.0" encoding="utf-8"?>
<sst xmlns="http://schemas.openxmlformats.org/spreadsheetml/2006/main" count="321" uniqueCount="133">
  <si>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</si>
  <si>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</si>
  <si>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</si>
  <si>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</si>
  <si>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</si>
  <si>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</si>
  <si>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</si>
  <si>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</si>
  <si>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</si>
  <si>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</si>
  <si>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</si>
  <si>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</si>
  <si>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</si>
  <si>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</si>
  <si>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</si>
  <si>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</si>
  <si>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</si>
  <si>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</si>
  <si>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</si>
  <si>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</si>
  <si>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</si>
  <si>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</si>
  <si>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</si>
  <si>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</si>
  <si>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</si>
  <si>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</si>
  <si>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</si>
  <si>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</si>
  <si>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</si>
  <si>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</si>
  <si>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</si>
  <si>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</si>
  <si>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</si>
  <si>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</si>
  <si>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</si>
  <si>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</si>
  <si>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</si>
  <si>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</si>
  <si>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</si>
  <si>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</si>
  <si>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</si>
  <si>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</si>
  <si>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</si>
  <si>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</si>
  <si>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</si>
  <si>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</si>
  <si>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</si>
  <si>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</si>
  <si>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</si>
  <si>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</si>
  <si>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</si>
  <si>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</si>
  <si>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</si>
  <si>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</si>
  <si>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</si>
  <si>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</si>
  <si>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</si>
  <si>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</si>
  <si>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</si>
  <si>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</si>
  <si>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</si>
  <si>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</si>
  <si>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</si>
  <si>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</si>
  <si>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</si>
  <si>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</si>
  <si>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CHÂN GIÒ HEO MUỐI 500G</t>
  </si>
  <si>
    <t>8938529045238
ITEM: 203634</t>
  </si>
  <si>
    <t>MỌC NẤM HƯƠNG 250G</t>
  </si>
  <si>
    <t>8938529045047
ITEM: 261127</t>
  </si>
  <si>
    <t>Mã số thuế: 0309391503</t>
  </si>
  <si>
    <t>Đại Diện Bên Nhận(NCC)</t>
  </si>
  <si>
    <t>Địa chỉ: 7A/1 THÀNH THÁI, PHƯỜNG DIÊN HỒNG, TPHCM</t>
  </si>
  <si>
    <t>I-02300800</t>
  </si>
  <si>
    <t>CỬA HÀNG: TRẦN NÃO (1223)</t>
  </si>
  <si>
    <t>CỬA HÀNG: LÒ LU (1184)</t>
  </si>
  <si>
    <t>CỬA HÀNG: CỦ CHI 1 (1052)</t>
  </si>
  <si>
    <t>I-02332245</t>
  </si>
  <si>
    <t>CỬA HÀNG: LÊ THÁNH TÔN (1048)</t>
  </si>
  <si>
    <t>I-02333189</t>
  </si>
  <si>
    <t>I-02330059</t>
  </si>
  <si>
    <t>CỬA HÀNG: CỦ CHI 13 (1211)</t>
  </si>
  <si>
    <t>I-02330360</t>
  </si>
  <si>
    <t>CỬA HÀNG: CỦ CHI 8 (1128)</t>
  </si>
  <si>
    <t>I-02332309</t>
  </si>
  <si>
    <t>CỬA HÀNG: CỦ CHI 9 (1137)</t>
  </si>
  <si>
    <t>I-02332414</t>
  </si>
  <si>
    <t>I-02334163</t>
  </si>
  <si>
    <t>CỬA HÀNG: PHAN ĐĂNG LƯU (1020)</t>
  </si>
  <si>
    <t>I-02335131</t>
  </si>
  <si>
    <t>CỬA HÀNG: LÊ VĂN LINH (1059)</t>
  </si>
  <si>
    <t>I-02333210</t>
  </si>
  <si>
    <t>CỬA HÀNG: THỐNG NHẤT 1 (1032)</t>
  </si>
  <si>
    <t>I-02337652</t>
  </si>
  <si>
    <t>CỬA HÀNG: NGUYỄN DUY TRINH 3 (1149)</t>
  </si>
  <si>
    <t>I-02338295</t>
  </si>
  <si>
    <t>CỬA HÀNG: CỦ CHI 12 (1153)</t>
  </si>
  <si>
    <t>I-02340433</t>
  </si>
  <si>
    <t>CỬA HÀNG: CỦ CHI 6 (1225)</t>
  </si>
  <si>
    <t>I-02340456</t>
  </si>
  <si>
    <t>CỬA HÀNG: THẠCH LAM (1027)</t>
  </si>
  <si>
    <t>I-02339791</t>
  </si>
  <si>
    <t>CỬA HÀNG: TRẦN VĂN MƯỜI (1120)</t>
  </si>
  <si>
    <t>I-02343383</t>
  </si>
  <si>
    <t>CỬA HÀNG: ĐƯỜNG SỐ 2 (1139)</t>
  </si>
  <si>
    <t>I-02343394</t>
  </si>
  <si>
    <t>CỬA HÀNG: LẠC LONG QUÂN 1 (1009)</t>
  </si>
  <si>
    <t>I-02343698</t>
  </si>
  <si>
    <t>CỬA HÀNG: ĐƯỜNG 17-Q7 (1036)</t>
  </si>
  <si>
    <t>I-02346592</t>
  </si>
  <si>
    <t>CỬA HÀNG: KHA VẠN CÂN (1011)</t>
  </si>
  <si>
    <t>I-02348226</t>
  </si>
  <si>
    <t>I-02348221</t>
  </si>
  <si>
    <t>I-02351327</t>
  </si>
  <si>
    <t>CỬA HÀNG: PHẠM VĂN HAI (1005)</t>
  </si>
  <si>
    <t>I-02352073</t>
  </si>
  <si>
    <t>CỬA HÀNG: THẠNH LỘC 27 (1210)</t>
  </si>
  <si>
    <t>I-02352811</t>
  </si>
  <si>
    <t>CỬA HÀNG: BÙI CÔNG TRỪNG (1142)</t>
  </si>
  <si>
    <t>I-02352900</t>
  </si>
  <si>
    <t>CỬA HÀNG: HÀ HUY GIÁP 2 (1179)</t>
  </si>
  <si>
    <t>I-02352839</t>
  </si>
  <si>
    <t>CỬA HÀNG: LÊ VĂN LƯƠNG 1 (1040)</t>
  </si>
  <si>
    <t>I-02354247</t>
  </si>
  <si>
    <t>Lý do xuất trả hàng: CẬN DATE-NCC LẤY HÀNG TẠI CH THÁNG 11/2025</t>
  </si>
  <si>
    <t>I-02355236</t>
  </si>
  <si>
    <t>CỬA HÀNG: AN BÌNH (1226)</t>
  </si>
  <si>
    <t>CỬA HÀNG: NGUYỄN THỊ KIỂU 2 (1213)</t>
  </si>
  <si>
    <t>I-02355314</t>
  </si>
  <si>
    <t>I-02356461</t>
  </si>
  <si>
    <t>Hôm nay ngày : 18.11.2025</t>
  </si>
  <si>
    <t>Hôm nay, ngày 18 tháng 11 năm 2025, với sự chứng kiến của:</t>
  </si>
  <si>
    <t>Địa chỉ: 12/14/18 Đường 49, khu phố 69, Phường Hiệp Bình, Thành phố Hồ Chí Minh,VNM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</si>
</sst>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3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mbria"/>
      <family val="1"/>
    </font>
    <font>
      <sz val="11"/>
      <color rgb="FF000000"/>
      <name val="Arial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19" fillId="0" borderId="5" xfId="0" quotePrefix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" fontId="31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1" fillId="0" borderId="5" xfId="0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 wrapText="1"/>
    </xf>
    <xf numFmtId="0" fontId="15" fillId="0" borderId="5" xfId="10" quotePrefix="1" applyFont="1" applyBorder="1" applyAlignment="1">
      <alignment horizontal="left" vertical="center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26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18" fillId="0" borderId="5" xfId="0" applyNumberFormat="1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2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5" fontId="22" fillId="0" borderId="0" xfId="2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5" xfId="5" applyFont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5" fillId="0" borderId="5" xfId="0" quotePrefix="1" applyFont="1" applyBorder="1" applyAlignment="1">
      <alignment horizontal="left" vertical="center"/>
    </xf>
    <xf numFmtId="0" fontId="28" fillId="0" borderId="6" xfId="0" applyFont="1" applyBorder="1" applyAlignment="1">
      <alignment vertical="center" readingOrder="1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 readingOrder="1"/>
    </xf>
    <xf numFmtId="0" fontId="28" fillId="0" borderId="7" xfId="0" applyFont="1" applyBorder="1" applyAlignment="1">
      <alignment horizontal="center" vertical="center" wrapText="1" readingOrder="1"/>
    </xf>
    <xf numFmtId="0" fontId="28" fillId="0" borderId="12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readingOrder="1"/>
    </xf>
    <xf numFmtId="0" fontId="28" fillId="0" borderId="7" xfId="0" applyFont="1" applyBorder="1" applyAlignment="1">
      <alignment horizontal="center" vertical="center" readingOrder="1"/>
    </xf>
    <xf numFmtId="0" fontId="28" fillId="0" borderId="12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28" fillId="0" borderId="12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65" fontId="26" fillId="0" borderId="5" xfId="2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13">
    <cellStyle name="Comma 2" xfId="2" xr:uid="{00000000-0005-0000-0000-000000000000}"/>
    <cellStyle name="Comma 2 2" xfId="11" xr:uid="{05FFB3E3-4B2E-4C65-BD8B-4A253E1D1D55}"/>
    <cellStyle name="Comma 3 2 3" xfId="7" xr:uid="{00000000-0005-0000-0000-000001000000}"/>
    <cellStyle name="Comma 3 2 3 2" xfId="12" xr:uid="{A280B606-9B08-4636-9000-F378392E7CCB}"/>
    <cellStyle name="Normal" xfId="0" builtinId="0"/>
    <cellStyle name="Normal 100" xfId="4" xr:uid="{00000000-0005-0000-0000-000003000000}"/>
    <cellStyle name="Normal 110" xfId="9" xr:uid="{00000000-0005-0000-0000-000004000000}"/>
    <cellStyle name="Normal 2" xfId="6" xr:uid="{00000000-0005-0000-0000-000005000000}"/>
    <cellStyle name="Normal 2 2 2 3" xfId="3" xr:uid="{00000000-0005-0000-0000-000006000000}"/>
    <cellStyle name="Normal 3" xfId="1" xr:uid="{00000000-0005-0000-0000-000007000000}"/>
    <cellStyle name="Normal 5 25" xfId="10" xr:uid="{00000000-0005-0000-0000-000008000000}"/>
    <cellStyle name="Normal 52" xfId="8" xr:uid="{00000000-0005-0000-0000-000009000000}"/>
    <cellStyle name="Normal 84" xfId="5" xr:uid="{00000000-0005-0000-0000-00000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105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144B8C78-738D-4A01-955D-9A4CF9C2A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4F7FDFA2-7AEF-46BF-8EF8-24E19E4A2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F49101E2-9592-402D-B663-3C867E0B0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A6DD7F2-AF1C-4208-A80B-2F50D741D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B6D195EC-BA7B-4D60-8E89-3563A894E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F994C824-6CB9-446E-A6E1-2BCD0F575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7D876352-5DFB-4BE9-8641-8E70C4AAF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34E6BCB8-4B5A-48DF-B12C-064F466C8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8166CF1B-4FB0-46BF-AF24-46699C0B8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2467D4-7F2C-4DA0-A780-DE4960909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2466DD2C-FF8F-4343-863C-336C286A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A6986E53-1D00-4EA0-8417-22FD43F94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9B06AB19-62A5-4A70-B036-8F74BDF23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69B46C70-2486-431B-9FB2-B37C3DECC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170ECEE1-FED8-459D-A364-FEAAE9B00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30117E-99AA-423B-A4E4-CB4F2DE68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2B1B31D8-4E36-4147-933D-3ECB9D9EB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E75363B2-AB12-4850-AABF-7DC42D20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CDD3352A-4F0D-4E95-8193-D2A164892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8A8501D3-00C4-4A95-AA7B-BC42402A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118CCF73-8FCF-4B3D-9045-752EBEF41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97799BEC-B364-4BF9-A9CB-21C95DB6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83FCE6E8-093B-4D6B-A00F-67EEE6209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9C1ABC0A-0F33-4091-A9E4-76920396A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631705CF-8ACA-4FF7-B2DA-8E7C3888C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D2F6BDB4-5B12-4B06-9928-EB177A7C9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95AC604C-77AF-4DE4-9F66-8953402A3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EB96A835-B766-4638-98C4-1F6E40EA8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65A02CB9-F0E6-4168-AB7C-61FDA575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BC6786F4-1918-4F37-BD2D-4AECECED1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138EC1E3-56DC-4797-A203-1FEE1CF5A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DA1F8C-EEBA-452B-9695-10B5791EC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28315520-D858-45F1-8861-52F35CE1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8D84C888-C2F0-4C38-BE91-3F145782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6D93D045-10C2-4A96-9491-9E0C93C6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7A71F94F-019F-42BB-8ED8-187D656F5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3C6E4A72-6E36-4C75-9B29-550976D47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32581D-A509-4C48-9F9D-E17E88D24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261EE06C-8C3F-4BB7-B156-647DA696F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396BCF85-9E95-4F40-AEF2-9C8E2C09E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B06BDFB5-077D-47E6-838D-F7E3B1D79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BF5D7392-CDC0-4499-A0B9-FE35EFBBF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70EC4483-B6B1-44EE-81D6-D4FF1DA1B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26095EC8-119A-430F-955A-863B69E2C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DBD64F12-C7CB-4164-8C0D-7BFEB8B7A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651035D0-6D06-4EE5-879A-25F46AF62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59205B6E-1008-42ED-9C0C-41C527121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63CEBC6A-1CD3-4B19-BCAE-A73E42B97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A2464AB0-5B01-4FC2-8382-DB4ECF35B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7AF87634-5E9C-43D3-9447-A7DE67A5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9CB9216C-F851-4D81-B835-429CFDE6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8B825C05-3C79-4DCE-AA42-D975A997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45FDBB20-78E0-4BA8-9863-62E4E4A63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C99B60D1-58DA-4596-AB8E-7D8241455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E656D712-2EE2-49E3-BC0F-D663A3D68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40867560-4DF7-4196-913B-A9FDDABCF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5D892037-F9AF-4C60-BC56-DE2D4EF34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9EA17045-E297-4DAF-AA78-9872B5182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11CEC5C3-F4B6-461A-83C0-6D911B892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3CC60C5D-C0A3-4E44-B52E-F3CE2D6C4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F160D469-4463-42BA-A7F1-630E3C77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9EEEC099-3080-4512-AA13-BE02BFB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21D8B952-6698-4A6D-89E3-B12867F9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3E0292FA-1987-41C9-9A0F-2267D94EA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A69E08A6-AFB1-403E-8C88-FE14DA170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8D9251B9-4548-494D-9523-D58885D91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60D80CBB-9B4D-4CD9-8713-FDEC5BAB6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F81E7B6B-E173-4B73-AB45-29AC0A44B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B34346E3-7C56-496E-B85A-6DBC4F4D1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9C5BC9F1-3C81-4278-BBDC-3B333664C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1EC0D9AB-BF85-45B7-A141-6125A8CC3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C4917E33-FDE0-451F-A565-2947C4C31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AC026DAC-3E61-41E7-8A3F-3A12A345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501AE9AE-87D9-4210-BF68-E4E70572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2E419847-0493-426D-B0A8-F15E5A874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A456AA58-6027-44B9-8D6E-9A04B8056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327A2DA7-9582-4868-9922-8E1B22BA0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2D8DC257-CC74-468A-9333-79AFB0C76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80569A41-3550-4A57-834E-7C484431B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D4E1E845-BB08-4D94-A412-0F359921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6878D452-9C12-4A41-AF7E-8F0CE6F83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3F4436E4-23FF-49EE-8237-A8638561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5EBDE0C-14AD-473D-A5A0-D507B343F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EFE800EF-1110-402E-82F0-D326C7C9E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4AC8869E-532F-46A7-B7E4-BF13C8790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89D9B6A9-9B47-4099-931B-A5D01594E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AE3B2DEC-92C0-46BF-AE09-A32604D9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51E88632-280D-4FF7-9C15-ABBA73033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BD794DF3-CA39-4CD3-BD9E-94B83F50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50971926-0143-4569-BDF9-0695C093C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855D0A29-EED8-4DBA-A0B0-86B6D8EE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9AEBF646-C2C8-4D3C-A707-9AF468D04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D7FE635A-9973-441E-BFB6-30A67A99C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53793D8-4785-466A-A81C-FAF9E241B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A589F463-4691-4BC5-AAE0-0D6447691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99B80AA9-D9F0-44F6-A890-6878757C4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FE3FFB6F-58D5-4455-AED9-A0080B943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6C572060-DBB7-42E6-B28F-336FFC5E6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8D468E2E-27C0-4F67-9161-78B60428F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94160C6A-B970-47DE-B0A2-4074CD4CB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D8D4F362-AAD4-4043-A42B-EC03520C6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AF647AD9-FC86-4AFD-A82B-5B4DD09EF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4C3680BC-0252-4A23-947B-0BAEF352C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90055C11-7267-4ADA-816C-766DF04E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2EA7F3C3-8CD5-4E73-A2B3-AA2FA693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F7055D44-1720-44F4-AFD7-B78F3CB80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53B68ED2-6435-4FAC-94BB-16BA7F44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CA575644-BFF2-41BE-9164-60884238C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7B90C8F8-84A2-4089-8DFA-A61D1AE1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C5CC3EB7-0A28-47CC-898F-67323F5E2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C509AF5B-9679-4151-8509-C0C11F9CE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A9695975-1CAE-4DE8-AE31-809941113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72EAF0AA-FD69-4CD9-BD87-F22AC093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27D547F-F25C-482A-9974-76F62617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4E45D204-3F23-4250-9082-DCB7FBAF3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78BA26D1-7D9D-480E-ADA0-B13A19EB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4B3E3778-A00D-4A6E-A643-DE87AE86B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4D2B9FAB-0F79-45CB-B284-94C0D2ADC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FA9BB885-A969-4AC9-BC7A-075AA7466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67DA5AB4-E339-4087-B519-C3F8F9658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C0D89064-3826-409D-A824-97A775130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25C1B455-A2F4-4A03-A046-BD11A6995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83986145-5E49-45E7-A65A-DEB405F6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F6767D40-2C8A-4006-994F-D1FDDE925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70270B84-B7E2-48C9-9A8D-87B73306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253A3F67-B5DC-41E5-804D-46E866CC8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9DA81AAA-E5E3-4CFB-9CE4-556B7244F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F6052586-4157-48EA-87D0-CE203BD40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526B3E76-D5A9-4747-B488-EA2C3C32A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F4E4B545-948C-4069-B98D-FBC47C173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56FEC16C-68F1-4FD2-A03C-CC4127CC0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56A45A46-8EDB-4444-A28A-CD25D91FF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34BE8BF2-47C6-4CFA-8EB0-B62A544D5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1CF644AE-EC99-4E53-A5A2-4E489C6E6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447D8E2-4CA3-4821-84AF-4265DAB19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134EC2CD-010C-49D4-8B0F-8DE99E8C3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BC4D94FB-AD0C-4CC2-A8F8-8CDCB13D6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35CBB598-3F1B-42A6-AAC9-99BF61099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3F611361-4B57-4B6A-B4A4-66FE4EE0F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26513288-BB55-4BB8-BC24-EFAD21575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F8074360-3DE9-416E-A4AD-84A08AEEF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98FF89A5-FDA7-4381-9682-733028E8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BFFA9F3E-B056-4F29-8F0A-A544A3682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E8ABC3E1-C402-46C4-9EFA-87F122F30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26CF8FEE-4FA5-4B77-9768-57AEA0999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50C265D1-88D9-4C43-A1F9-9B4559079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D727DB29-CA7B-44D8-9398-7E4D20545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D86764B2-485F-4F6E-82EF-008BAA02B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3C17D98A-686B-4818-959B-A162D702F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4ADC6EA4-6E83-4F79-A92C-787F5D0D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566FEB93-A4F8-4A98-8FF4-B32633DFC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A13F985B-D2C9-41EA-92C0-6EDDC4118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26B334E-4955-4BA6-85AE-341A9A5D9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C0DF4736-EF1B-47AC-B048-54E2FA1EB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B7ADDF33-A0C9-4055-AFE4-D6A855B02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5D3A9539-BA45-4C6D-B6FE-4D3FB7F14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DEED6EB3-CAB3-4D66-9A05-6C803520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249AA886-2AF6-4410-A01B-6126A509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C89505B1-4CD6-4CB9-9A08-C3941E163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BF33F5B-9C83-4B00-989C-313A8A5B3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9B7E1A47-60C6-41E1-A220-0EA294D7F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29197A97-8ABB-4D10-9666-6BE32F361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1A696EE2-34FD-4C00-852D-AC89D0D07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8980A5F8-EA07-480C-8548-F540DFC7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9404647D-9AB8-4723-8C74-71C91556C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3E27C3DD-BD17-4045-8A9A-786FD2660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87836050-B72F-4CB1-A886-1CCDB1DF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61A6978C-97AE-48C0-BE7B-A086081F3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AE634E98-65DE-448E-9C44-3EFB2C442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7E814153-1FF1-4261-B231-0F1692760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7A3E4BB2-0545-4CB9-8438-25C2FA38C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B5897C22-846A-4EAE-94F8-AEF6CC6BA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15A44A36-EBB9-4E14-A0B2-95D22E1DB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63C3F5A6-E3AC-489F-83BB-BC6A51B02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1FDDFCB6-158D-43ED-8DBC-A9B156888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D6589CE4-EEED-46F0-83AF-3C3CC6BD0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A4AB41D1-D3D4-420D-806F-9D7E5CC35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F3FB413B-6D21-4AF2-9287-C126CF659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DB0B52ED-9B04-46CE-8898-B78B48C28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4AA7B470-ED6C-4BB0-BBDF-02EBB7C0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83109656-23F8-42E5-8411-69D297783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97EC5B36-E7AA-45B5-AE61-930692CCD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438C04A6-282A-49A0-B1ED-6FE2A378E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10505DF6-EA01-4759-AD91-8DBE4150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BA408BD6-BBAC-4518-88E2-ED9B8155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4C747C3A-418D-4DFF-8544-66FEACC05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67A8369D-16B8-4C0E-8098-9BFBE308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F723A808-0FA9-4449-B45A-971C60F3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C26E25F6-7A0B-4A49-8B64-ACF1B2F8C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709F890-835A-4796-94F5-B4E565196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A6D9E783-3AFA-4B60-A1B3-52AE5976D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9B0CD661-6E07-4C1C-8B15-383EE322C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4A948793-1E24-437B-955D-A437310BD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E0583796-227E-4433-8675-608F5FC62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962A18CA-FBC8-4497-A09D-840338499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9177D0E2-7888-4A73-B5F9-BE06D60B1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8C869F83-9442-42ED-B8B2-40153497B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F867DD11-AC83-4924-A6DB-C2942AA6C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A7D7B987-98CA-4A2E-AA73-38C0581A9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54F16A6F-95B1-4561-840D-46E41361B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1F8768BF-742F-470C-9F97-69FF030E2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ACE1367C-12D1-471A-9D46-340593FA4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4F484502-FC29-4222-A232-1A58A879D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D0E3BA91-1F97-49EE-A27E-FF731B2F8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E48E1256-A0B4-42DD-94B0-F9A9DE392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48993034-9751-41CD-A74E-7D26C79C4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C142BE87-3E9D-473D-8AB4-CE5F9CF0E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9985FDD8-97B5-4F9B-89EB-14EB26FCC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3D63E2BB-F1AB-4AE4-B901-DCF58BA12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CAF42001-E6F6-401F-8730-4F08CEF75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EEED0BDF-5B0C-4AC5-8A44-D6C144BA3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78FD0C8E-F952-4928-AEF1-5E3ED8699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A5F18F36-EC62-469D-BB68-F7C028087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C59AB6F1-C4B0-4F10-90E5-F04A06A4D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6FB79B44-CC1D-4B1E-AF8E-E59883F5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22D5BD61-19A8-4AC6-A3E3-F2FBE710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1B860D43-FC3D-4989-9837-92154E9C1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8D8D080F-4119-4205-8B3D-DCE02E1E1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F688E96E-D802-418A-81AB-09065E41A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BA399298-F2CD-49D2-809C-09E457EC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F5D9C6A4-9324-4240-8B4D-FBA3EDA70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3A878261-339E-41E7-948A-E163C1609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24C4CB42-364D-4245-B219-025B3D9D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EC188E8D-4D71-42BC-AE92-938EF168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311AAAB2-A78B-47F3-9287-63911A54D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33887100-C3DD-4628-AB91-8AA8923FE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53644BD9-1A86-44FC-A7EC-23F7EE539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80E3176C-378E-49F9-BCFD-49FA2CAE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B019467-B8C3-4190-9920-D93C9698E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1DDA5994-595A-45B5-8006-7ECF173CA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D6B1EA51-F35D-4E13-AC97-0505A9D5B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2A9D5DD8-9464-467C-A03E-9548F9F76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DB0D2DD4-AD34-4472-AA77-4EA3F3947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72AA5B35-96B1-4677-A36B-1C0DAAE00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C4EDBC47-EBDB-4A99-A5BF-C076A4637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C23AD5D6-9FCA-473D-8282-95012CD5A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3047B816-3780-4EC6-9F5B-B09D1233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4125AA41-9A85-4DE7-8BED-1A767052B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873833E6-0F40-450C-957B-A382EBE3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EA21CD4D-D384-4933-8A8C-B67927921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D37A18AD-9DD0-42BB-83D5-3C92F1BD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A7948C27-7F5B-481B-80EF-C8A465F37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32909276-1FC3-49B6-ADEF-2B74F793D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65FE048F-07F7-4F48-9F35-056806520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F2397CD7-CD41-44BD-A58D-5E9632A5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9CC4983C-C3F7-476E-B344-3D4C8064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79FB8F41-F6C3-4BAA-95D3-F65F8DCEC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E496DB71-E4A9-4A25-A0D4-E7A80C565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F959B8AC-3820-4D63-A60F-A76392993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2BA31D9-2660-4BD0-903E-BF34A55BA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F61F7FCF-DF2C-4D14-AB0E-CA48B0FFB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40A46C29-6C91-4BF0-9DEA-62FAEB372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87E9A45-3F72-447C-A4D1-A35DE8D53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15CEC086-6D0D-432C-90FA-127DE642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F018120D-51AB-42B0-815A-3D387CAEE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D893F630-8472-4098-AFBC-59D9162BD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AF5A7597-DA04-4031-B95D-FA02A13EA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DE579FC1-F215-4F5D-9BEC-5392E26A0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485B2CD4-1C9D-429E-9B92-527A3F169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E747FC78-F023-4637-83DE-5A7E96952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9AC419F-EA27-4D1E-95BF-83AF8B95E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7FDB0264-69B5-4646-8232-192C471AC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F6E00BD5-3F7D-440B-B8AD-B62313210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41A35A0C-B58A-4AD0-AA47-B6EBFB3A2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D859DB84-C231-4CB0-B4BC-3C2DCB051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3013BFC-451A-41D9-AB9E-898471EEF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BDFC8038-226A-4D37-BBC7-AFAE22AFB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9FB22E44-02A1-425B-B468-EACA20A4A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78E21ACB-058F-4ADC-9E7A-317292248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F4C63FD0-A095-4C4D-B3E9-5FA5723D4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6950F10B-6E7A-448B-9583-40784AF89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3E682234-2C52-4338-89F4-443ED7CF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A82CB376-0B86-472C-BC2A-7A3E99220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23EA4316-1DA2-4093-9CA8-1A095EF40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2715F1DD-4753-4BA8-B62C-EE6E24DBB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BF231A3F-836E-4144-832A-0165A0448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3CB4BE46-EB12-4224-A5BA-DE0AD34DF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B7B07820-C84E-44E6-BC20-5D8AFBBF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41D2D06A-B6DD-4FAB-8BB7-BB1AED70A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7E94CC85-FC59-4467-A73D-9985115A3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1410B2E4-D7A3-4B18-A51F-D9C05B9D4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CE2F28CC-8A2C-4B4F-ABC1-B81580A50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D16C6FF0-77DD-454C-BBCA-926021C15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7F67127B-CB6B-4979-BCEC-035BEF863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F0C1C87B-8FC2-406B-A529-DFE382B78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FD65E644-BA51-4B8D-9F7D-7B2EA16EE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973C83C1-BE50-4CB1-A04D-87DB50746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650FDBA4-D3B0-4027-AE20-FE432DE54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333B274B-4BA5-462B-B8CA-04DAE27A9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DFE9B515-3461-47B7-8474-6F6BC4AE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9A268F0E-2521-4683-ADE1-6C4BF6665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A89BD001-400F-4A97-937F-FDAD973BA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4F3929FD-24FF-4753-95D8-928278416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F03C1CA2-7B2F-44F8-9FDF-59D67B35B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490F12F3-B37E-435B-8A8E-7C158FF70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40DD73CA-FE4D-44E0-9AE9-A650D0EBE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BC56D72B-EF1E-4169-BA62-8A2D58225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2521DA21-5EAF-4172-AC4C-717587932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5A593493-A898-4668-A674-83265BC01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B617BED5-84AD-4186-80F1-390D32D64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49BCA3C7-22E7-41C7-92CC-66473E5B6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6291C187-E1CE-4018-AB1A-B1A6DB0D8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9B1E6BA9-D4DC-4623-BB55-DF18EB2C3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5AB8D91D-B086-40B7-9647-E67191050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995669F5-2DB1-4380-A57A-8959D805D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E42B2F40-DB8F-472C-AB22-CF5C0F11F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8DAC1C08-ACC6-43A3-9066-E7B5407DF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7EBD7812-E6C6-4862-881B-936132E7E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E27A82E5-6CDB-4F97-8391-B089EC87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5DA4D89C-6DFF-42FC-A230-9DC59A7A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36756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112"/>
  <sheetViews>
    <sheetView topLeftCell="A66" workbookViewId="0">
      <selection activeCell="I68" sqref="I68"/>
    </sheetView>
  </sheetViews>
  <sheetFormatPr defaultColWidth="9.125" defaultRowHeight="15" x14ac:dyDescent="0.25"/>
  <cols>
    <col min="1" max="1" width="5.75" style="3" customWidth="1"/>
    <col min="2" max="2" width="51.25" style="2" customWidth="1"/>
    <col min="3" max="3" width="16.25" style="32" customWidth="1"/>
    <col min="4" max="4" width="11" style="3" customWidth="1"/>
    <col min="5" max="5" width="9" style="3" customWidth="1"/>
    <col min="6" max="6" width="11.25" style="3" customWidth="1"/>
    <col min="7" max="7" width="19.875" style="20" customWidth="1"/>
    <col min="8" max="8" width="0" style="3" hidden="1" customWidth="1"/>
    <col min="9" max="16384" width="9.125" style="3"/>
  </cols>
  <sheetData>
    <row r="1" spans="1:7" x14ac:dyDescent="0.25">
      <c r="G1" s="20" t="s">
        <v>73</v>
      </c>
    </row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8" t="s">
        <v>4</v>
      </c>
      <c r="B6" s="78"/>
      <c r="C6" s="78"/>
      <c r="D6" s="78"/>
      <c r="E6" s="78"/>
      <c r="F6" s="78"/>
      <c r="G6" s="78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130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52</v>
      </c>
      <c r="B15" s="7"/>
      <c r="C15" s="35" t="s">
        <v>49</v>
      </c>
      <c r="D15" s="8"/>
      <c r="E15" s="8"/>
      <c r="F15" s="8"/>
      <c r="G15" s="21"/>
    </row>
    <row r="16" spans="1:7" ht="15.75" x14ac:dyDescent="0.25">
      <c r="A16" s="10"/>
    </row>
    <row r="17" spans="1:9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81" t="s">
        <v>50</v>
      </c>
      <c r="G17" s="79" t="s">
        <v>20</v>
      </c>
    </row>
    <row r="18" spans="1:9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82"/>
      <c r="G18" s="80"/>
    </row>
    <row r="19" spans="1:9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/>
      <c r="G19" s="29"/>
    </row>
    <row r="20" spans="1:9" ht="30" customHeight="1" x14ac:dyDescent="0.25">
      <c r="A20" s="40"/>
      <c r="B20" s="42" t="s">
        <v>76</v>
      </c>
      <c r="C20" s="41"/>
      <c r="D20" s="41"/>
      <c r="E20" s="40"/>
      <c r="F20" s="40"/>
      <c r="G20" s="75" t="s">
        <v>77</v>
      </c>
      <c r="I20" s="3" t="str">
        <f>+G20</f>
        <v>I-02332245</v>
      </c>
    </row>
    <row r="21" spans="1:9" ht="30" customHeight="1" x14ac:dyDescent="0.25">
      <c r="A21" s="40">
        <v>1</v>
      </c>
      <c r="B21" s="43" t="s">
        <v>61</v>
      </c>
      <c r="C21" s="41">
        <v>8938529045856</v>
      </c>
      <c r="D21" s="41">
        <v>203630</v>
      </c>
      <c r="E21" s="40" t="s">
        <v>65</v>
      </c>
      <c r="F21" s="40">
        <v>4</v>
      </c>
      <c r="G21" s="77"/>
    </row>
    <row r="22" spans="1:9" ht="30" customHeight="1" x14ac:dyDescent="0.25">
      <c r="A22" s="40">
        <v>2</v>
      </c>
      <c r="B22" s="43" t="s">
        <v>60</v>
      </c>
      <c r="C22" s="31">
        <v>8938529045627</v>
      </c>
      <c r="D22" s="41">
        <v>236665</v>
      </c>
      <c r="E22" s="40" t="s">
        <v>65</v>
      </c>
      <c r="F22" s="40">
        <v>2</v>
      </c>
      <c r="G22" s="77"/>
    </row>
    <row r="23" spans="1:9" ht="30" customHeight="1" x14ac:dyDescent="0.25">
      <c r="A23" s="40">
        <v>3</v>
      </c>
      <c r="B23" s="43" t="s">
        <v>62</v>
      </c>
      <c r="C23" s="41">
        <v>8938529045924</v>
      </c>
      <c r="D23" s="41">
        <v>203632</v>
      </c>
      <c r="E23" s="40" t="s">
        <v>65</v>
      </c>
      <c r="F23" s="40">
        <v>7</v>
      </c>
      <c r="G23" s="76"/>
    </row>
    <row r="24" spans="1:9" ht="30" customHeight="1" x14ac:dyDescent="0.25">
      <c r="A24" s="40"/>
      <c r="B24" s="42" t="s">
        <v>78</v>
      </c>
      <c r="C24" s="41"/>
      <c r="D24" s="41"/>
      <c r="E24" s="40"/>
      <c r="F24" s="40"/>
      <c r="G24" s="75" t="s">
        <v>79</v>
      </c>
      <c r="I24" s="3" t="str">
        <f>+G24</f>
        <v>I-02333189</v>
      </c>
    </row>
    <row r="25" spans="1:9" ht="30" customHeight="1" x14ac:dyDescent="0.25">
      <c r="A25" s="40">
        <v>1</v>
      </c>
      <c r="B25" s="43" t="s">
        <v>62</v>
      </c>
      <c r="C25" s="41">
        <v>8938529045924</v>
      </c>
      <c r="D25" s="41">
        <v>203632</v>
      </c>
      <c r="E25" s="40" t="s">
        <v>65</v>
      </c>
      <c r="F25" s="40">
        <v>3</v>
      </c>
      <c r="G25" s="77"/>
    </row>
    <row r="26" spans="1:9" ht="30" customHeight="1" x14ac:dyDescent="0.25">
      <c r="A26" s="40">
        <v>2</v>
      </c>
      <c r="B26" s="43" t="s">
        <v>60</v>
      </c>
      <c r="C26" s="41">
        <v>8938529045627</v>
      </c>
      <c r="D26" s="41">
        <v>236665</v>
      </c>
      <c r="E26" s="40" t="s">
        <v>65</v>
      </c>
      <c r="F26" s="40">
        <v>2</v>
      </c>
      <c r="G26" s="77"/>
    </row>
    <row r="27" spans="1:9" ht="30" customHeight="1" x14ac:dyDescent="0.25">
      <c r="A27" s="40">
        <v>3</v>
      </c>
      <c r="B27" s="43" t="s">
        <v>63</v>
      </c>
      <c r="C27" s="41">
        <v>8938529045030</v>
      </c>
      <c r="D27" s="41">
        <v>261126</v>
      </c>
      <c r="E27" s="40" t="s">
        <v>65</v>
      </c>
      <c r="F27" s="40">
        <v>3</v>
      </c>
      <c r="G27" s="76"/>
    </row>
    <row r="28" spans="1:9" ht="30" customHeight="1" x14ac:dyDescent="0.25">
      <c r="A28" s="40"/>
      <c r="B28" s="45" t="s">
        <v>74</v>
      </c>
      <c r="C28" s="41"/>
      <c r="D28" s="41"/>
      <c r="E28" s="40"/>
      <c r="F28" s="40"/>
      <c r="G28" s="75" t="s">
        <v>80</v>
      </c>
      <c r="I28" s="3" t="str">
        <f>+G28</f>
        <v>I-02330059</v>
      </c>
    </row>
    <row r="29" spans="1:9" ht="30" customHeight="1" x14ac:dyDescent="0.25">
      <c r="A29" s="40">
        <v>1</v>
      </c>
      <c r="B29" s="43" t="s">
        <v>62</v>
      </c>
      <c r="C29" s="41">
        <v>8938529045924</v>
      </c>
      <c r="D29" s="41">
        <v>203632</v>
      </c>
      <c r="E29" s="40" t="s">
        <v>65</v>
      </c>
      <c r="F29" s="40">
        <v>3</v>
      </c>
      <c r="G29" s="77"/>
    </row>
    <row r="30" spans="1:9" ht="30" customHeight="1" x14ac:dyDescent="0.25">
      <c r="A30" s="40">
        <v>2</v>
      </c>
      <c r="B30" s="43" t="s">
        <v>63</v>
      </c>
      <c r="C30" s="41">
        <v>8938529045030</v>
      </c>
      <c r="D30" s="41">
        <v>261126</v>
      </c>
      <c r="E30" s="40" t="s">
        <v>65</v>
      </c>
      <c r="F30" s="40">
        <v>3</v>
      </c>
      <c r="G30" s="77"/>
    </row>
    <row r="31" spans="1:9" ht="30" customHeight="1" x14ac:dyDescent="0.25">
      <c r="A31" s="40">
        <v>3</v>
      </c>
      <c r="B31" s="43" t="s">
        <v>61</v>
      </c>
      <c r="C31" s="41">
        <v>8938529045856</v>
      </c>
      <c r="D31" s="41">
        <v>203630</v>
      </c>
      <c r="E31" s="40" t="s">
        <v>65</v>
      </c>
      <c r="F31" s="40">
        <v>3</v>
      </c>
      <c r="G31" s="76"/>
    </row>
    <row r="32" spans="1:9" ht="30" customHeight="1" x14ac:dyDescent="0.25">
      <c r="A32" s="40">
        <v>1</v>
      </c>
      <c r="B32" s="43" t="s">
        <v>62</v>
      </c>
      <c r="C32" s="41">
        <v>8938529045924</v>
      </c>
      <c r="D32" s="41">
        <v>203632</v>
      </c>
      <c r="E32" s="40" t="s">
        <v>65</v>
      </c>
      <c r="F32" s="40">
        <v>2</v>
      </c>
      <c r="G32" s="75" t="s">
        <v>113</v>
      </c>
      <c r="I32" s="3" t="str">
        <f>+G32</f>
        <v>I-02351327</v>
      </c>
    </row>
    <row r="33" spans="1:9" ht="30" customHeight="1" x14ac:dyDescent="0.25">
      <c r="A33" s="40">
        <v>2</v>
      </c>
      <c r="B33" s="43" t="s">
        <v>60</v>
      </c>
      <c r="C33" s="41">
        <v>8938529045627</v>
      </c>
      <c r="D33" s="41">
        <v>236665</v>
      </c>
      <c r="E33" s="40" t="s">
        <v>65</v>
      </c>
      <c r="F33" s="40">
        <v>2</v>
      </c>
      <c r="G33" s="76"/>
    </row>
    <row r="34" spans="1:9" ht="30" customHeight="1" x14ac:dyDescent="0.25">
      <c r="A34" s="40"/>
      <c r="B34" s="45" t="s">
        <v>81</v>
      </c>
      <c r="C34" s="41"/>
      <c r="D34" s="41"/>
      <c r="E34" s="40"/>
      <c r="F34" s="40"/>
      <c r="G34" s="75" t="s">
        <v>82</v>
      </c>
      <c r="I34" s="3" t="str">
        <f>+G34</f>
        <v>I-02330360</v>
      </c>
    </row>
    <row r="35" spans="1:9" ht="30" customHeight="1" x14ac:dyDescent="0.25">
      <c r="A35" s="40">
        <v>1</v>
      </c>
      <c r="B35" s="43" t="s">
        <v>62</v>
      </c>
      <c r="C35" s="31">
        <v>8938529045924</v>
      </c>
      <c r="D35" s="41">
        <v>203632</v>
      </c>
      <c r="E35" s="40" t="s">
        <v>65</v>
      </c>
      <c r="F35" s="40">
        <v>4</v>
      </c>
      <c r="G35" s="76"/>
    </row>
    <row r="36" spans="1:9" ht="30" customHeight="1" x14ac:dyDescent="0.25">
      <c r="A36" s="40"/>
      <c r="B36" s="45" t="s">
        <v>83</v>
      </c>
      <c r="C36" s="41"/>
      <c r="D36" s="41"/>
      <c r="E36" s="40"/>
      <c r="F36" s="40"/>
      <c r="G36" s="75" t="s">
        <v>84</v>
      </c>
      <c r="I36" s="3" t="str">
        <f>+G36</f>
        <v>I-02332309</v>
      </c>
    </row>
    <row r="37" spans="1:9" ht="30" customHeight="1" x14ac:dyDescent="0.25">
      <c r="A37" s="40">
        <v>1</v>
      </c>
      <c r="B37" s="43" t="s">
        <v>62</v>
      </c>
      <c r="C37" s="41">
        <v>8938529045924</v>
      </c>
      <c r="D37" s="41">
        <v>203632</v>
      </c>
      <c r="E37" s="40" t="s">
        <v>65</v>
      </c>
      <c r="F37" s="40">
        <v>2</v>
      </c>
      <c r="G37" s="77"/>
    </row>
    <row r="38" spans="1:9" ht="30" customHeight="1" x14ac:dyDescent="0.25">
      <c r="A38" s="40">
        <v>2</v>
      </c>
      <c r="B38" s="43" t="s">
        <v>68</v>
      </c>
      <c r="C38" s="41">
        <v>8938529045047</v>
      </c>
      <c r="D38" s="41">
        <v>261127</v>
      </c>
      <c r="E38" s="40" t="s">
        <v>65</v>
      </c>
      <c r="F38" s="40">
        <v>1</v>
      </c>
      <c r="G38" s="76"/>
    </row>
    <row r="39" spans="1:9" ht="30" customHeight="1" x14ac:dyDescent="0.25">
      <c r="A39" s="40"/>
      <c r="B39" s="45" t="s">
        <v>85</v>
      </c>
      <c r="C39" s="41"/>
      <c r="D39" s="41"/>
      <c r="E39" s="40"/>
      <c r="F39" s="40"/>
      <c r="G39" s="75" t="s">
        <v>86</v>
      </c>
      <c r="I39" s="3" t="str">
        <f>+G39</f>
        <v>I-02332414</v>
      </c>
    </row>
    <row r="40" spans="1:9" ht="30" customHeight="1" x14ac:dyDescent="0.25">
      <c r="A40" s="40">
        <v>1</v>
      </c>
      <c r="B40" s="43" t="s">
        <v>62</v>
      </c>
      <c r="C40" s="41"/>
      <c r="D40" s="41">
        <v>203632</v>
      </c>
      <c r="E40" s="40" t="s">
        <v>65</v>
      </c>
      <c r="F40" s="40">
        <v>2</v>
      </c>
      <c r="G40" s="77"/>
    </row>
    <row r="41" spans="1:9" ht="30" customHeight="1" x14ac:dyDescent="0.25">
      <c r="A41" s="40">
        <v>2</v>
      </c>
      <c r="B41" s="43" t="s">
        <v>63</v>
      </c>
      <c r="C41" s="41"/>
      <c r="D41" s="41">
        <v>261126</v>
      </c>
      <c r="E41" s="40" t="s">
        <v>65</v>
      </c>
      <c r="F41" s="40">
        <v>2</v>
      </c>
      <c r="G41" s="76"/>
    </row>
    <row r="42" spans="1:9" ht="30" customHeight="1" x14ac:dyDescent="0.25">
      <c r="A42" s="40"/>
      <c r="B42" s="45" t="s">
        <v>75</v>
      </c>
      <c r="C42" s="41"/>
      <c r="D42" s="41"/>
      <c r="E42" s="40"/>
      <c r="F42" s="40"/>
      <c r="G42" s="75" t="s">
        <v>87</v>
      </c>
      <c r="I42" s="3" t="str">
        <f>+G42</f>
        <v>I-02334163</v>
      </c>
    </row>
    <row r="43" spans="1:9" ht="30" customHeight="1" x14ac:dyDescent="0.25">
      <c r="A43" s="40">
        <v>1</v>
      </c>
      <c r="B43" s="43" t="s">
        <v>62</v>
      </c>
      <c r="C43" s="41">
        <v>8938529045924</v>
      </c>
      <c r="D43" s="41">
        <v>203632</v>
      </c>
      <c r="E43" s="40" t="s">
        <v>65</v>
      </c>
      <c r="F43" s="40">
        <v>2</v>
      </c>
      <c r="G43" s="77"/>
    </row>
    <row r="44" spans="1:9" ht="30" customHeight="1" x14ac:dyDescent="0.25">
      <c r="A44" s="40">
        <v>2</v>
      </c>
      <c r="B44" s="43" t="s">
        <v>60</v>
      </c>
      <c r="C44" s="41">
        <v>8938529045627</v>
      </c>
      <c r="D44" s="41">
        <v>236665</v>
      </c>
      <c r="E44" s="40" t="s">
        <v>65</v>
      </c>
      <c r="F44" s="40">
        <v>1</v>
      </c>
      <c r="G44" s="76"/>
    </row>
    <row r="45" spans="1:9" ht="30" customHeight="1" x14ac:dyDescent="0.25">
      <c r="A45" s="40"/>
      <c r="B45" s="45" t="s">
        <v>88</v>
      </c>
      <c r="C45" s="41"/>
      <c r="D45" s="41"/>
      <c r="E45" s="40"/>
      <c r="F45" s="40"/>
      <c r="G45" s="75" t="s">
        <v>89</v>
      </c>
      <c r="I45" s="3" t="str">
        <f>+G45</f>
        <v>I-02335131</v>
      </c>
    </row>
    <row r="46" spans="1:9" ht="30" customHeight="1" x14ac:dyDescent="0.25">
      <c r="A46" s="40">
        <v>1</v>
      </c>
      <c r="B46" s="43" t="s">
        <v>62</v>
      </c>
      <c r="C46" s="31"/>
      <c r="D46" s="41">
        <v>203632</v>
      </c>
      <c r="E46" s="40" t="s">
        <v>65</v>
      </c>
      <c r="F46" s="40">
        <v>3</v>
      </c>
      <c r="G46" s="76"/>
    </row>
    <row r="47" spans="1:9" ht="30" customHeight="1" x14ac:dyDescent="0.25">
      <c r="A47" s="40"/>
      <c r="B47" s="45" t="s">
        <v>90</v>
      </c>
      <c r="C47" s="31"/>
      <c r="D47" s="41"/>
      <c r="E47" s="40"/>
      <c r="F47" s="40"/>
      <c r="G47" s="75" t="s">
        <v>91</v>
      </c>
      <c r="I47" s="3" t="str">
        <f>+G47</f>
        <v>I-02333210</v>
      </c>
    </row>
    <row r="48" spans="1:9" ht="30" customHeight="1" x14ac:dyDescent="0.25">
      <c r="A48" s="40">
        <v>1</v>
      </c>
      <c r="B48" s="43" t="s">
        <v>60</v>
      </c>
      <c r="C48" s="31">
        <v>8938529045627</v>
      </c>
      <c r="D48" s="41">
        <v>236665</v>
      </c>
      <c r="E48" s="40" t="s">
        <v>65</v>
      </c>
      <c r="F48" s="40">
        <v>6</v>
      </c>
      <c r="G48" s="77"/>
    </row>
    <row r="49" spans="1:9" ht="30" customHeight="1" x14ac:dyDescent="0.25">
      <c r="A49" s="40">
        <v>2</v>
      </c>
      <c r="B49" s="43" t="s">
        <v>61</v>
      </c>
      <c r="C49" s="31">
        <v>8938529045856</v>
      </c>
      <c r="D49" s="41">
        <v>203630</v>
      </c>
      <c r="E49" s="40" t="s">
        <v>65</v>
      </c>
      <c r="F49" s="40">
        <v>4</v>
      </c>
      <c r="G49" s="76"/>
    </row>
    <row r="50" spans="1:9" ht="30" customHeight="1" x14ac:dyDescent="0.25">
      <c r="A50" s="40"/>
      <c r="B50" s="45" t="s">
        <v>92</v>
      </c>
      <c r="C50" s="41"/>
      <c r="D50" s="41"/>
      <c r="E50" s="40"/>
      <c r="F50" s="40"/>
      <c r="G50" s="75" t="s">
        <v>93</v>
      </c>
      <c r="I50" s="3" t="str">
        <f>+G50</f>
        <v>I-02337652</v>
      </c>
    </row>
    <row r="51" spans="1:9" ht="30" customHeight="1" x14ac:dyDescent="0.25">
      <c r="A51" s="40">
        <v>1</v>
      </c>
      <c r="B51" s="43" t="s">
        <v>60</v>
      </c>
      <c r="C51" s="41">
        <v>8938529045627</v>
      </c>
      <c r="D51" s="41">
        <v>236665</v>
      </c>
      <c r="E51" s="40" t="s">
        <v>65</v>
      </c>
      <c r="F51" s="40">
        <v>1</v>
      </c>
      <c r="G51" s="76"/>
    </row>
    <row r="52" spans="1:9" ht="30" customHeight="1" x14ac:dyDescent="0.25">
      <c r="A52" s="40"/>
      <c r="B52" s="45" t="s">
        <v>94</v>
      </c>
      <c r="C52" s="41"/>
      <c r="D52" s="41"/>
      <c r="E52" s="40"/>
      <c r="F52" s="40"/>
      <c r="G52" s="75" t="s">
        <v>95</v>
      </c>
      <c r="I52" s="3" t="str">
        <f>+G52</f>
        <v>I-02338295</v>
      </c>
    </row>
    <row r="53" spans="1:9" ht="30" customHeight="1" x14ac:dyDescent="0.25">
      <c r="A53" s="40">
        <v>1</v>
      </c>
      <c r="B53" s="43" t="s">
        <v>62</v>
      </c>
      <c r="C53" s="41">
        <v>8938529045924</v>
      </c>
      <c r="D53" s="41">
        <v>203632</v>
      </c>
      <c r="E53" s="40" t="s">
        <v>65</v>
      </c>
      <c r="F53" s="40">
        <v>3</v>
      </c>
      <c r="G53" s="76"/>
    </row>
    <row r="54" spans="1:9" ht="30" customHeight="1" x14ac:dyDescent="0.25">
      <c r="A54" s="40"/>
      <c r="B54" s="45" t="s">
        <v>96</v>
      </c>
      <c r="C54" s="31"/>
      <c r="D54" s="41"/>
      <c r="E54" s="40"/>
      <c r="F54" s="40"/>
      <c r="G54" s="75" t="s">
        <v>97</v>
      </c>
      <c r="I54" s="3" t="str">
        <f>+G54</f>
        <v>I-02340433</v>
      </c>
    </row>
    <row r="55" spans="1:9" ht="30" customHeight="1" x14ac:dyDescent="0.25">
      <c r="A55" s="40">
        <v>1</v>
      </c>
      <c r="B55" s="43" t="s">
        <v>62</v>
      </c>
      <c r="C55" s="31">
        <v>8938529045924</v>
      </c>
      <c r="D55" s="41">
        <v>203632</v>
      </c>
      <c r="E55" s="40" t="s">
        <v>65</v>
      </c>
      <c r="F55" s="40">
        <v>2</v>
      </c>
      <c r="G55" s="77"/>
    </row>
    <row r="56" spans="1:9" ht="30" customHeight="1" x14ac:dyDescent="0.25">
      <c r="A56" s="40">
        <v>2</v>
      </c>
      <c r="B56" s="43" t="s">
        <v>60</v>
      </c>
      <c r="C56" s="41">
        <v>8938529045627</v>
      </c>
      <c r="D56" s="41">
        <v>236665</v>
      </c>
      <c r="E56" s="40" t="s">
        <v>65</v>
      </c>
      <c r="F56" s="40">
        <v>1</v>
      </c>
      <c r="G56" s="76"/>
    </row>
    <row r="57" spans="1:9" ht="32.25" customHeight="1" x14ac:dyDescent="0.25">
      <c r="A57" s="40"/>
      <c r="B57" s="45" t="s">
        <v>98</v>
      </c>
      <c r="C57" s="31"/>
      <c r="D57" s="41"/>
      <c r="E57" s="40"/>
      <c r="F57" s="40"/>
      <c r="G57" s="75" t="s">
        <v>99</v>
      </c>
      <c r="I57" s="3" t="str">
        <f>+G57</f>
        <v>I-02340456</v>
      </c>
    </row>
    <row r="58" spans="1:9" ht="30" customHeight="1" x14ac:dyDescent="0.25">
      <c r="A58" s="26">
        <v>1</v>
      </c>
      <c r="B58" s="43" t="s">
        <v>61</v>
      </c>
      <c r="C58" s="31">
        <v>8938529045856</v>
      </c>
      <c r="D58" s="26">
        <v>203630</v>
      </c>
      <c r="E58" s="26" t="s">
        <v>65</v>
      </c>
      <c r="F58" s="26">
        <v>1</v>
      </c>
      <c r="G58" s="77"/>
    </row>
    <row r="59" spans="1:9" ht="30" customHeight="1" x14ac:dyDescent="0.25">
      <c r="A59" s="26">
        <v>2</v>
      </c>
      <c r="B59" s="43" t="s">
        <v>66</v>
      </c>
      <c r="C59" s="31">
        <v>8938529045238</v>
      </c>
      <c r="D59" s="26">
        <v>203634</v>
      </c>
      <c r="E59" s="26" t="s">
        <v>65</v>
      </c>
      <c r="F59" s="26">
        <v>1</v>
      </c>
      <c r="G59" s="77"/>
    </row>
    <row r="60" spans="1:9" ht="30" customHeight="1" x14ac:dyDescent="0.25">
      <c r="A60" s="26">
        <v>3</v>
      </c>
      <c r="B60" s="43" t="s">
        <v>62</v>
      </c>
      <c r="C60" s="41">
        <v>8938529045924</v>
      </c>
      <c r="D60" s="26">
        <v>203632</v>
      </c>
      <c r="E60" s="26" t="s">
        <v>65</v>
      </c>
      <c r="F60" s="26">
        <v>2</v>
      </c>
      <c r="G60" s="76"/>
    </row>
    <row r="61" spans="1:9" ht="30" customHeight="1" x14ac:dyDescent="0.25">
      <c r="A61" s="26"/>
      <c r="B61" s="45" t="s">
        <v>100</v>
      </c>
      <c r="C61" s="31"/>
      <c r="D61" s="26"/>
      <c r="E61" s="26"/>
      <c r="F61" s="26"/>
      <c r="G61" s="75" t="s">
        <v>101</v>
      </c>
      <c r="I61" s="3" t="str">
        <f>+G61</f>
        <v>I-02339791</v>
      </c>
    </row>
    <row r="62" spans="1:9" ht="30" customHeight="1" x14ac:dyDescent="0.25">
      <c r="A62" s="26">
        <v>1</v>
      </c>
      <c r="B62" s="43" t="s">
        <v>63</v>
      </c>
      <c r="C62" s="41">
        <v>8938529045030</v>
      </c>
      <c r="D62" s="26">
        <v>261126</v>
      </c>
      <c r="E62" s="26" t="s">
        <v>65</v>
      </c>
      <c r="F62" s="26">
        <v>2</v>
      </c>
      <c r="G62" s="77"/>
    </row>
    <row r="63" spans="1:9" ht="30" customHeight="1" x14ac:dyDescent="0.25">
      <c r="A63" s="26">
        <v>2</v>
      </c>
      <c r="B63" s="43" t="s">
        <v>62</v>
      </c>
      <c r="C63" s="31">
        <v>8938529045924</v>
      </c>
      <c r="D63" s="26">
        <v>203632</v>
      </c>
      <c r="E63" s="26" t="s">
        <v>65</v>
      </c>
      <c r="F63" s="26">
        <v>2</v>
      </c>
      <c r="G63" s="77"/>
    </row>
    <row r="64" spans="1:9" ht="30" customHeight="1" x14ac:dyDescent="0.25">
      <c r="A64" s="26">
        <v>3</v>
      </c>
      <c r="B64" s="43" t="s">
        <v>68</v>
      </c>
      <c r="C64" s="41">
        <v>8938529045047</v>
      </c>
      <c r="D64" s="26">
        <v>261127</v>
      </c>
      <c r="E64" s="26" t="s">
        <v>65</v>
      </c>
      <c r="F64" s="26">
        <v>3</v>
      </c>
      <c r="G64" s="77"/>
    </row>
    <row r="65" spans="1:9" ht="30" customHeight="1" x14ac:dyDescent="0.25">
      <c r="A65" s="26">
        <v>4</v>
      </c>
      <c r="B65" s="43" t="s">
        <v>64</v>
      </c>
      <c r="C65" s="31">
        <v>8938529045634</v>
      </c>
      <c r="D65" s="26">
        <v>203631</v>
      </c>
      <c r="E65" s="26" t="s">
        <v>65</v>
      </c>
      <c r="F65" s="26">
        <v>1</v>
      </c>
      <c r="G65" s="77"/>
    </row>
    <row r="66" spans="1:9" ht="30" customHeight="1" x14ac:dyDescent="0.25">
      <c r="A66" s="26">
        <v>5</v>
      </c>
      <c r="B66" s="43" t="s">
        <v>60</v>
      </c>
      <c r="C66" s="31">
        <v>8938529045627</v>
      </c>
      <c r="D66" s="26">
        <v>236665</v>
      </c>
      <c r="E66" s="26" t="s">
        <v>65</v>
      </c>
      <c r="F66" s="26">
        <v>1</v>
      </c>
      <c r="G66" s="77"/>
    </row>
    <row r="67" spans="1:9" ht="30" customHeight="1" x14ac:dyDescent="0.25">
      <c r="A67" s="26">
        <v>6</v>
      </c>
      <c r="B67" s="43" t="s">
        <v>61</v>
      </c>
      <c r="C67" s="31">
        <v>8938529045856</v>
      </c>
      <c r="D67" s="26">
        <v>203630</v>
      </c>
      <c r="E67" s="26" t="s">
        <v>65</v>
      </c>
      <c r="F67" s="26">
        <v>3</v>
      </c>
      <c r="G67" s="76"/>
    </row>
    <row r="68" spans="1:9" ht="30" customHeight="1" x14ac:dyDescent="0.25">
      <c r="A68" s="26">
        <v>1</v>
      </c>
      <c r="B68" s="43" t="s">
        <v>62</v>
      </c>
      <c r="C68" s="31">
        <v>8938529045924</v>
      </c>
      <c r="D68" s="26">
        <v>203632</v>
      </c>
      <c r="E68" s="26" t="s">
        <v>65</v>
      </c>
      <c r="F68" s="26">
        <v>2</v>
      </c>
      <c r="G68" s="75" t="s">
        <v>129</v>
      </c>
      <c r="I68" s="3" t="str">
        <f>+G68</f>
        <v>I-02356461</v>
      </c>
    </row>
    <row r="69" spans="1:9" ht="30" customHeight="1" x14ac:dyDescent="0.25">
      <c r="A69" s="26">
        <v>2</v>
      </c>
      <c r="B69" s="43" t="s">
        <v>68</v>
      </c>
      <c r="C69" s="31">
        <v>8938529045047</v>
      </c>
      <c r="D69" s="26">
        <v>261127</v>
      </c>
      <c r="E69" s="26" t="s">
        <v>65</v>
      </c>
      <c r="F69" s="26">
        <v>2</v>
      </c>
      <c r="G69" s="77"/>
    </row>
    <row r="70" spans="1:9" ht="30" customHeight="1" x14ac:dyDescent="0.25">
      <c r="A70" s="26">
        <v>3</v>
      </c>
      <c r="B70" s="43" t="s">
        <v>64</v>
      </c>
      <c r="C70" s="31">
        <v>8938529045634</v>
      </c>
      <c r="D70" s="26">
        <v>203631</v>
      </c>
      <c r="E70" s="26" t="s">
        <v>65</v>
      </c>
      <c r="F70" s="26">
        <v>1</v>
      </c>
      <c r="G70" s="76"/>
    </row>
    <row r="71" spans="1:9" ht="30" customHeight="1" x14ac:dyDescent="0.25">
      <c r="A71" s="26"/>
      <c r="B71" s="45" t="s">
        <v>102</v>
      </c>
      <c r="C71" s="31"/>
      <c r="D71" s="26"/>
      <c r="E71" s="26"/>
      <c r="F71" s="26"/>
      <c r="G71" s="75" t="s">
        <v>103</v>
      </c>
      <c r="I71" s="3" t="str">
        <f>+G71</f>
        <v>I-02343383</v>
      </c>
    </row>
    <row r="72" spans="1:9" ht="30" customHeight="1" x14ac:dyDescent="0.25">
      <c r="A72" s="26">
        <v>1</v>
      </c>
      <c r="B72" s="43" t="s">
        <v>60</v>
      </c>
      <c r="C72" s="31">
        <v>8938529045627</v>
      </c>
      <c r="D72" s="26">
        <v>236665</v>
      </c>
      <c r="E72" s="26" t="s">
        <v>65</v>
      </c>
      <c r="F72" s="26">
        <v>3</v>
      </c>
      <c r="G72" s="77"/>
    </row>
    <row r="73" spans="1:9" ht="30" customHeight="1" x14ac:dyDescent="0.25">
      <c r="A73" s="26">
        <v>2</v>
      </c>
      <c r="B73" s="43" t="s">
        <v>63</v>
      </c>
      <c r="C73" s="31">
        <v>8938529045030</v>
      </c>
      <c r="D73" s="26">
        <v>261126</v>
      </c>
      <c r="E73" s="26" t="s">
        <v>65</v>
      </c>
      <c r="F73" s="26">
        <v>2</v>
      </c>
      <c r="G73" s="76"/>
    </row>
    <row r="74" spans="1:9" ht="30" customHeight="1" x14ac:dyDescent="0.25">
      <c r="A74" s="26"/>
      <c r="B74" s="45" t="s">
        <v>104</v>
      </c>
      <c r="C74" s="31"/>
      <c r="D74" s="26"/>
      <c r="E74" s="26"/>
      <c r="F74" s="26"/>
      <c r="G74" s="75" t="s">
        <v>105</v>
      </c>
      <c r="I74" s="3" t="str">
        <f>+G74</f>
        <v>I-02343394</v>
      </c>
    </row>
    <row r="75" spans="1:9" ht="30" customHeight="1" x14ac:dyDescent="0.25">
      <c r="A75" s="26">
        <v>1</v>
      </c>
      <c r="B75" s="43" t="s">
        <v>62</v>
      </c>
      <c r="C75" s="41">
        <v>8938529045924</v>
      </c>
      <c r="D75" s="26">
        <v>203632</v>
      </c>
      <c r="E75" s="26" t="s">
        <v>65</v>
      </c>
      <c r="F75" s="26">
        <v>1</v>
      </c>
      <c r="G75" s="76"/>
    </row>
    <row r="76" spans="1:9" ht="30" customHeight="1" x14ac:dyDescent="0.25">
      <c r="A76" s="26"/>
      <c r="B76" s="45" t="s">
        <v>106</v>
      </c>
      <c r="C76" s="31"/>
      <c r="D76" s="26"/>
      <c r="E76" s="26"/>
      <c r="F76" s="26"/>
      <c r="G76" s="72" t="s">
        <v>107</v>
      </c>
      <c r="I76" s="3" t="str">
        <f>+G76</f>
        <v>I-02343698</v>
      </c>
    </row>
    <row r="77" spans="1:9" ht="30" customHeight="1" x14ac:dyDescent="0.25">
      <c r="A77" s="26">
        <v>1</v>
      </c>
      <c r="B77" s="43" t="s">
        <v>64</v>
      </c>
      <c r="C77" s="41">
        <v>8938529045634</v>
      </c>
      <c r="D77" s="26">
        <v>203631</v>
      </c>
      <c r="E77" s="26" t="s">
        <v>65</v>
      </c>
      <c r="F77" s="26">
        <v>3</v>
      </c>
      <c r="G77" s="83"/>
    </row>
    <row r="78" spans="1:9" ht="30" customHeight="1" x14ac:dyDescent="0.25">
      <c r="A78" s="26">
        <v>2</v>
      </c>
      <c r="B78" s="43" t="s">
        <v>63</v>
      </c>
      <c r="C78" s="41">
        <v>8938529045030</v>
      </c>
      <c r="D78" s="26">
        <v>261126</v>
      </c>
      <c r="E78" s="26" t="s">
        <v>65</v>
      </c>
      <c r="F78" s="26">
        <v>1</v>
      </c>
      <c r="G78" s="83"/>
    </row>
    <row r="79" spans="1:9" ht="30" customHeight="1" x14ac:dyDescent="0.25">
      <c r="A79" s="26">
        <v>3</v>
      </c>
      <c r="B79" s="43" t="s">
        <v>62</v>
      </c>
      <c r="C79" s="31">
        <v>8938529045924</v>
      </c>
      <c r="D79" s="26">
        <v>203632</v>
      </c>
      <c r="E79" s="26" t="s">
        <v>65</v>
      </c>
      <c r="F79" s="26">
        <v>2</v>
      </c>
      <c r="G79" s="73"/>
    </row>
    <row r="80" spans="1:9" ht="30" customHeight="1" x14ac:dyDescent="0.25">
      <c r="A80" s="26"/>
      <c r="B80" s="68" t="s">
        <v>108</v>
      </c>
      <c r="C80" s="31"/>
      <c r="D80" s="26"/>
      <c r="E80" s="26"/>
      <c r="F80" s="26"/>
      <c r="G80" s="72" t="s">
        <v>109</v>
      </c>
      <c r="I80" s="3" t="str">
        <f>+G80</f>
        <v>I-02346592</v>
      </c>
    </row>
    <row r="81" spans="1:9" ht="30" customHeight="1" x14ac:dyDescent="0.25">
      <c r="A81" s="26">
        <v>1</v>
      </c>
      <c r="B81" s="43" t="s">
        <v>61</v>
      </c>
      <c r="C81" s="31"/>
      <c r="D81" s="26">
        <v>203630</v>
      </c>
      <c r="E81" s="26" t="s">
        <v>65</v>
      </c>
      <c r="F81" s="26">
        <v>3</v>
      </c>
      <c r="G81" s="73"/>
    </row>
    <row r="82" spans="1:9" ht="30" customHeight="1" x14ac:dyDescent="0.25">
      <c r="A82" s="26"/>
      <c r="B82" s="68" t="s">
        <v>110</v>
      </c>
      <c r="C82" s="31"/>
      <c r="D82" s="26"/>
      <c r="E82" s="26"/>
      <c r="F82" s="26"/>
      <c r="G82" s="72" t="s">
        <v>111</v>
      </c>
      <c r="I82" s="3" t="str">
        <f>+G82</f>
        <v>I-02348226</v>
      </c>
    </row>
    <row r="83" spans="1:9" ht="30" customHeight="1" x14ac:dyDescent="0.25">
      <c r="A83" s="26">
        <v>1</v>
      </c>
      <c r="B83" s="43" t="s">
        <v>62</v>
      </c>
      <c r="C83" s="41"/>
      <c r="D83" s="26">
        <v>203632</v>
      </c>
      <c r="E83" s="26" t="s">
        <v>65</v>
      </c>
      <c r="F83" s="26">
        <v>2</v>
      </c>
      <c r="G83" s="73"/>
    </row>
    <row r="84" spans="1:9" ht="30" customHeight="1" x14ac:dyDescent="0.25">
      <c r="A84" s="26">
        <v>1</v>
      </c>
      <c r="B84" s="43" t="s">
        <v>64</v>
      </c>
      <c r="C84" s="31"/>
      <c r="D84" s="26">
        <v>203631</v>
      </c>
      <c r="E84" s="26" t="s">
        <v>65</v>
      </c>
      <c r="F84" s="26">
        <v>1</v>
      </c>
      <c r="G84" s="70" t="s">
        <v>112</v>
      </c>
      <c r="I84" s="3" t="str">
        <f>+G84</f>
        <v>I-02348221</v>
      </c>
    </row>
    <row r="85" spans="1:9" ht="30" customHeight="1" x14ac:dyDescent="0.25">
      <c r="A85" s="26">
        <v>2</v>
      </c>
      <c r="B85" s="43" t="s">
        <v>61</v>
      </c>
      <c r="C85" s="31"/>
      <c r="D85" s="26">
        <v>203630</v>
      </c>
      <c r="E85" s="26" t="s">
        <v>65</v>
      </c>
      <c r="F85" s="26">
        <v>2</v>
      </c>
      <c r="G85" s="74"/>
    </row>
    <row r="86" spans="1:9" ht="30" customHeight="1" x14ac:dyDescent="0.25">
      <c r="A86" s="26">
        <v>3</v>
      </c>
      <c r="B86" s="43" t="s">
        <v>63</v>
      </c>
      <c r="C86" s="31"/>
      <c r="D86" s="26">
        <v>261126</v>
      </c>
      <c r="E86" s="26" t="s">
        <v>65</v>
      </c>
      <c r="F86" s="26">
        <v>2</v>
      </c>
      <c r="G86" s="71"/>
    </row>
    <row r="87" spans="1:9" ht="30" customHeight="1" x14ac:dyDescent="0.25">
      <c r="A87" s="26"/>
      <c r="B87" s="68" t="s">
        <v>126</v>
      </c>
      <c r="C87" s="31"/>
      <c r="D87" s="26"/>
      <c r="E87" s="26"/>
      <c r="F87" s="26"/>
      <c r="G87" s="70" t="s">
        <v>125</v>
      </c>
      <c r="I87" s="3" t="str">
        <f>+G87</f>
        <v>I-02355236</v>
      </c>
    </row>
    <row r="88" spans="1:9" ht="30" customHeight="1" x14ac:dyDescent="0.25">
      <c r="A88" s="26">
        <v>1</v>
      </c>
      <c r="B88" s="43" t="s">
        <v>61</v>
      </c>
      <c r="C88" s="31">
        <v>8938529045856</v>
      </c>
      <c r="D88" s="26">
        <v>203630</v>
      </c>
      <c r="E88" s="26" t="s">
        <v>65</v>
      </c>
      <c r="F88" s="26">
        <v>1</v>
      </c>
      <c r="G88" s="71"/>
    </row>
    <row r="89" spans="1:9" ht="30" customHeight="1" x14ac:dyDescent="0.25">
      <c r="A89" s="26"/>
      <c r="B89" s="68" t="s">
        <v>114</v>
      </c>
      <c r="C89" s="31"/>
      <c r="D89" s="26"/>
      <c r="E89" s="26"/>
      <c r="F89" s="26"/>
      <c r="G89" s="70" t="s">
        <v>115</v>
      </c>
      <c r="I89" s="3" t="str">
        <f>+G89</f>
        <v>I-02352073</v>
      </c>
    </row>
    <row r="90" spans="1:9" ht="30" customHeight="1" x14ac:dyDescent="0.25">
      <c r="A90" s="26">
        <v>1</v>
      </c>
      <c r="B90" s="43" t="s">
        <v>62</v>
      </c>
      <c r="C90" s="41">
        <v>8938529045924</v>
      </c>
      <c r="D90" s="26">
        <v>203632</v>
      </c>
      <c r="E90" s="26" t="s">
        <v>65</v>
      </c>
      <c r="F90" s="26">
        <v>1</v>
      </c>
      <c r="G90" s="71"/>
    </row>
    <row r="91" spans="1:9" ht="30" customHeight="1" x14ac:dyDescent="0.25">
      <c r="A91" s="26"/>
      <c r="B91" s="42" t="s">
        <v>116</v>
      </c>
      <c r="C91" s="31"/>
      <c r="D91" s="26"/>
      <c r="E91" s="26"/>
      <c r="F91" s="26"/>
      <c r="G91" s="70" t="s">
        <v>117</v>
      </c>
      <c r="I91" s="3" t="str">
        <f>+G91</f>
        <v>I-02352811</v>
      </c>
    </row>
    <row r="92" spans="1:9" ht="30" customHeight="1" x14ac:dyDescent="0.25">
      <c r="A92" s="26">
        <v>1</v>
      </c>
      <c r="B92" s="43" t="s">
        <v>62</v>
      </c>
      <c r="C92" s="31"/>
      <c r="D92" s="26">
        <v>203632</v>
      </c>
      <c r="E92" s="26" t="s">
        <v>65</v>
      </c>
      <c r="F92" s="26">
        <v>2</v>
      </c>
      <c r="G92" s="74"/>
    </row>
    <row r="93" spans="1:9" ht="30" customHeight="1" x14ac:dyDescent="0.25">
      <c r="A93" s="26">
        <v>2</v>
      </c>
      <c r="B93" s="43" t="s">
        <v>61</v>
      </c>
      <c r="C93" s="41"/>
      <c r="D93" s="26">
        <v>203630</v>
      </c>
      <c r="E93" s="26" t="s">
        <v>65</v>
      </c>
      <c r="F93" s="26">
        <v>1</v>
      </c>
      <c r="G93" s="71"/>
    </row>
    <row r="94" spans="1:9" ht="30" customHeight="1" x14ac:dyDescent="0.25">
      <c r="A94" s="26"/>
      <c r="B94" s="42" t="s">
        <v>118</v>
      </c>
      <c r="C94" s="41"/>
      <c r="D94" s="26"/>
      <c r="E94" s="26"/>
      <c r="F94" s="26"/>
      <c r="G94" s="75" t="s">
        <v>119</v>
      </c>
      <c r="I94" s="3" t="str">
        <f>+G94</f>
        <v>I-02352900</v>
      </c>
    </row>
    <row r="95" spans="1:9" ht="30" customHeight="1" x14ac:dyDescent="0.25">
      <c r="A95" s="26">
        <v>1</v>
      </c>
      <c r="B95" s="43" t="s">
        <v>66</v>
      </c>
      <c r="C95" s="41">
        <v>8938529045238</v>
      </c>
      <c r="D95" s="26">
        <v>203634</v>
      </c>
      <c r="E95" s="26" t="s">
        <v>65</v>
      </c>
      <c r="F95" s="26">
        <v>2</v>
      </c>
      <c r="G95" s="77"/>
    </row>
    <row r="96" spans="1:9" ht="30" customHeight="1" x14ac:dyDescent="0.25">
      <c r="A96" s="26">
        <v>2</v>
      </c>
      <c r="B96" s="43" t="s">
        <v>63</v>
      </c>
      <c r="C96" s="41">
        <v>8938529045030</v>
      </c>
      <c r="D96" s="26">
        <v>261126</v>
      </c>
      <c r="E96" s="26" t="s">
        <v>65</v>
      </c>
      <c r="F96" s="26">
        <v>1</v>
      </c>
      <c r="G96" s="77"/>
    </row>
    <row r="97" spans="1:9" ht="30" customHeight="1" x14ac:dyDescent="0.25">
      <c r="A97" s="26">
        <v>3</v>
      </c>
      <c r="B97" s="43" t="s">
        <v>61</v>
      </c>
      <c r="C97" s="41">
        <v>8938529045856</v>
      </c>
      <c r="D97" s="26">
        <v>203630</v>
      </c>
      <c r="E97" s="26" t="s">
        <v>65</v>
      </c>
      <c r="F97" s="26">
        <v>2</v>
      </c>
      <c r="G97" s="76"/>
    </row>
    <row r="98" spans="1:9" ht="30" customHeight="1" x14ac:dyDescent="0.25">
      <c r="A98" s="26"/>
      <c r="B98" s="42" t="s">
        <v>127</v>
      </c>
      <c r="C98" s="41"/>
      <c r="D98" s="26"/>
      <c r="E98" s="26"/>
      <c r="F98" s="26"/>
      <c r="G98" s="75" t="s">
        <v>128</v>
      </c>
      <c r="I98" s="3" t="str">
        <f>+G98</f>
        <v>I-02355314</v>
      </c>
    </row>
    <row r="99" spans="1:9" ht="30" customHeight="1" x14ac:dyDescent="0.25">
      <c r="A99" s="26">
        <v>1</v>
      </c>
      <c r="B99" s="43" t="s">
        <v>62</v>
      </c>
      <c r="C99" s="41">
        <v>8938529045924</v>
      </c>
      <c r="D99" s="26">
        <v>203632</v>
      </c>
      <c r="E99" s="26" t="s">
        <v>65</v>
      </c>
      <c r="F99" s="26">
        <v>2</v>
      </c>
      <c r="G99" s="77"/>
    </row>
    <row r="100" spans="1:9" ht="30" customHeight="1" x14ac:dyDescent="0.25">
      <c r="A100" s="26">
        <v>2</v>
      </c>
      <c r="B100" s="43" t="s">
        <v>60</v>
      </c>
      <c r="C100" s="41">
        <v>8938529045627</v>
      </c>
      <c r="D100" s="26">
        <v>236665</v>
      </c>
      <c r="E100" s="26" t="s">
        <v>65</v>
      </c>
      <c r="F100" s="26">
        <v>1</v>
      </c>
      <c r="G100" s="76"/>
    </row>
    <row r="101" spans="1:9" ht="30" customHeight="1" x14ac:dyDescent="0.25">
      <c r="A101" s="26"/>
      <c r="B101" s="42" t="s">
        <v>120</v>
      </c>
      <c r="C101" s="41"/>
      <c r="D101" s="26"/>
      <c r="E101" s="26"/>
      <c r="F101" s="26"/>
      <c r="G101" s="75" t="s">
        <v>121</v>
      </c>
      <c r="I101" s="3" t="str">
        <f>+G101</f>
        <v>I-02352839</v>
      </c>
    </row>
    <row r="102" spans="1:9" ht="30" customHeight="1" x14ac:dyDescent="0.25">
      <c r="A102" s="26">
        <v>1</v>
      </c>
      <c r="B102" s="43" t="s">
        <v>62</v>
      </c>
      <c r="C102" s="41">
        <v>8938529045924</v>
      </c>
      <c r="D102" s="26">
        <v>203632</v>
      </c>
      <c r="E102" s="26" t="s">
        <v>65</v>
      </c>
      <c r="F102" s="26">
        <v>2</v>
      </c>
      <c r="G102" s="76"/>
    </row>
    <row r="103" spans="1:9" ht="30" customHeight="1" x14ac:dyDescent="0.25">
      <c r="A103" s="26"/>
      <c r="B103" s="42" t="s">
        <v>122</v>
      </c>
      <c r="C103" s="41"/>
      <c r="D103" s="26"/>
      <c r="E103" s="26"/>
      <c r="F103" s="26"/>
      <c r="G103" s="75" t="s">
        <v>123</v>
      </c>
      <c r="I103" s="3" t="str">
        <f>+G103</f>
        <v>I-02354247</v>
      </c>
    </row>
    <row r="104" spans="1:9" ht="30" customHeight="1" x14ac:dyDescent="0.25">
      <c r="A104" s="26">
        <v>1</v>
      </c>
      <c r="B104" s="43" t="s">
        <v>62</v>
      </c>
      <c r="C104" s="41">
        <v>8938529045924</v>
      </c>
      <c r="D104" s="26">
        <v>203632</v>
      </c>
      <c r="E104" s="26" t="s">
        <v>65</v>
      </c>
      <c r="F104" s="26">
        <v>2</v>
      </c>
      <c r="G104" s="76"/>
    </row>
    <row r="105" spans="1:9" ht="25.5" customHeight="1" x14ac:dyDescent="0.25">
      <c r="A105" s="46"/>
      <c r="B105" s="47" t="s">
        <v>42</v>
      </c>
      <c r="C105" s="48"/>
      <c r="D105" s="46"/>
      <c r="E105" s="46"/>
      <c r="F105" s="48">
        <f>SUM(F20:F104)</f>
        <v>128</v>
      </c>
      <c r="G105" s="49"/>
    </row>
    <row r="111" spans="1:9" x14ac:dyDescent="0.25">
      <c r="I111" t="s">
        <v>129</v>
      </c>
    </row>
    <row r="112" spans="1:9" x14ac:dyDescent="0.25">
      <c r="I112" t="s">
        <v>128</v>
      </c>
    </row>
  </sheetData>
  <autoFilter ref="A19:I19" xr:uid="{00000000-0001-0000-0000-000000000000}"/>
  <mergeCells count="32">
    <mergeCell ref="G50:G51"/>
    <mergeCell ref="G47:G49"/>
    <mergeCell ref="G57:G60"/>
    <mergeCell ref="G87:G88"/>
    <mergeCell ref="G52:G53"/>
    <mergeCell ref="G74:G75"/>
    <mergeCell ref="G76:G79"/>
    <mergeCell ref="G71:G73"/>
    <mergeCell ref="G61:G67"/>
    <mergeCell ref="G54:G56"/>
    <mergeCell ref="G68:G70"/>
    <mergeCell ref="A6:G6"/>
    <mergeCell ref="G17:G18"/>
    <mergeCell ref="F17:F18"/>
    <mergeCell ref="G45:G46"/>
    <mergeCell ref="G39:G41"/>
    <mergeCell ref="G42:G44"/>
    <mergeCell ref="G20:G23"/>
    <mergeCell ref="G24:G27"/>
    <mergeCell ref="G28:G31"/>
    <mergeCell ref="G34:G35"/>
    <mergeCell ref="G36:G38"/>
    <mergeCell ref="G32:G33"/>
    <mergeCell ref="G89:G90"/>
    <mergeCell ref="G82:G83"/>
    <mergeCell ref="G84:G86"/>
    <mergeCell ref="G80:G81"/>
    <mergeCell ref="G103:G104"/>
    <mergeCell ref="G91:G93"/>
    <mergeCell ref="G94:G97"/>
    <mergeCell ref="G101:G102"/>
    <mergeCell ref="G98:G100"/>
  </mergeCells>
  <conditionalFormatting sqref="I1:I1048576">
    <cfRule type="duplicateValues" dxfId="3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675FB-7EB3-4829-A376-1506763862DA}">
  <sheetPr>
    <tabColor rgb="FFC00000"/>
  </sheetPr>
  <dimension ref="A1:I34"/>
  <sheetViews>
    <sheetView tabSelected="1" topLeftCell="A16" workbookViewId="0">
      <selection activeCell="G21" sqref="G21:G23"/>
    </sheetView>
  </sheetViews>
  <sheetFormatPr defaultColWidth="9.125" defaultRowHeight="15" x14ac:dyDescent="0.25"/>
  <cols>
    <col min="1" max="1" width="5.75" style="3" customWidth="1"/>
    <col min="2" max="2" width="51.25" style="2" customWidth="1"/>
    <col min="3" max="3" width="16.25" style="32" customWidth="1"/>
    <col min="4" max="4" width="11" style="3" customWidth="1"/>
    <col min="5" max="5" width="9" style="3" customWidth="1"/>
    <col min="6" max="6" width="11.25" style="3" customWidth="1"/>
    <col min="7" max="7" width="19.875" style="20" customWidth="1"/>
    <col min="8" max="8" width="0" style="3" hidden="1" customWidth="1"/>
    <col min="9" max="16384" width="9.125" style="3"/>
  </cols>
  <sheetData>
    <row r="1" spans="1:7" x14ac:dyDescent="0.25">
      <c r="G1" s="20" t="s">
        <v>73</v>
      </c>
    </row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8" t="s">
        <v>4</v>
      </c>
      <c r="B6" s="78"/>
      <c r="C6" s="78"/>
      <c r="D6" s="78"/>
      <c r="E6" s="78"/>
      <c r="F6" s="78"/>
      <c r="G6" s="78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130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52</v>
      </c>
      <c r="B15" s="7"/>
      <c r="C15" s="35" t="s">
        <v>49</v>
      </c>
      <c r="D15" s="8"/>
      <c r="E15" s="8"/>
      <c r="F15" s="8"/>
      <c r="G15" s="21"/>
    </row>
    <row r="16" spans="1:7" ht="15.75" x14ac:dyDescent="0.25">
      <c r="A16" s="10"/>
    </row>
    <row r="17" spans="1:7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81" t="s">
        <v>50</v>
      </c>
      <c r="G17" s="79" t="s">
        <v>20</v>
      </c>
    </row>
    <row r="18" spans="1:7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82"/>
      <c r="G18" s="80"/>
    </row>
    <row r="19" spans="1:7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/>
      <c r="G19" s="29"/>
    </row>
    <row r="20" spans="1:7" ht="30" customHeight="1" x14ac:dyDescent="0.25">
      <c r="A20" s="26"/>
      <c r="B20" s="45" t="s">
        <v>100</v>
      </c>
      <c r="C20" s="31"/>
      <c r="D20" s="26"/>
      <c r="E20" s="26"/>
      <c r="F20" s="26"/>
      <c r="G20" s="69"/>
    </row>
    <row r="21" spans="1:7" ht="30" customHeight="1" x14ac:dyDescent="0.25">
      <c r="A21" s="26">
        <v>1</v>
      </c>
      <c r="B21" s="43" t="s">
        <v>62</v>
      </c>
      <c r="C21" s="31">
        <v>8938529045924</v>
      </c>
      <c r="D21" s="26">
        <v>203632</v>
      </c>
      <c r="E21" s="26" t="s">
        <v>65</v>
      </c>
      <c r="F21" s="26">
        <v>2</v>
      </c>
      <c r="G21" s="75" t="s">
        <v>129</v>
      </c>
    </row>
    <row r="22" spans="1:7" ht="30" customHeight="1" x14ac:dyDescent="0.25">
      <c r="A22" s="26">
        <v>2</v>
      </c>
      <c r="B22" s="43" t="s">
        <v>68</v>
      </c>
      <c r="C22" s="31">
        <v>8938529045047</v>
      </c>
      <c r="D22" s="26">
        <v>261127</v>
      </c>
      <c r="E22" s="26" t="s">
        <v>65</v>
      </c>
      <c r="F22" s="26">
        <v>2</v>
      </c>
      <c r="G22" s="77"/>
    </row>
    <row r="23" spans="1:7" ht="30" customHeight="1" x14ac:dyDescent="0.25">
      <c r="A23" s="26">
        <v>3</v>
      </c>
      <c r="B23" s="43" t="s">
        <v>64</v>
      </c>
      <c r="C23" s="31">
        <v>8938529045634</v>
      </c>
      <c r="D23" s="26">
        <v>203631</v>
      </c>
      <c r="E23" s="26" t="s">
        <v>65</v>
      </c>
      <c r="F23" s="26">
        <v>1</v>
      </c>
      <c r="G23" s="76"/>
    </row>
    <row r="24" spans="1:7" ht="30" customHeight="1" x14ac:dyDescent="0.25">
      <c r="A24" s="26"/>
      <c r="B24" s="42" t="s">
        <v>127</v>
      </c>
      <c r="C24" s="41"/>
      <c r="D24" s="26"/>
      <c r="E24" s="26"/>
      <c r="F24" s="26"/>
      <c r="G24" s="75" t="s">
        <v>128</v>
      </c>
    </row>
    <row r="25" spans="1:7" ht="30" customHeight="1" x14ac:dyDescent="0.25">
      <c r="A25" s="26">
        <v>1</v>
      </c>
      <c r="B25" s="43" t="s">
        <v>62</v>
      </c>
      <c r="C25" s="41">
        <v>8938529045924</v>
      </c>
      <c r="D25" s="26">
        <v>203632</v>
      </c>
      <c r="E25" s="26" t="s">
        <v>65</v>
      </c>
      <c r="F25" s="26">
        <v>2</v>
      </c>
      <c r="G25" s="77"/>
    </row>
    <row r="26" spans="1:7" ht="30" customHeight="1" x14ac:dyDescent="0.25">
      <c r="A26" s="26">
        <v>2</v>
      </c>
      <c r="B26" s="43" t="s">
        <v>60</v>
      </c>
      <c r="C26" s="41">
        <v>8938529045627</v>
      </c>
      <c r="D26" s="26">
        <v>236665</v>
      </c>
      <c r="E26" s="26" t="s">
        <v>65</v>
      </c>
      <c r="F26" s="26">
        <v>1</v>
      </c>
      <c r="G26" s="76"/>
    </row>
    <row r="27" spans="1:7" ht="25.5" customHeight="1" x14ac:dyDescent="0.25">
      <c r="A27" s="46"/>
      <c r="B27" s="47" t="s">
        <v>42</v>
      </c>
      <c r="C27" s="48"/>
      <c r="D27" s="46"/>
      <c r="E27" s="46"/>
      <c r="F27" s="48">
        <f>SUM(F20:F26)</f>
        <v>8</v>
      </c>
      <c r="G27" s="49"/>
    </row>
    <row r="33" spans="9:9" x14ac:dyDescent="0.25">
      <c r="I33" t="s">
        <v>129</v>
      </c>
    </row>
    <row r="34" spans="9:9" x14ac:dyDescent="0.25">
      <c r="I34" t="s">
        <v>128</v>
      </c>
    </row>
  </sheetData>
  <mergeCells count="5">
    <mergeCell ref="G24:G26"/>
    <mergeCell ref="G21:G23"/>
    <mergeCell ref="A6:G6"/>
    <mergeCell ref="F17:F18"/>
    <mergeCell ref="G17:G18"/>
  </mergeCells>
  <conditionalFormatting sqref="I1:I1048576">
    <cfRule type="duplicateValues" dxfId="2" priority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K33"/>
  <sheetViews>
    <sheetView topLeftCell="A14" workbookViewId="0">
      <selection activeCell="I22" sqref="I22"/>
    </sheetView>
  </sheetViews>
  <sheetFormatPr defaultColWidth="9.125" defaultRowHeight="15.75" x14ac:dyDescent="0.2"/>
  <cols>
    <col min="1" max="1" width="5.625" style="57" customWidth="1"/>
    <col min="2" max="2" width="37.875" style="57" customWidth="1"/>
    <col min="3" max="3" width="19.75" style="57" customWidth="1"/>
    <col min="4" max="4" width="11.25" style="57" customWidth="1"/>
    <col min="5" max="5" width="10.125" style="57" customWidth="1"/>
    <col min="6" max="6" width="12.375" style="57" customWidth="1"/>
    <col min="7" max="7" width="7" style="57" customWidth="1"/>
    <col min="8" max="8" width="8" style="57" customWidth="1"/>
    <col min="9" max="9" width="11.625" style="57" customWidth="1"/>
    <col min="10" max="10" width="13.75" style="57" customWidth="1"/>
    <col min="11" max="11" width="18.75" style="57" customWidth="1"/>
    <col min="12" max="16384" width="9.125" style="57"/>
  </cols>
  <sheetData>
    <row r="1" spans="1:11" ht="18" x14ac:dyDescent="0.2">
      <c r="A1" s="13" t="s">
        <v>26</v>
      </c>
      <c r="B1" s="14"/>
      <c r="C1" s="55"/>
      <c r="D1" s="55"/>
      <c r="E1" s="14"/>
      <c r="F1" s="55"/>
      <c r="G1" s="14" t="s">
        <v>1</v>
      </c>
      <c r="H1" s="55"/>
      <c r="I1" s="55"/>
      <c r="J1" s="55"/>
      <c r="K1" s="56"/>
    </row>
    <row r="2" spans="1:11" x14ac:dyDescent="0.2">
      <c r="A2" s="58"/>
      <c r="B2" s="55"/>
      <c r="C2" s="55"/>
      <c r="D2" s="55"/>
      <c r="E2" s="55"/>
      <c r="F2" s="55"/>
      <c r="G2" s="58" t="s">
        <v>2</v>
      </c>
      <c r="H2" s="84" t="s">
        <v>2</v>
      </c>
      <c r="I2" s="84"/>
      <c r="J2" s="84"/>
      <c r="K2" s="56"/>
    </row>
    <row r="3" spans="1:11" x14ac:dyDescent="0.2">
      <c r="A3" s="58"/>
      <c r="B3" s="55"/>
      <c r="C3" s="55"/>
      <c r="D3" s="55"/>
      <c r="E3" s="55"/>
      <c r="F3" s="55"/>
      <c r="G3" s="55"/>
      <c r="H3" s="84" t="s">
        <v>3</v>
      </c>
      <c r="I3" s="84"/>
      <c r="J3" s="84"/>
      <c r="K3" s="56"/>
    </row>
    <row r="4" spans="1:11" ht="18" x14ac:dyDescent="0.2">
      <c r="A4" s="90" t="s">
        <v>27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s="60" customFormat="1" ht="18" x14ac:dyDescent="0.2">
      <c r="A5" s="91" t="s">
        <v>131</v>
      </c>
      <c r="B5" s="92"/>
      <c r="C5" s="92"/>
      <c r="D5" s="92"/>
      <c r="E5" s="92"/>
      <c r="F5" s="92"/>
      <c r="G5" s="92"/>
      <c r="H5" s="15"/>
      <c r="I5" s="15"/>
      <c r="J5" s="15"/>
      <c r="K5" s="59"/>
    </row>
    <row r="6" spans="1:11" s="60" customFormat="1" ht="18" x14ac:dyDescent="0.2">
      <c r="A6" s="89" t="s">
        <v>28</v>
      </c>
      <c r="B6" s="89"/>
      <c r="C6" s="89"/>
      <c r="D6" s="89"/>
      <c r="E6" s="89"/>
      <c r="F6" s="89"/>
      <c r="G6" s="89"/>
      <c r="H6" s="15"/>
      <c r="I6" s="15"/>
      <c r="J6" s="15"/>
      <c r="K6" s="59"/>
    </row>
    <row r="7" spans="1:11" s="60" customFormat="1" ht="18" x14ac:dyDescent="0.2">
      <c r="A7" s="92" t="s">
        <v>48</v>
      </c>
      <c r="B7" s="92"/>
      <c r="C7" s="92"/>
      <c r="D7" s="92"/>
      <c r="E7" s="92"/>
      <c r="F7" s="92"/>
      <c r="G7" s="15"/>
      <c r="H7" s="15"/>
      <c r="I7" s="15"/>
      <c r="J7" s="15"/>
      <c r="K7" s="59"/>
    </row>
    <row r="8" spans="1:11" s="60" customFormat="1" ht="18" x14ac:dyDescent="0.2">
      <c r="A8" s="92" t="s">
        <v>72</v>
      </c>
      <c r="B8" s="92"/>
      <c r="C8" s="92"/>
      <c r="D8" s="92"/>
      <c r="E8" s="92"/>
      <c r="F8" s="92"/>
      <c r="G8" s="15"/>
      <c r="H8" s="15"/>
      <c r="I8" s="15"/>
      <c r="J8" s="15"/>
      <c r="K8" s="59"/>
    </row>
    <row r="9" spans="1:11" s="60" customFormat="1" ht="18" x14ac:dyDescent="0.2">
      <c r="A9" s="89" t="s">
        <v>51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s="60" customFormat="1" ht="18" x14ac:dyDescent="0.2">
      <c r="A10" s="92" t="s">
        <v>11</v>
      </c>
      <c r="B10" s="92"/>
      <c r="C10" s="92"/>
      <c r="D10" s="51"/>
      <c r="E10" s="92"/>
      <c r="F10" s="92"/>
      <c r="G10" s="15"/>
      <c r="H10" s="15"/>
      <c r="I10" s="15"/>
      <c r="J10" s="15"/>
      <c r="K10" s="59"/>
    </row>
    <row r="11" spans="1:11" s="60" customFormat="1" ht="18" x14ac:dyDescent="0.2">
      <c r="A11" s="15" t="s">
        <v>132</v>
      </c>
      <c r="B11" s="15"/>
      <c r="C11" s="15"/>
      <c r="D11" s="15"/>
      <c r="E11" s="15"/>
      <c r="F11" s="15"/>
      <c r="G11" s="15"/>
      <c r="H11" s="15"/>
      <c r="I11" s="15"/>
      <c r="J11" s="15"/>
      <c r="K11" s="59"/>
    </row>
    <row r="12" spans="1:11" s="60" customFormat="1" ht="18" x14ac:dyDescent="0.2">
      <c r="A12" s="51" t="s">
        <v>70</v>
      </c>
      <c r="B12" s="51"/>
      <c r="C12" s="51"/>
      <c r="D12" s="51"/>
      <c r="E12" s="51"/>
      <c r="F12" s="51"/>
      <c r="G12" s="51"/>
      <c r="H12" s="15"/>
      <c r="I12" s="15"/>
      <c r="J12" s="15"/>
      <c r="K12" s="59"/>
    </row>
    <row r="13" spans="1:11" s="60" customFormat="1" ht="18" x14ac:dyDescent="0.2">
      <c r="A13" s="88" t="s">
        <v>124</v>
      </c>
      <c r="B13" s="89"/>
      <c r="C13" s="89"/>
      <c r="D13" s="89"/>
      <c r="E13" s="89"/>
      <c r="F13" s="89"/>
      <c r="G13" s="89"/>
      <c r="H13" s="15"/>
      <c r="I13" s="15"/>
      <c r="J13" s="15"/>
      <c r="K13" s="59"/>
    </row>
    <row r="14" spans="1:11" s="60" customFormat="1" ht="18" x14ac:dyDescent="0.2">
      <c r="A14" s="15" t="s">
        <v>29</v>
      </c>
      <c r="B14" s="15"/>
      <c r="C14" s="15"/>
      <c r="D14" s="15"/>
      <c r="E14" s="15"/>
      <c r="F14" s="15"/>
      <c r="G14" s="15"/>
      <c r="H14" s="15"/>
      <c r="I14" s="61">
        <f ca="1">SUM(I18:I24)</f>
        <v>128</v>
      </c>
      <c r="J14" s="15"/>
      <c r="K14" s="59"/>
    </row>
    <row r="15" spans="1:1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6"/>
    </row>
    <row r="16" spans="1:11" x14ac:dyDescent="0.2">
      <c r="A16" s="85" t="s">
        <v>15</v>
      </c>
      <c r="B16" s="85" t="s">
        <v>30</v>
      </c>
      <c r="C16" s="85" t="s">
        <v>31</v>
      </c>
      <c r="D16" s="50"/>
      <c r="E16" s="85" t="s">
        <v>32</v>
      </c>
      <c r="F16" s="85"/>
      <c r="G16" s="85" t="s">
        <v>33</v>
      </c>
      <c r="H16" s="85" t="s">
        <v>34</v>
      </c>
      <c r="I16" s="85" t="s">
        <v>35</v>
      </c>
      <c r="J16" s="85" t="s">
        <v>36</v>
      </c>
      <c r="K16" s="86" t="s">
        <v>37</v>
      </c>
    </row>
    <row r="17" spans="1:11" x14ac:dyDescent="0.2">
      <c r="A17" s="85"/>
      <c r="B17" s="85"/>
      <c r="C17" s="85"/>
      <c r="D17" s="50"/>
      <c r="E17" s="50" t="s">
        <v>38</v>
      </c>
      <c r="F17" s="50" t="s">
        <v>39</v>
      </c>
      <c r="G17" s="85"/>
      <c r="H17" s="85"/>
      <c r="I17" s="85"/>
      <c r="J17" s="85"/>
      <c r="K17" s="86"/>
    </row>
    <row r="18" spans="1:11" ht="35.1" customHeight="1" x14ac:dyDescent="0.2">
      <c r="A18" s="16">
        <f>ROW()-17</f>
        <v>1</v>
      </c>
      <c r="B18" s="17" t="s">
        <v>61</v>
      </c>
      <c r="C18" s="28" t="s">
        <v>54</v>
      </c>
      <c r="D18" s="27">
        <v>203630</v>
      </c>
      <c r="E18" s="16"/>
      <c r="F18" s="62"/>
      <c r="G18" s="16"/>
      <c r="H18" s="16" t="s">
        <v>53</v>
      </c>
      <c r="I18" s="16">
        <f ca="1">SUMIF('CHI TIẾT'!$D$20:$F$104,'TONG HOP'!D18,'CHI TIẾT'!$F$20:$F$104)</f>
        <v>24</v>
      </c>
      <c r="J18" s="54">
        <v>73431</v>
      </c>
      <c r="K18" s="18">
        <f t="shared" ref="K18:K24" ca="1" si="0">J18*I18</f>
        <v>1762344</v>
      </c>
    </row>
    <row r="19" spans="1:11" ht="35.1" customHeight="1" x14ac:dyDescent="0.2">
      <c r="A19" s="16">
        <f t="shared" ref="A19:A24" si="1">ROW()-17</f>
        <v>2</v>
      </c>
      <c r="B19" s="17" t="s">
        <v>64</v>
      </c>
      <c r="C19" s="28" t="s">
        <v>58</v>
      </c>
      <c r="D19" s="27">
        <v>203631</v>
      </c>
      <c r="E19" s="16"/>
      <c r="F19" s="62"/>
      <c r="G19" s="16"/>
      <c r="H19" s="16" t="s">
        <v>53</v>
      </c>
      <c r="I19" s="16">
        <f ca="1">SUMIF('CHI TIẾT'!$D$20:$F$104,'TONG HOP'!D19,'CHI TIẾT'!$F$20:$F$104)</f>
        <v>6</v>
      </c>
      <c r="J19" s="54">
        <v>107205</v>
      </c>
      <c r="K19" s="18">
        <f t="shared" ca="1" si="0"/>
        <v>643230</v>
      </c>
    </row>
    <row r="20" spans="1:11" ht="35.1" customHeight="1" x14ac:dyDescent="0.2">
      <c r="A20" s="16">
        <f t="shared" si="1"/>
        <v>3</v>
      </c>
      <c r="B20" s="17" t="s">
        <v>62</v>
      </c>
      <c r="C20" s="28" t="s">
        <v>56</v>
      </c>
      <c r="D20" s="27">
        <v>203632</v>
      </c>
      <c r="E20" s="16"/>
      <c r="F20" s="62"/>
      <c r="G20" s="16"/>
      <c r="H20" s="16" t="s">
        <v>53</v>
      </c>
      <c r="I20" s="16">
        <f ca="1">SUMIF('CHI TIẾT'!$D$20:$F$104,'TONG HOP'!D20,'CHI TIẾT'!$F$20:$F$104)</f>
        <v>53</v>
      </c>
      <c r="J20" s="54">
        <v>111058</v>
      </c>
      <c r="K20" s="18">
        <f t="shared" ca="1" si="0"/>
        <v>5886074</v>
      </c>
    </row>
    <row r="21" spans="1:11" ht="35.1" customHeight="1" x14ac:dyDescent="0.2">
      <c r="A21" s="16">
        <f t="shared" si="1"/>
        <v>4</v>
      </c>
      <c r="B21" s="17" t="s">
        <v>66</v>
      </c>
      <c r="C21" s="44" t="s">
        <v>67</v>
      </c>
      <c r="D21" s="27">
        <v>203634</v>
      </c>
      <c r="E21" s="16"/>
      <c r="F21" s="62"/>
      <c r="G21" s="16"/>
      <c r="H21" s="16" t="s">
        <v>53</v>
      </c>
      <c r="I21" s="16">
        <f ca="1">SUMIF('CHI TIẾT'!$D$20:$F$104,'TONG HOP'!D21,'CHI TIẾT'!$F$20:$F$104)</f>
        <v>3</v>
      </c>
      <c r="J21" s="54">
        <v>119066</v>
      </c>
      <c r="K21" s="18">
        <f t="shared" ca="1" si="0"/>
        <v>357198</v>
      </c>
    </row>
    <row r="22" spans="1:11" ht="35.1" customHeight="1" x14ac:dyDescent="0.2">
      <c r="A22" s="16">
        <f t="shared" si="1"/>
        <v>5</v>
      </c>
      <c r="B22" s="17" t="s">
        <v>60</v>
      </c>
      <c r="C22" s="28" t="s">
        <v>57</v>
      </c>
      <c r="D22" s="27">
        <v>236665</v>
      </c>
      <c r="E22" s="16"/>
      <c r="F22" s="62"/>
      <c r="G22" s="16"/>
      <c r="H22" s="16" t="s">
        <v>53</v>
      </c>
      <c r="I22" s="16">
        <f ca="1">SUMIF('CHI TIẾT'!$D$20:$F$104,'TONG HOP'!D22,'CHI TIẾT'!$F$20:$F$104)</f>
        <v>20</v>
      </c>
      <c r="J22" s="54">
        <v>55595</v>
      </c>
      <c r="K22" s="18">
        <f t="shared" ca="1" si="0"/>
        <v>1111900</v>
      </c>
    </row>
    <row r="23" spans="1:11" ht="35.1" customHeight="1" x14ac:dyDescent="0.2">
      <c r="A23" s="16">
        <f t="shared" si="1"/>
        <v>6</v>
      </c>
      <c r="B23" s="17" t="s">
        <v>63</v>
      </c>
      <c r="C23" s="28" t="s">
        <v>55</v>
      </c>
      <c r="D23" s="27">
        <v>261126</v>
      </c>
      <c r="E23" s="16"/>
      <c r="F23" s="62"/>
      <c r="G23" s="16"/>
      <c r="H23" s="16" t="s">
        <v>53</v>
      </c>
      <c r="I23" s="16">
        <f ca="1">SUMIF('CHI TIẾT'!$D$20:$F$104,'TONG HOP'!D23,'CHI TIẾT'!$F$20:$F$104)</f>
        <v>16</v>
      </c>
      <c r="J23" s="54">
        <v>50182</v>
      </c>
      <c r="K23" s="18">
        <f t="shared" ca="1" si="0"/>
        <v>802912</v>
      </c>
    </row>
    <row r="24" spans="1:11" ht="35.1" customHeight="1" x14ac:dyDescent="0.2">
      <c r="A24" s="16">
        <f t="shared" si="1"/>
        <v>7</v>
      </c>
      <c r="B24" s="17" t="s">
        <v>68</v>
      </c>
      <c r="C24" s="28" t="s">
        <v>69</v>
      </c>
      <c r="D24" s="27">
        <v>261127</v>
      </c>
      <c r="E24" s="16"/>
      <c r="F24" s="62"/>
      <c r="G24" s="16"/>
      <c r="H24" s="16" t="s">
        <v>53</v>
      </c>
      <c r="I24" s="16">
        <f ca="1">SUMIF('CHI TIẾT'!$D$20:$F$104,'TONG HOP'!D24,'CHI TIẾT'!$F$20:$F$104)</f>
        <v>6</v>
      </c>
      <c r="J24" s="54">
        <v>46000</v>
      </c>
      <c r="K24" s="18">
        <f t="shared" ca="1" si="0"/>
        <v>276000</v>
      </c>
    </row>
    <row r="25" spans="1:11" ht="24" customHeight="1" x14ac:dyDescent="0.2">
      <c r="A25" s="63"/>
      <c r="B25" s="17"/>
      <c r="C25" s="63"/>
      <c r="D25" s="64"/>
      <c r="E25" s="87" t="s">
        <v>40</v>
      </c>
      <c r="F25" s="87"/>
      <c r="G25" s="63"/>
      <c r="H25" s="65"/>
      <c r="I25" s="65"/>
      <c r="J25" s="65"/>
      <c r="K25" s="18">
        <f ca="1">SUM(K18:K24)</f>
        <v>10839658</v>
      </c>
    </row>
    <row r="26" spans="1:11" ht="24" customHeight="1" x14ac:dyDescent="0.2">
      <c r="A26" s="63"/>
      <c r="B26" s="39"/>
      <c r="C26" s="63"/>
      <c r="D26" s="63"/>
      <c r="E26" s="87" t="s">
        <v>41</v>
      </c>
      <c r="F26" s="87"/>
      <c r="G26" s="63"/>
      <c r="H26" s="66"/>
      <c r="I26" s="66"/>
      <c r="J26" s="66"/>
      <c r="K26" s="66"/>
    </row>
    <row r="27" spans="1:11" ht="24" customHeight="1" x14ac:dyDescent="0.2">
      <c r="A27" s="63"/>
      <c r="B27" s="53" t="s">
        <v>59</v>
      </c>
      <c r="C27" s="63"/>
      <c r="D27" s="63"/>
      <c r="E27" s="87"/>
      <c r="F27" s="87"/>
      <c r="G27" s="63"/>
      <c r="H27" s="52"/>
      <c r="I27" s="52"/>
      <c r="J27" s="52"/>
      <c r="K27" s="52">
        <f ca="1">K25*0.08</f>
        <v>867172.64</v>
      </c>
    </row>
    <row r="28" spans="1:11" ht="24" customHeight="1" x14ac:dyDescent="0.2">
      <c r="A28" s="63"/>
      <c r="B28" s="63"/>
      <c r="C28" s="63"/>
      <c r="D28" s="63"/>
      <c r="E28" s="87" t="s">
        <v>42</v>
      </c>
      <c r="F28" s="87"/>
      <c r="G28" s="63"/>
      <c r="H28" s="65"/>
      <c r="I28" s="65"/>
      <c r="J28" s="65"/>
      <c r="K28" s="65">
        <f ca="1">K25+K27</f>
        <v>11706830.640000001</v>
      </c>
    </row>
    <row r="29" spans="1:11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6"/>
    </row>
    <row r="30" spans="1:11" x14ac:dyDescent="0.2">
      <c r="A30" s="55"/>
      <c r="B30" s="55" t="s">
        <v>43</v>
      </c>
      <c r="C30" s="55"/>
      <c r="D30" s="55"/>
      <c r="E30" s="55"/>
      <c r="F30" s="55"/>
      <c r="G30" s="55"/>
      <c r="H30" s="55"/>
      <c r="I30" s="55"/>
      <c r="J30" s="55"/>
      <c r="K30" s="56"/>
    </row>
    <row r="31" spans="1:11" x14ac:dyDescent="0.2">
      <c r="A31" s="55"/>
      <c r="B31" s="55" t="s">
        <v>44</v>
      </c>
      <c r="C31" s="55"/>
      <c r="D31" s="55"/>
      <c r="E31" s="55"/>
      <c r="F31" s="55"/>
      <c r="G31" s="55"/>
      <c r="H31" s="55"/>
      <c r="I31" s="55"/>
      <c r="J31" s="55"/>
      <c r="K31" s="56"/>
    </row>
    <row r="32" spans="1:11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6"/>
    </row>
    <row r="33" spans="1:11" s="67" customFormat="1" x14ac:dyDescent="0.2">
      <c r="A33" s="84" t="s">
        <v>45</v>
      </c>
      <c r="B33" s="84"/>
      <c r="C33" s="84" t="s">
        <v>46</v>
      </c>
      <c r="D33" s="84"/>
      <c r="E33" s="84"/>
      <c r="F33" s="84"/>
      <c r="G33" s="84" t="s">
        <v>71</v>
      </c>
      <c r="H33" s="84"/>
      <c r="I33" s="84"/>
      <c r="J33" s="84" t="s">
        <v>47</v>
      </c>
      <c r="K33" s="84"/>
    </row>
  </sheetData>
  <autoFilter ref="A16:K28" xr:uid="{00000000-0009-0000-0000-000001000000}">
    <filterColumn colId="4" showButton="0"/>
  </autoFilter>
  <sortState xmlns:xlrd2="http://schemas.microsoft.com/office/spreadsheetml/2017/richdata2"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</mergeCells>
  <conditionalFormatting sqref="D1:D1048576">
    <cfRule type="duplicateValues" dxfId="1" priority="9"/>
  </conditionalFormatting>
  <conditionalFormatting sqref="D18:D24">
    <cfRule type="duplicateValues" dxfId="0" priority="22"/>
  </conditionalFormatting>
  <hyperlinks>
    <hyperlink ref="E35" r:id="rId1" display="8934822201333" xr:uid="{00000000-0004-0000-0100-000000000000}"/>
    <hyperlink ref="F35" r:id="rId2" display="113128" xr:uid="{00000000-0004-0000-0100-000001000000}"/>
    <hyperlink ref="E38" r:id="rId3" display="8934822201333" xr:uid="{00000000-0004-0000-0100-000002000000}"/>
    <hyperlink ref="F38" r:id="rId4" display="113128" xr:uid="{00000000-0004-0000-0100-000003000000}"/>
    <hyperlink ref="E41" r:id="rId5" display="8934822201333" xr:uid="{00000000-0004-0000-0100-000004000000}"/>
    <hyperlink ref="F41" r:id="rId6" display="113128" xr:uid="{00000000-0004-0000-0100-000005000000}"/>
    <hyperlink ref="E44" r:id="rId7" display="8934822201333" xr:uid="{00000000-0004-0000-0100-000006000000}"/>
    <hyperlink ref="F44" r:id="rId8" display="113128" xr:uid="{00000000-0004-0000-0100-000007000000}"/>
    <hyperlink ref="E47" r:id="rId9" display="8934822201333" xr:uid="{00000000-0004-0000-0100-000008000000}"/>
    <hyperlink ref="F47" r:id="rId10" display="113128" xr:uid="{00000000-0004-0000-0100-000009000000}"/>
  </hyperlinks>
  <printOptions horizontalCentered="1"/>
  <pageMargins left="0" right="0" top="0.46" bottom="0" header="0" footer="0"/>
  <pageSetup scale="5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CHI TIẾT (2)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2025-11-25T02:10:19Z</cp:lastPrinted>
  <dcterms:created xsi:type="dcterms:W3CDTF">2018-11-30T08:27:38Z</dcterms:created>
  <dcterms:modified xsi:type="dcterms:W3CDTF">2025-12-04T04:00:00Z</dcterms:modified>
</cp:coreProperties>
</file>