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TIẾT'!$A$19:$G$69</definedName>
    <definedName name="_xlnm._FilterDatabase" localSheetId="1" hidden="1">'TONG HOP'!$A$16:$K$29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64" i="1"/>
  <c r="J62" i="1"/>
  <c r="J59" i="1"/>
  <c r="J54" i="1"/>
  <c r="J51" i="1"/>
  <c r="J46" i="1"/>
  <c r="J44" i="1"/>
  <c r="J42" i="1"/>
  <c r="J38" i="1"/>
  <c r="J34" i="1"/>
  <c r="J31" i="1"/>
  <c r="J28" i="1"/>
  <c r="J26" i="1"/>
  <c r="J20" i="1"/>
  <c r="K29" i="2" l="1"/>
  <c r="K28" i="2"/>
  <c r="K26" i="2"/>
  <c r="K19" i="2"/>
  <c r="K20" i="2"/>
  <c r="K21" i="2"/>
  <c r="K22" i="2"/>
  <c r="K23" i="2"/>
  <c r="K24" i="2"/>
  <c r="K25" i="2"/>
  <c r="K18" i="2"/>
  <c r="A20" i="2" l="1"/>
  <c r="A21" i="2"/>
  <c r="A22" i="2"/>
  <c r="A23" i="2"/>
  <c r="A24" i="2"/>
  <c r="A25" i="2"/>
  <c r="F69" i="1"/>
  <c r="A19" i="2" l="1"/>
  <c r="A18" i="2"/>
  <c r="I14" i="2" l="1"/>
</calcChain>
</file>

<file path=xl/sharedStrings.xml><?xml version="1.0" encoding="utf-8"?>
<sst xmlns="http://schemas.openxmlformats.org/spreadsheetml/2006/main" count="211" uniqueCount="117">
  <si>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</si>
  <si>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</si>
  <si>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</si>
  <si>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</si>
  <si>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</si>
  <si>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</si>
  <si>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</si>
  <si>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</si>
  <si>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</si>
  <si>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</si>
  <si>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</si>
  <si>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</si>
  <si>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</si>
  <si>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</si>
  <si>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</si>
  <si>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</si>
  <si>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</si>
  <si>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</si>
  <si>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</si>
  <si>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</si>
  <si>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</si>
  <si>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</si>
  <si>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</si>
  <si>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</si>
  <si>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</si>
  <si>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</si>
  <si>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</si>
  <si>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</si>
  <si>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</si>
  <si>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</si>
  <si>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</si>
  <si>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</si>
  <si>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</si>
  <si>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</si>
  <si>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</si>
  <si>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</si>
  <si>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</si>
  <si>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</si>
  <si>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</si>
  <si>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</si>
  <si>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</si>
  <si>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</si>
  <si>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</si>
  <si>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</si>
  <si>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</si>
  <si>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</si>
  <si>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</si>
  <si>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</si>
  <si>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</si>
  <si>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</si>
  <si>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</si>
  <si>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</si>
  <si>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</si>
  <si>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</si>
  <si>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</si>
  <si>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</si>
  <si>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CHÂN GIÒ HEO MUỐI THU HẰNG 300G</t>
  </si>
  <si>
    <t>8938529045047
ITEM: 261127</t>
  </si>
  <si>
    <t>8938508668014
ITEM: 203630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</si>
  <si>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</si>
  <si>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</si>
  <si>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</si>
  <si>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</si>
  <si>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</si>
  <si>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</si>
  <si>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</si>
  <si>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MỌC NẤM HƯƠNG THU HẰNG 250G</t>
  </si>
  <si>
    <t>8938508668007
ITEM: 203634</t>
  </si>
  <si>
    <t>I-01616912</t>
  </si>
  <si>
    <t>THUẾ SUẤT 8%</t>
  </si>
  <si>
    <t>CỬA HÀNG: THẠCH LAM (1027)</t>
  </si>
  <si>
    <t>I-01753750</t>
  </si>
  <si>
    <t>I-01757868</t>
  </si>
  <si>
    <t>CỬA HÀNG: GÒ XOÀI (1086)</t>
  </si>
  <si>
    <t>GÀ MUỐI 500G</t>
  </si>
  <si>
    <t>CỬA HÀNG: BÌNH THỚI (1031)</t>
  </si>
  <si>
    <t>I-01757032</t>
  </si>
  <si>
    <t>CHÂN GIÒ HEO MUỐI 300G</t>
  </si>
  <si>
    <t>CỬA HÀNG: LẠC LONG QUÂN 1 (1009)</t>
  </si>
  <si>
    <t>I-01764084</t>
  </si>
  <si>
    <t>TAI HEO MUỐI 400G</t>
  </si>
  <si>
    <t>I-01762467</t>
  </si>
  <si>
    <t>CỬA HÀNG: LÊ THÁNH TÔN (1048)</t>
  </si>
  <si>
    <t>MỌC NẤM HƯƠNG 250G</t>
  </si>
  <si>
    <t>GIÒ TAI LƯỠI XÀO 250G</t>
  </si>
  <si>
    <t>CỬA HÀNG: NƠ TRANG LONG 2 (1035)</t>
  </si>
  <si>
    <t>I-01762701</t>
  </si>
  <si>
    <t>TAI HEO MUỐI 200G</t>
  </si>
  <si>
    <t>CỬA HÀNG: BÌNH LỢI (1162)</t>
  </si>
  <si>
    <t>I-01763580</t>
  </si>
  <si>
    <t>CỬA HÀNG: NGUYỄN DUY TRINH 4 (1200)</t>
  </si>
  <si>
    <t>I-01772883</t>
  </si>
  <si>
    <t>CỬA HÀNG: PHẠM THẾ HIỂN 1 (1024)</t>
  </si>
  <si>
    <t>I-01773735</t>
  </si>
  <si>
    <t>CỬA HÀNG: PHAN ĐĂNG LƯU (1020)</t>
  </si>
  <si>
    <t>I-01761460</t>
  </si>
  <si>
    <t>GIÒ LỤA 500G</t>
  </si>
  <si>
    <t>I-01775762</t>
  </si>
  <si>
    <t>CỬA HÀNG: HÙNG VƯƠNG (1001)</t>
  </si>
  <si>
    <t>I-01776090</t>
  </si>
  <si>
    <t>CHÂN GIÒ HEO MUỐI 500G</t>
  </si>
  <si>
    <t>CỬA HÀNG: THÍCH QUẢNG ĐỨC (1121)</t>
  </si>
  <si>
    <t>I-01775504</t>
  </si>
  <si>
    <t>CỬA HÀNG: HOÀNG HOA THÁM (1092)</t>
  </si>
  <si>
    <t>I-01777867</t>
  </si>
  <si>
    <t>CỬA HÀNG: PHAN HUY ÍCH (1017)</t>
  </si>
  <si>
    <t>I-01775584</t>
  </si>
  <si>
    <t>CỬA HÀNG: PHAN VĂN KHỎE (1071)</t>
  </si>
  <si>
    <t>I-01777408</t>
  </si>
  <si>
    <t>8938529045016
ITEM: 261124</t>
  </si>
  <si>
    <t>Hôm nay ngày : 19.03.2024</t>
  </si>
  <si>
    <t>Hôm nay, ngày 19 tháng 03 năm 2024,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</si>
  <si>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</si>
  <si>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</si>
  <si>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3/2024</t>
  </si>
  <si>
    <t>Đại Diện Bên Nhận(NCC)</t>
  </si>
  <si>
    <t xml:space="preserve"> hóa đơn 00046119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</si>
</sst>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33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wrapText="1" readingOrder="1"/>
    </xf>
    <xf numFmtId="1" fontId="33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0" fontId="35" fillId="0" borderId="0" xfId="0" applyFont="1"/>
    <xf numFmtId="0" fontId="18" fillId="0" borderId="7" xfId="0" applyFont="1" applyBorder="1"/>
    <xf numFmtId="0" fontId="18" fillId="0" borderId="5" xfId="0" quotePrefix="1" applyFont="1" applyBorder="1" applyAlignment="1">
      <alignment horizontal="center" vertical="center"/>
    </xf>
    <xf numFmtId="164" fontId="18" fillId="0" borderId="5" xfId="11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69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71"/>
  <sheetViews>
    <sheetView tabSelected="1" topLeftCell="A10" workbookViewId="0">
      <selection activeCell="J20" sqref="J20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110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54</v>
      </c>
      <c r="B15" s="7"/>
      <c r="C15" s="50" t="s">
        <v>51</v>
      </c>
      <c r="D15" s="8"/>
      <c r="E15" s="8"/>
      <c r="F15" s="8"/>
      <c r="G15" s="32"/>
    </row>
    <row r="16" spans="1:7" ht="15.75" x14ac:dyDescent="0.25">
      <c r="A16" s="10"/>
    </row>
    <row r="17" spans="1:11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2" t="s">
        <v>52</v>
      </c>
      <c r="G17" s="80" t="s">
        <v>20</v>
      </c>
    </row>
    <row r="18" spans="1:11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3"/>
      <c r="G18" s="81"/>
    </row>
    <row r="19" spans="1:11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1" ht="30" customHeight="1" x14ac:dyDescent="0.25">
      <c r="A20" s="58"/>
      <c r="B20" s="59" t="s">
        <v>70</v>
      </c>
      <c r="C20" s="60"/>
      <c r="D20" s="60"/>
      <c r="E20" s="58"/>
      <c r="F20" s="58"/>
      <c r="G20" s="76" t="s">
        <v>71</v>
      </c>
      <c r="J20" s="3" t="str">
        <f>+G20</f>
        <v>I-01753750</v>
      </c>
      <c r="K20" s="3" t="s">
        <v>116</v>
      </c>
    </row>
    <row r="21" spans="1:11" ht="30" customHeight="1" x14ac:dyDescent="0.25">
      <c r="A21" s="58">
        <v>1</v>
      </c>
      <c r="B21" s="61" t="s">
        <v>66</v>
      </c>
      <c r="C21" s="60">
        <v>8938529045047</v>
      </c>
      <c r="D21" s="60">
        <v>261127</v>
      </c>
      <c r="E21" s="58" t="s">
        <v>26</v>
      </c>
      <c r="F21" s="58">
        <v>2</v>
      </c>
      <c r="G21" s="78"/>
    </row>
    <row r="22" spans="1:11" ht="30" customHeight="1" x14ac:dyDescent="0.25">
      <c r="A22" s="58">
        <v>2</v>
      </c>
      <c r="B22" s="61" t="s">
        <v>60</v>
      </c>
      <c r="C22" s="60">
        <v>8938508668212</v>
      </c>
      <c r="D22" s="60">
        <v>203632</v>
      </c>
      <c r="E22" s="58" t="s">
        <v>26</v>
      </c>
      <c r="F22" s="58">
        <v>2</v>
      </c>
      <c r="G22" s="78"/>
    </row>
    <row r="23" spans="1:11" ht="30" customHeight="1" x14ac:dyDescent="0.25">
      <c r="A23" s="58">
        <v>3</v>
      </c>
      <c r="B23" s="61" t="s">
        <v>56</v>
      </c>
      <c r="C23" s="46">
        <v>8938508668014</v>
      </c>
      <c r="D23" s="60">
        <v>203630</v>
      </c>
      <c r="E23" s="58" t="s">
        <v>26</v>
      </c>
      <c r="F23" s="58">
        <v>1</v>
      </c>
      <c r="G23" s="78"/>
    </row>
    <row r="24" spans="1:11" ht="30" customHeight="1" x14ac:dyDescent="0.25">
      <c r="A24" s="58">
        <v>4</v>
      </c>
      <c r="B24" s="61" t="s">
        <v>61</v>
      </c>
      <c r="C24" s="60">
        <v>8938508668328</v>
      </c>
      <c r="D24" s="60">
        <v>236665</v>
      </c>
      <c r="E24" s="58" t="s">
        <v>26</v>
      </c>
      <c r="F24" s="58">
        <v>1</v>
      </c>
      <c r="G24" s="78"/>
    </row>
    <row r="25" spans="1:11" ht="30" customHeight="1" x14ac:dyDescent="0.25">
      <c r="A25" s="58">
        <v>5</v>
      </c>
      <c r="B25" s="61" t="s">
        <v>59</v>
      </c>
      <c r="C25" s="60">
        <v>8938508668304</v>
      </c>
      <c r="D25" s="60">
        <v>203631</v>
      </c>
      <c r="E25" s="58" t="s">
        <v>26</v>
      </c>
      <c r="F25" s="58">
        <v>1</v>
      </c>
      <c r="G25" s="77"/>
    </row>
    <row r="26" spans="1:11" ht="30" customHeight="1" x14ac:dyDescent="0.25">
      <c r="A26" s="58"/>
      <c r="B26" s="62" t="s">
        <v>73</v>
      </c>
      <c r="C26" s="60"/>
      <c r="D26" s="60"/>
      <c r="E26" s="58"/>
      <c r="F26" s="58"/>
      <c r="G26" s="76" t="s">
        <v>72</v>
      </c>
      <c r="J26" s="3" t="str">
        <f>+G26</f>
        <v>I-01757868</v>
      </c>
      <c r="K26" s="3" t="s">
        <v>116</v>
      </c>
    </row>
    <row r="27" spans="1:11" ht="30" customHeight="1" x14ac:dyDescent="0.25">
      <c r="A27" s="58">
        <v>1</v>
      </c>
      <c r="B27" s="61" t="s">
        <v>74</v>
      </c>
      <c r="C27" s="60"/>
      <c r="D27" s="60">
        <v>203632</v>
      </c>
      <c r="E27" s="58" t="s">
        <v>26</v>
      </c>
      <c r="F27" s="58">
        <v>7</v>
      </c>
      <c r="G27" s="77"/>
    </row>
    <row r="28" spans="1:11" ht="30" customHeight="1" x14ac:dyDescent="0.25">
      <c r="A28" s="58"/>
      <c r="B28" s="59" t="s">
        <v>75</v>
      </c>
      <c r="C28" s="60"/>
      <c r="D28" s="60"/>
      <c r="E28" s="58"/>
      <c r="F28" s="58"/>
      <c r="G28" s="76" t="s">
        <v>76</v>
      </c>
      <c r="J28" s="3" t="str">
        <f>+G28</f>
        <v>I-01757032</v>
      </c>
      <c r="K28" s="3" t="s">
        <v>116</v>
      </c>
    </row>
    <row r="29" spans="1:11" ht="30" customHeight="1" x14ac:dyDescent="0.25">
      <c r="A29" s="40">
        <v>1</v>
      </c>
      <c r="B29" s="61" t="s">
        <v>74</v>
      </c>
      <c r="C29" s="46">
        <v>8938508668212</v>
      </c>
      <c r="D29" s="40">
        <v>203632</v>
      </c>
      <c r="E29" s="40" t="s">
        <v>26</v>
      </c>
      <c r="F29" s="40">
        <v>7</v>
      </c>
      <c r="G29" s="78"/>
    </row>
    <row r="30" spans="1:11" ht="30" customHeight="1" x14ac:dyDescent="0.25">
      <c r="A30" s="40">
        <v>2</v>
      </c>
      <c r="B30" s="61" t="s">
        <v>77</v>
      </c>
      <c r="C30" s="46">
        <v>8938508668014</v>
      </c>
      <c r="D30" s="40">
        <v>203630</v>
      </c>
      <c r="E30" s="40" t="s">
        <v>26</v>
      </c>
      <c r="F30" s="40">
        <v>2</v>
      </c>
      <c r="G30" s="77"/>
    </row>
    <row r="31" spans="1:11" ht="30" customHeight="1" x14ac:dyDescent="0.25">
      <c r="A31" s="40"/>
      <c r="B31" s="59" t="s">
        <v>78</v>
      </c>
      <c r="C31" s="46"/>
      <c r="D31" s="40"/>
      <c r="E31" s="40"/>
      <c r="F31" s="40"/>
      <c r="G31" s="76" t="s">
        <v>79</v>
      </c>
      <c r="J31" s="3" t="str">
        <f>+G31</f>
        <v>I-01764084</v>
      </c>
      <c r="K31" s="3" t="s">
        <v>116</v>
      </c>
    </row>
    <row r="32" spans="1:11" ht="30" customHeight="1" x14ac:dyDescent="0.25">
      <c r="A32" s="40">
        <v>1</v>
      </c>
      <c r="B32" s="61" t="s">
        <v>74</v>
      </c>
      <c r="C32" s="46">
        <v>8938508668212</v>
      </c>
      <c r="D32" s="40">
        <v>203632</v>
      </c>
      <c r="E32" s="40" t="s">
        <v>26</v>
      </c>
      <c r="F32" s="40">
        <v>1</v>
      </c>
      <c r="G32" s="78"/>
    </row>
    <row r="33" spans="1:11" ht="30" customHeight="1" x14ac:dyDescent="0.25">
      <c r="A33" s="40">
        <v>2</v>
      </c>
      <c r="B33" s="61" t="s">
        <v>80</v>
      </c>
      <c r="C33" s="46">
        <v>8938508668304</v>
      </c>
      <c r="D33" s="40">
        <v>203631</v>
      </c>
      <c r="E33" s="40" t="s">
        <v>26</v>
      </c>
      <c r="F33" s="40">
        <v>2</v>
      </c>
      <c r="G33" s="77"/>
    </row>
    <row r="34" spans="1:11" ht="30" customHeight="1" x14ac:dyDescent="0.25">
      <c r="A34" s="40"/>
      <c r="B34" s="59" t="s">
        <v>82</v>
      </c>
      <c r="C34" s="46"/>
      <c r="D34" s="40"/>
      <c r="E34" s="40"/>
      <c r="F34" s="40"/>
      <c r="G34" s="76" t="s">
        <v>81</v>
      </c>
      <c r="J34" s="3" t="str">
        <f>+G34</f>
        <v>I-01762467</v>
      </c>
      <c r="K34" s="3" t="s">
        <v>116</v>
      </c>
    </row>
    <row r="35" spans="1:11" ht="30" customHeight="1" x14ac:dyDescent="0.25">
      <c r="A35" s="40">
        <v>1</v>
      </c>
      <c r="B35" s="61" t="s">
        <v>83</v>
      </c>
      <c r="C35" s="46">
        <v>8938529045047</v>
      </c>
      <c r="D35" s="40">
        <v>261127</v>
      </c>
      <c r="E35" s="40" t="s">
        <v>26</v>
      </c>
      <c r="F35" s="40">
        <v>6</v>
      </c>
      <c r="G35" s="78"/>
    </row>
    <row r="36" spans="1:11" ht="30" customHeight="1" x14ac:dyDescent="0.25">
      <c r="A36" s="40">
        <v>2</v>
      </c>
      <c r="B36" s="61" t="s">
        <v>84</v>
      </c>
      <c r="C36" s="46">
        <v>8938529045030</v>
      </c>
      <c r="D36" s="40">
        <v>261126</v>
      </c>
      <c r="E36" s="40" t="s">
        <v>26</v>
      </c>
      <c r="F36" s="40">
        <v>1</v>
      </c>
      <c r="G36" s="78"/>
    </row>
    <row r="37" spans="1:11" ht="30" customHeight="1" x14ac:dyDescent="0.25">
      <c r="A37" s="40">
        <v>3</v>
      </c>
      <c r="B37" s="61" t="s">
        <v>74</v>
      </c>
      <c r="C37" s="46">
        <v>8938508668212</v>
      </c>
      <c r="D37" s="40">
        <v>203632</v>
      </c>
      <c r="E37" s="40" t="s">
        <v>26</v>
      </c>
      <c r="F37" s="40">
        <v>1</v>
      </c>
      <c r="G37" s="77"/>
    </row>
    <row r="38" spans="1:11" ht="30" customHeight="1" x14ac:dyDescent="0.25">
      <c r="A38" s="40"/>
      <c r="B38" s="59" t="s">
        <v>85</v>
      </c>
      <c r="C38" s="46"/>
      <c r="D38" s="40"/>
      <c r="E38" s="40"/>
      <c r="F38" s="40"/>
      <c r="G38" s="76" t="s">
        <v>86</v>
      </c>
      <c r="J38" s="3" t="str">
        <f>+G38</f>
        <v>I-01762701</v>
      </c>
      <c r="K38" s="3" t="s">
        <v>116</v>
      </c>
    </row>
    <row r="39" spans="1:11" ht="30" customHeight="1" x14ac:dyDescent="0.25">
      <c r="A39" s="40">
        <v>1</v>
      </c>
      <c r="B39" s="61" t="s">
        <v>77</v>
      </c>
      <c r="C39" s="46"/>
      <c r="D39" s="40">
        <v>203630</v>
      </c>
      <c r="E39" s="40" t="s">
        <v>26</v>
      </c>
      <c r="F39" s="40">
        <v>2</v>
      </c>
      <c r="G39" s="78"/>
    </row>
    <row r="40" spans="1:11" ht="30" customHeight="1" x14ac:dyDescent="0.25">
      <c r="A40" s="40">
        <v>2</v>
      </c>
      <c r="B40" s="57" t="s">
        <v>74</v>
      </c>
      <c r="C40" s="46"/>
      <c r="D40" s="40">
        <v>203632</v>
      </c>
      <c r="E40" s="40" t="s">
        <v>26</v>
      </c>
      <c r="F40" s="40">
        <v>3</v>
      </c>
      <c r="G40" s="78"/>
      <c r="H40" s="3" t="s">
        <v>68</v>
      </c>
    </row>
    <row r="41" spans="1:11" ht="30" customHeight="1" x14ac:dyDescent="0.25">
      <c r="A41" s="40">
        <v>3</v>
      </c>
      <c r="B41" s="61" t="s">
        <v>87</v>
      </c>
      <c r="C41" s="46"/>
      <c r="D41" s="40">
        <v>236665</v>
      </c>
      <c r="E41" s="40" t="s">
        <v>26</v>
      </c>
      <c r="F41" s="40">
        <v>2</v>
      </c>
      <c r="G41" s="77"/>
    </row>
    <row r="42" spans="1:11" ht="30" customHeight="1" x14ac:dyDescent="0.25">
      <c r="A42" s="40"/>
      <c r="B42" s="56" t="s">
        <v>88</v>
      </c>
      <c r="C42" s="46"/>
      <c r="D42" s="40"/>
      <c r="E42" s="40"/>
      <c r="F42" s="40"/>
      <c r="G42" s="76" t="s">
        <v>89</v>
      </c>
      <c r="J42" s="3" t="str">
        <f>+G42</f>
        <v>I-01763580</v>
      </c>
      <c r="K42" s="3" t="s">
        <v>116</v>
      </c>
    </row>
    <row r="43" spans="1:11" ht="30" customHeight="1" x14ac:dyDescent="0.25">
      <c r="A43" s="40">
        <v>1</v>
      </c>
      <c r="B43" s="61" t="s">
        <v>74</v>
      </c>
      <c r="C43" s="46"/>
      <c r="D43" s="40">
        <v>203632</v>
      </c>
      <c r="E43" s="40" t="s">
        <v>26</v>
      </c>
      <c r="F43" s="40">
        <v>3</v>
      </c>
      <c r="G43" s="77"/>
    </row>
    <row r="44" spans="1:11" ht="30" customHeight="1" x14ac:dyDescent="0.25">
      <c r="A44" s="40"/>
      <c r="B44" s="56" t="s">
        <v>90</v>
      </c>
      <c r="C44" s="46"/>
      <c r="D44" s="40"/>
      <c r="E44" s="40"/>
      <c r="F44" s="40"/>
      <c r="G44" s="76" t="s">
        <v>91</v>
      </c>
      <c r="J44" s="3" t="str">
        <f>+G44</f>
        <v>I-01772883</v>
      </c>
      <c r="K44" s="3" t="s">
        <v>116</v>
      </c>
    </row>
    <row r="45" spans="1:11" ht="30" customHeight="1" x14ac:dyDescent="0.25">
      <c r="A45" s="40">
        <v>1</v>
      </c>
      <c r="B45" s="57" t="s">
        <v>74</v>
      </c>
      <c r="C45" s="46">
        <v>8938508668212</v>
      </c>
      <c r="D45" s="40">
        <v>203632</v>
      </c>
      <c r="E45" s="40" t="s">
        <v>26</v>
      </c>
      <c r="F45" s="40">
        <v>1</v>
      </c>
      <c r="G45" s="77"/>
    </row>
    <row r="46" spans="1:11" ht="30" customHeight="1" x14ac:dyDescent="0.25">
      <c r="A46" s="40"/>
      <c r="B46" s="56" t="s">
        <v>92</v>
      </c>
      <c r="C46" s="46"/>
      <c r="D46" s="40"/>
      <c r="E46" s="40"/>
      <c r="F46" s="40"/>
      <c r="G46" s="76" t="s">
        <v>93</v>
      </c>
      <c r="J46" s="3" t="str">
        <f>+G46</f>
        <v>I-01773735</v>
      </c>
      <c r="K46" s="3" t="s">
        <v>116</v>
      </c>
    </row>
    <row r="47" spans="1:11" ht="30" customHeight="1" x14ac:dyDescent="0.25">
      <c r="A47" s="40">
        <v>1</v>
      </c>
      <c r="B47" s="57" t="s">
        <v>77</v>
      </c>
      <c r="C47" s="46">
        <v>8938508668014</v>
      </c>
      <c r="D47" s="40">
        <v>203630</v>
      </c>
      <c r="E47" s="40" t="s">
        <v>26</v>
      </c>
      <c r="F47" s="40">
        <v>1</v>
      </c>
      <c r="G47" s="78"/>
    </row>
    <row r="48" spans="1:11" ht="30" customHeight="1" x14ac:dyDescent="0.25">
      <c r="A48" s="40">
        <v>2</v>
      </c>
      <c r="B48" s="57" t="s">
        <v>84</v>
      </c>
      <c r="C48" s="46">
        <v>8938529045030</v>
      </c>
      <c r="D48" s="40">
        <v>261126</v>
      </c>
      <c r="E48" s="40" t="s">
        <v>26</v>
      </c>
      <c r="F48" s="40">
        <v>3</v>
      </c>
      <c r="G48" s="78"/>
    </row>
    <row r="49" spans="1:11" ht="30" customHeight="1" x14ac:dyDescent="0.25">
      <c r="A49" s="40">
        <v>3</v>
      </c>
      <c r="B49" s="57" t="s">
        <v>80</v>
      </c>
      <c r="C49" s="46">
        <v>8938508668304</v>
      </c>
      <c r="D49" s="40">
        <v>203631</v>
      </c>
      <c r="E49" s="40" t="s">
        <v>26</v>
      </c>
      <c r="F49" s="40">
        <v>4</v>
      </c>
      <c r="G49" s="78"/>
    </row>
    <row r="50" spans="1:11" ht="30" customHeight="1" x14ac:dyDescent="0.25">
      <c r="A50" s="40">
        <v>4</v>
      </c>
      <c r="B50" s="57" t="s">
        <v>83</v>
      </c>
      <c r="C50" s="46">
        <v>8938529045047</v>
      </c>
      <c r="D50" s="40">
        <v>261127</v>
      </c>
      <c r="E50" s="40" t="s">
        <v>26</v>
      </c>
      <c r="F50" s="40">
        <v>7</v>
      </c>
      <c r="G50" s="77"/>
    </row>
    <row r="51" spans="1:11" ht="30" customHeight="1" x14ac:dyDescent="0.25">
      <c r="A51" s="40"/>
      <c r="B51" s="56" t="s">
        <v>94</v>
      </c>
      <c r="C51" s="46"/>
      <c r="D51" s="40"/>
      <c r="E51" s="40"/>
      <c r="F51" s="40"/>
      <c r="G51" s="76" t="s">
        <v>95</v>
      </c>
      <c r="J51" s="3" t="str">
        <f>+G51</f>
        <v>I-01761460</v>
      </c>
      <c r="K51" s="3" t="s">
        <v>116</v>
      </c>
    </row>
    <row r="52" spans="1:11" ht="30" customHeight="1" x14ac:dyDescent="0.25">
      <c r="A52" s="40">
        <v>1</v>
      </c>
      <c r="B52" s="57" t="s">
        <v>74</v>
      </c>
      <c r="C52" s="46"/>
      <c r="D52" s="40">
        <v>203632</v>
      </c>
      <c r="E52" s="40" t="s">
        <v>26</v>
      </c>
      <c r="F52" s="40">
        <v>2</v>
      </c>
      <c r="G52" s="78"/>
    </row>
    <row r="53" spans="1:11" ht="30" customHeight="1" x14ac:dyDescent="0.25">
      <c r="A53" s="40">
        <v>2</v>
      </c>
      <c r="B53" s="57" t="s">
        <v>96</v>
      </c>
      <c r="C53" s="46"/>
      <c r="D53" s="40">
        <v>261124</v>
      </c>
      <c r="E53" s="40" t="s">
        <v>26</v>
      </c>
      <c r="F53" s="40">
        <v>2</v>
      </c>
      <c r="G53" s="77"/>
      <c r="I53" s="3" t="s">
        <v>97</v>
      </c>
    </row>
    <row r="54" spans="1:11" ht="30" customHeight="1" x14ac:dyDescent="0.25">
      <c r="A54" s="40"/>
      <c r="B54" s="56" t="s">
        <v>98</v>
      </c>
      <c r="C54" s="46"/>
      <c r="D54" s="40"/>
      <c r="E54" s="40"/>
      <c r="F54" s="40"/>
      <c r="G54" s="76" t="s">
        <v>99</v>
      </c>
      <c r="J54" s="3" t="str">
        <f>+G54</f>
        <v>I-01776090</v>
      </c>
      <c r="K54" s="3" t="s">
        <v>116</v>
      </c>
    </row>
    <row r="55" spans="1:11" ht="30" customHeight="1" x14ac:dyDescent="0.25">
      <c r="A55" s="40">
        <v>1</v>
      </c>
      <c r="B55" s="57" t="s">
        <v>77</v>
      </c>
      <c r="C55" s="46">
        <v>8938508668014</v>
      </c>
      <c r="D55" s="40">
        <v>203630</v>
      </c>
      <c r="E55" s="40" t="s">
        <v>26</v>
      </c>
      <c r="F55" s="40">
        <v>1</v>
      </c>
      <c r="G55" s="78"/>
    </row>
    <row r="56" spans="1:11" ht="30" customHeight="1" x14ac:dyDescent="0.25">
      <c r="A56" s="40">
        <v>2</v>
      </c>
      <c r="B56" s="57" t="s">
        <v>87</v>
      </c>
      <c r="C56" s="46">
        <v>8938508668328</v>
      </c>
      <c r="D56" s="40">
        <v>236665</v>
      </c>
      <c r="E56" s="40" t="s">
        <v>26</v>
      </c>
      <c r="F56" s="40">
        <v>1</v>
      </c>
      <c r="G56" s="78"/>
    </row>
    <row r="57" spans="1:11" ht="30" customHeight="1" x14ac:dyDescent="0.25">
      <c r="A57" s="40">
        <v>3</v>
      </c>
      <c r="B57" s="57" t="s">
        <v>100</v>
      </c>
      <c r="C57" s="46">
        <v>8938508668007</v>
      </c>
      <c r="D57" s="40">
        <v>203634</v>
      </c>
      <c r="E57" s="40" t="s">
        <v>26</v>
      </c>
      <c r="F57" s="40">
        <v>2</v>
      </c>
      <c r="G57" s="78"/>
    </row>
    <row r="58" spans="1:11" ht="30" customHeight="1" x14ac:dyDescent="0.25">
      <c r="A58" s="40">
        <v>4</v>
      </c>
      <c r="B58" s="57" t="s">
        <v>74</v>
      </c>
      <c r="C58" s="46">
        <v>8938508668212</v>
      </c>
      <c r="D58" s="40">
        <v>203632</v>
      </c>
      <c r="E58" s="40" t="s">
        <v>26</v>
      </c>
      <c r="F58" s="40">
        <v>2</v>
      </c>
      <c r="G58" s="77"/>
    </row>
    <row r="59" spans="1:11" ht="30" customHeight="1" x14ac:dyDescent="0.25">
      <c r="A59" s="40"/>
      <c r="B59" s="56" t="s">
        <v>101</v>
      </c>
      <c r="C59" s="46"/>
      <c r="D59" s="40"/>
      <c r="E59" s="40"/>
      <c r="F59" s="40"/>
      <c r="G59" s="76" t="s">
        <v>102</v>
      </c>
      <c r="J59" s="3" t="str">
        <f>+G59</f>
        <v>I-01775504</v>
      </c>
      <c r="K59" s="3" t="s">
        <v>116</v>
      </c>
    </row>
    <row r="60" spans="1:11" ht="30" customHeight="1" x14ac:dyDescent="0.25">
      <c r="A60" s="40">
        <v>1</v>
      </c>
      <c r="B60" s="57" t="s">
        <v>74</v>
      </c>
      <c r="C60" s="46">
        <v>8938508668212</v>
      </c>
      <c r="D60" s="40">
        <v>203632</v>
      </c>
      <c r="E60" s="40" t="s">
        <v>26</v>
      </c>
      <c r="F60" s="40">
        <v>1</v>
      </c>
      <c r="G60" s="78"/>
    </row>
    <row r="61" spans="1:11" ht="30" customHeight="1" x14ac:dyDescent="0.25">
      <c r="A61" s="40">
        <v>2</v>
      </c>
      <c r="B61" s="57" t="s">
        <v>87</v>
      </c>
      <c r="C61" s="46">
        <v>8938508668328</v>
      </c>
      <c r="D61" s="40">
        <v>236665</v>
      </c>
      <c r="E61" s="40" t="s">
        <v>26</v>
      </c>
      <c r="F61" s="40">
        <v>1</v>
      </c>
      <c r="G61" s="77"/>
    </row>
    <row r="62" spans="1:11" ht="30" customHeight="1" x14ac:dyDescent="0.25">
      <c r="A62" s="40"/>
      <c r="B62" s="56" t="s">
        <v>103</v>
      </c>
      <c r="C62" s="46"/>
      <c r="D62" s="40"/>
      <c r="E62" s="40"/>
      <c r="F62" s="40"/>
      <c r="G62" s="76" t="s">
        <v>104</v>
      </c>
      <c r="J62" s="3" t="str">
        <f>+G62</f>
        <v>I-01777867</v>
      </c>
      <c r="K62" s="3" t="s">
        <v>116</v>
      </c>
    </row>
    <row r="63" spans="1:11" ht="30" customHeight="1" x14ac:dyDescent="0.25">
      <c r="A63" s="40">
        <v>1</v>
      </c>
      <c r="B63" s="57" t="s">
        <v>74</v>
      </c>
      <c r="C63" s="46"/>
      <c r="D63" s="40">
        <v>203632</v>
      </c>
      <c r="E63" s="40" t="s">
        <v>26</v>
      </c>
      <c r="F63" s="40">
        <v>1</v>
      </c>
      <c r="G63" s="77"/>
    </row>
    <row r="64" spans="1:11" ht="30" customHeight="1" x14ac:dyDescent="0.25">
      <c r="A64" s="40"/>
      <c r="B64" s="56" t="s">
        <v>105</v>
      </c>
      <c r="C64" s="46"/>
      <c r="D64" s="40"/>
      <c r="E64" s="40"/>
      <c r="F64" s="40"/>
      <c r="G64" s="76" t="s">
        <v>106</v>
      </c>
      <c r="J64" s="3" t="str">
        <f>+G64</f>
        <v>I-01775584</v>
      </c>
      <c r="K64" s="3" t="s">
        <v>116</v>
      </c>
    </row>
    <row r="65" spans="1:11" ht="30" customHeight="1" x14ac:dyDescent="0.25">
      <c r="A65" s="40">
        <v>1</v>
      </c>
      <c r="B65" s="57" t="s">
        <v>87</v>
      </c>
      <c r="C65" s="46">
        <v>8938508668328</v>
      </c>
      <c r="D65" s="40">
        <v>236665</v>
      </c>
      <c r="E65" s="40" t="s">
        <v>26</v>
      </c>
      <c r="F65" s="40">
        <v>2</v>
      </c>
      <c r="G65" s="78"/>
    </row>
    <row r="66" spans="1:11" ht="30" customHeight="1" x14ac:dyDescent="0.25">
      <c r="A66" s="40">
        <v>2</v>
      </c>
      <c r="B66" s="57" t="s">
        <v>77</v>
      </c>
      <c r="C66" s="46">
        <v>8938508668014</v>
      </c>
      <c r="D66" s="40">
        <v>203630</v>
      </c>
      <c r="E66" s="40" t="s">
        <v>26</v>
      </c>
      <c r="F66" s="40">
        <v>2</v>
      </c>
      <c r="G66" s="77"/>
    </row>
    <row r="67" spans="1:11" ht="30" customHeight="1" x14ac:dyDescent="0.25">
      <c r="A67" s="40"/>
      <c r="B67" s="56" t="s">
        <v>107</v>
      </c>
      <c r="C67" s="46"/>
      <c r="D67" s="40"/>
      <c r="E67" s="40"/>
      <c r="F67" s="40"/>
      <c r="G67" s="76" t="s">
        <v>108</v>
      </c>
      <c r="J67" s="3" t="str">
        <f>+G67</f>
        <v>I-01777408</v>
      </c>
      <c r="K67" s="3" t="s">
        <v>116</v>
      </c>
    </row>
    <row r="68" spans="1:11" ht="30" customHeight="1" x14ac:dyDescent="0.25">
      <c r="A68" s="40">
        <v>1</v>
      </c>
      <c r="B68" s="57" t="s">
        <v>74</v>
      </c>
      <c r="C68" s="46"/>
      <c r="D68" s="40">
        <v>203632</v>
      </c>
      <c r="E68" s="40" t="s">
        <v>26</v>
      </c>
      <c r="F68" s="40">
        <v>1</v>
      </c>
      <c r="G68" s="77"/>
    </row>
    <row r="69" spans="1:11" ht="30" customHeight="1" x14ac:dyDescent="0.25">
      <c r="A69" s="63"/>
      <c r="B69" s="64" t="s">
        <v>44</v>
      </c>
      <c r="C69" s="65"/>
      <c r="D69" s="63"/>
      <c r="E69" s="63"/>
      <c r="F69" s="65">
        <f>SUM(F20:F68)</f>
        <v>78</v>
      </c>
      <c r="G69" s="66"/>
    </row>
    <row r="70" spans="1:11" ht="30" customHeight="1" x14ac:dyDescent="0.25"/>
    <row r="71" spans="1:11" s="34" customFormat="1" ht="30" customHeight="1" x14ac:dyDescent="0.25">
      <c r="A71" s="3"/>
      <c r="B71" s="2"/>
      <c r="C71" s="47"/>
      <c r="D71" s="3"/>
      <c r="E71" s="3"/>
      <c r="F71" s="3"/>
      <c r="G71" s="31"/>
    </row>
  </sheetData>
  <autoFilter ref="A19:G69">
    <filterColumn colId="1" showButton="0"/>
  </autoFilter>
  <mergeCells count="18">
    <mergeCell ref="G51:G53"/>
    <mergeCell ref="G46:G50"/>
    <mergeCell ref="A6:G6"/>
    <mergeCell ref="G17:G18"/>
    <mergeCell ref="F17:F18"/>
    <mergeCell ref="G20:G25"/>
    <mergeCell ref="G26:G27"/>
    <mergeCell ref="G42:G43"/>
    <mergeCell ref="G44:G45"/>
    <mergeCell ref="G28:G30"/>
    <mergeCell ref="G31:G33"/>
    <mergeCell ref="G34:G37"/>
    <mergeCell ref="G38:G41"/>
    <mergeCell ref="G62:G63"/>
    <mergeCell ref="G64:G66"/>
    <mergeCell ref="G67:G68"/>
    <mergeCell ref="G54:G58"/>
    <mergeCell ref="G59:G6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opLeftCell="A10" workbookViewId="0">
      <selection activeCell="I18" sqref="I18"/>
    </sheetView>
  </sheetViews>
  <sheetFormatPr defaultColWidth="9.140625" defaultRowHeight="15.75" x14ac:dyDescent="0.25"/>
  <cols>
    <col min="1" max="1" width="5.7109375" style="17" customWidth="1"/>
    <col min="2" max="2" width="33.14062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7.5703125" style="17" customWidth="1"/>
    <col min="9" max="9" width="8.85546875" style="17" customWidth="1"/>
    <col min="10" max="10" width="15.28515625" style="17" customWidth="1"/>
    <col min="11" max="11" width="18.710937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86" t="s">
        <v>2</v>
      </c>
      <c r="I2" s="86"/>
      <c r="J2" s="86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86" t="s">
        <v>3</v>
      </c>
      <c r="I3" s="86"/>
      <c r="J3" s="86"/>
      <c r="K3" s="16"/>
    </row>
    <row r="4" spans="1:11" ht="18" x14ac:dyDescent="0.25">
      <c r="A4" s="87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21" customFormat="1" ht="18" x14ac:dyDescent="0.25">
      <c r="A5" s="88" t="s">
        <v>111</v>
      </c>
      <c r="B5" s="89"/>
      <c r="C5" s="89"/>
      <c r="D5" s="89"/>
      <c r="E5" s="89"/>
      <c r="F5" s="89"/>
      <c r="G5" s="89"/>
      <c r="H5" s="19"/>
      <c r="I5" s="19"/>
      <c r="J5" s="19"/>
      <c r="K5" s="20"/>
    </row>
    <row r="6" spans="1:11" s="21" customFormat="1" ht="18" x14ac:dyDescent="0.25">
      <c r="A6" s="85" t="s">
        <v>29</v>
      </c>
      <c r="B6" s="85"/>
      <c r="C6" s="85"/>
      <c r="D6" s="85"/>
      <c r="E6" s="85"/>
      <c r="F6" s="85"/>
      <c r="G6" s="85"/>
      <c r="H6" s="19"/>
      <c r="I6" s="19"/>
      <c r="J6" s="19"/>
      <c r="K6" s="20"/>
    </row>
    <row r="7" spans="1:11" s="21" customFormat="1" ht="18" x14ac:dyDescent="0.25">
      <c r="A7" s="89" t="s">
        <v>50</v>
      </c>
      <c r="B7" s="89"/>
      <c r="C7" s="89"/>
      <c r="D7" s="89"/>
      <c r="E7" s="89"/>
      <c r="F7" s="89"/>
      <c r="G7" s="19"/>
      <c r="H7" s="19"/>
      <c r="I7" s="19"/>
      <c r="J7" s="19"/>
      <c r="K7" s="20"/>
    </row>
    <row r="8" spans="1:11" s="21" customFormat="1" ht="18" x14ac:dyDescent="0.25">
      <c r="A8" s="89" t="s">
        <v>30</v>
      </c>
      <c r="B8" s="89"/>
      <c r="C8" s="89"/>
      <c r="D8" s="89"/>
      <c r="E8" s="89"/>
      <c r="F8" s="89"/>
      <c r="G8" s="19"/>
      <c r="H8" s="19"/>
      <c r="I8" s="19"/>
      <c r="J8" s="19"/>
      <c r="K8" s="20"/>
    </row>
    <row r="9" spans="1:11" s="21" customFormat="1" ht="18" x14ac:dyDescent="0.25">
      <c r="A9" s="85" t="s">
        <v>53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s="21" customFormat="1" ht="18" x14ac:dyDescent="0.25">
      <c r="A10" s="89" t="s">
        <v>11</v>
      </c>
      <c r="B10" s="89"/>
      <c r="C10" s="89"/>
      <c r="D10" s="22"/>
      <c r="E10" s="90"/>
      <c r="F10" s="90"/>
      <c r="G10" s="19"/>
      <c r="H10" s="19"/>
      <c r="I10" s="19"/>
      <c r="J10" s="19"/>
      <c r="K10" s="20"/>
    </row>
    <row r="11" spans="1:11" s="70" customFormat="1" ht="18" x14ac:dyDescent="0.25">
      <c r="A11" s="13" t="s">
        <v>112</v>
      </c>
      <c r="B11" s="13"/>
      <c r="C11" s="13"/>
      <c r="D11" s="13"/>
      <c r="E11" s="13"/>
      <c r="F11" s="13"/>
      <c r="G11" s="13"/>
      <c r="H11" s="68"/>
      <c r="I11" s="68"/>
      <c r="J11" s="68"/>
      <c r="K11" s="69"/>
    </row>
    <row r="12" spans="1:11" s="70" customFormat="1" ht="18" x14ac:dyDescent="0.25">
      <c r="A12" s="67" t="s">
        <v>113</v>
      </c>
      <c r="B12" s="67"/>
      <c r="C12" s="67"/>
      <c r="D12" s="67"/>
      <c r="E12" s="67"/>
      <c r="F12" s="67"/>
      <c r="G12" s="67"/>
      <c r="H12" s="68"/>
      <c r="I12" s="68"/>
      <c r="J12" s="68"/>
      <c r="K12" s="69"/>
    </row>
    <row r="13" spans="1:11" s="21" customFormat="1" ht="18" x14ac:dyDescent="0.25">
      <c r="A13" s="84" t="s">
        <v>114</v>
      </c>
      <c r="B13" s="85"/>
      <c r="C13" s="85"/>
      <c r="D13" s="85"/>
      <c r="E13" s="85"/>
      <c r="F13" s="85"/>
      <c r="G13" s="85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4">
        <f>SUM(I18:I25)</f>
        <v>78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2" t="s">
        <v>15</v>
      </c>
      <c r="B16" s="92" t="s">
        <v>32</v>
      </c>
      <c r="C16" s="92" t="s">
        <v>33</v>
      </c>
      <c r="D16" s="35"/>
      <c r="E16" s="95" t="s">
        <v>34</v>
      </c>
      <c r="F16" s="95"/>
      <c r="G16" s="92" t="s">
        <v>35</v>
      </c>
      <c r="H16" s="92" t="s">
        <v>36</v>
      </c>
      <c r="I16" s="92" t="s">
        <v>37</v>
      </c>
      <c r="J16" s="92" t="s">
        <v>38</v>
      </c>
      <c r="K16" s="93" t="s">
        <v>39</v>
      </c>
    </row>
    <row r="17" spans="1:11" x14ac:dyDescent="0.25">
      <c r="A17" s="92"/>
      <c r="B17" s="92"/>
      <c r="C17" s="92"/>
      <c r="D17" s="35"/>
      <c r="E17" s="36" t="s">
        <v>40</v>
      </c>
      <c r="F17" s="36" t="s">
        <v>41</v>
      </c>
      <c r="G17" s="92"/>
      <c r="H17" s="92"/>
      <c r="I17" s="92"/>
      <c r="J17" s="92"/>
      <c r="K17" s="93"/>
    </row>
    <row r="18" spans="1:11" ht="35.1" customHeight="1" x14ac:dyDescent="0.25">
      <c r="A18" s="24">
        <f>ROW()-17</f>
        <v>1</v>
      </c>
      <c r="B18" s="25" t="s">
        <v>77</v>
      </c>
      <c r="C18" s="43" t="s">
        <v>58</v>
      </c>
      <c r="D18" s="41">
        <v>203630</v>
      </c>
      <c r="E18" s="42"/>
      <c r="F18" s="55"/>
      <c r="G18" s="24"/>
      <c r="H18" s="24" t="s">
        <v>55</v>
      </c>
      <c r="I18" s="75">
        <v>9</v>
      </c>
      <c r="J18" s="74">
        <v>73431</v>
      </c>
      <c r="K18" s="26">
        <f>J18*I18</f>
        <v>660879</v>
      </c>
    </row>
    <row r="19" spans="1:11" ht="35.1" customHeight="1" x14ac:dyDescent="0.25">
      <c r="A19" s="24">
        <f t="shared" ref="A19:A25" si="0">ROW()-17</f>
        <v>2</v>
      </c>
      <c r="B19" s="25" t="s">
        <v>80</v>
      </c>
      <c r="C19" s="43" t="s">
        <v>65</v>
      </c>
      <c r="D19" s="41">
        <v>203631</v>
      </c>
      <c r="E19" s="42"/>
      <c r="F19" s="55"/>
      <c r="G19" s="24"/>
      <c r="H19" s="24" t="s">
        <v>55</v>
      </c>
      <c r="I19" s="75">
        <v>7</v>
      </c>
      <c r="J19" s="74">
        <v>107205</v>
      </c>
      <c r="K19" s="26">
        <f t="shared" ref="K19:K25" si="1">J19*I19</f>
        <v>750435</v>
      </c>
    </row>
    <row r="20" spans="1:11" ht="35.1" customHeight="1" x14ac:dyDescent="0.25">
      <c r="A20" s="24">
        <f t="shared" si="0"/>
        <v>3</v>
      </c>
      <c r="B20" s="25" t="s">
        <v>74</v>
      </c>
      <c r="C20" s="43" t="s">
        <v>63</v>
      </c>
      <c r="D20" s="41">
        <v>203632</v>
      </c>
      <c r="E20" s="42"/>
      <c r="F20" s="55"/>
      <c r="G20" s="24"/>
      <c r="H20" s="24" t="s">
        <v>55</v>
      </c>
      <c r="I20" s="75">
        <v>32</v>
      </c>
      <c r="J20" s="74">
        <v>111058</v>
      </c>
      <c r="K20" s="26">
        <f t="shared" si="1"/>
        <v>3553856</v>
      </c>
    </row>
    <row r="21" spans="1:11" ht="35.1" customHeight="1" x14ac:dyDescent="0.25">
      <c r="A21" s="24">
        <f t="shared" si="0"/>
        <v>4</v>
      </c>
      <c r="B21" s="25" t="s">
        <v>100</v>
      </c>
      <c r="C21" s="43" t="s">
        <v>67</v>
      </c>
      <c r="D21" s="41">
        <v>203634</v>
      </c>
      <c r="E21" s="42"/>
      <c r="F21" s="55"/>
      <c r="G21" s="24"/>
      <c r="H21" s="24" t="s">
        <v>55</v>
      </c>
      <c r="I21" s="75">
        <v>2</v>
      </c>
      <c r="J21" s="74">
        <v>119066</v>
      </c>
      <c r="K21" s="26">
        <f t="shared" si="1"/>
        <v>238132</v>
      </c>
    </row>
    <row r="22" spans="1:11" ht="35.1" customHeight="1" x14ac:dyDescent="0.25">
      <c r="A22" s="24">
        <f t="shared" si="0"/>
        <v>5</v>
      </c>
      <c r="B22" s="25" t="s">
        <v>87</v>
      </c>
      <c r="C22" s="43" t="s">
        <v>64</v>
      </c>
      <c r="D22" s="41">
        <v>236665</v>
      </c>
      <c r="E22" s="42"/>
      <c r="F22" s="55"/>
      <c r="G22" s="24"/>
      <c r="H22" s="24" t="s">
        <v>55</v>
      </c>
      <c r="I22" s="75">
        <v>7</v>
      </c>
      <c r="J22" s="74">
        <v>55595</v>
      </c>
      <c r="K22" s="26">
        <f t="shared" si="1"/>
        <v>389165</v>
      </c>
    </row>
    <row r="23" spans="1:11" ht="35.1" customHeight="1" x14ac:dyDescent="0.25">
      <c r="A23" s="24">
        <f t="shared" si="0"/>
        <v>6</v>
      </c>
      <c r="B23" s="25" t="s">
        <v>96</v>
      </c>
      <c r="C23" s="43" t="s">
        <v>109</v>
      </c>
      <c r="D23" s="41">
        <v>261124</v>
      </c>
      <c r="E23" s="42"/>
      <c r="F23" s="55"/>
      <c r="G23" s="24"/>
      <c r="H23" s="24" t="s">
        <v>55</v>
      </c>
      <c r="I23" s="75">
        <v>2</v>
      </c>
      <c r="J23" s="74">
        <v>94013</v>
      </c>
      <c r="K23" s="26">
        <f t="shared" si="1"/>
        <v>188026</v>
      </c>
    </row>
    <row r="24" spans="1:11" ht="35.1" customHeight="1" x14ac:dyDescent="0.25">
      <c r="A24" s="24">
        <f t="shared" si="0"/>
        <v>7</v>
      </c>
      <c r="B24" s="25" t="s">
        <v>84</v>
      </c>
      <c r="C24" s="43" t="s">
        <v>62</v>
      </c>
      <c r="D24" s="41">
        <v>261126</v>
      </c>
      <c r="E24" s="42"/>
      <c r="F24" s="55"/>
      <c r="G24" s="24"/>
      <c r="H24" s="24" t="s">
        <v>55</v>
      </c>
      <c r="I24" s="75">
        <v>4</v>
      </c>
      <c r="J24" s="74">
        <v>50182</v>
      </c>
      <c r="K24" s="26">
        <f t="shared" si="1"/>
        <v>200728</v>
      </c>
    </row>
    <row r="25" spans="1:11" ht="37.5" customHeight="1" x14ac:dyDescent="0.25">
      <c r="A25" s="24">
        <f t="shared" si="0"/>
        <v>8</v>
      </c>
      <c r="B25" s="25" t="s">
        <v>83</v>
      </c>
      <c r="C25" s="43" t="s">
        <v>57</v>
      </c>
      <c r="D25" s="41">
        <v>261127</v>
      </c>
      <c r="E25" s="42"/>
      <c r="F25" s="55"/>
      <c r="G25" s="24"/>
      <c r="H25" s="24" t="s">
        <v>55</v>
      </c>
      <c r="I25" s="75">
        <v>15</v>
      </c>
      <c r="J25" s="74">
        <v>46000</v>
      </c>
      <c r="K25" s="26">
        <f t="shared" si="1"/>
        <v>690000</v>
      </c>
    </row>
    <row r="26" spans="1:11" s="71" customFormat="1" ht="24.95" customHeight="1" x14ac:dyDescent="0.25">
      <c r="A26" s="28"/>
      <c r="B26" s="25"/>
      <c r="C26" s="28"/>
      <c r="D26" s="72"/>
      <c r="E26" s="94" t="s">
        <v>42</v>
      </c>
      <c r="F26" s="94"/>
      <c r="G26" s="28"/>
      <c r="H26" s="27"/>
      <c r="I26" s="27"/>
      <c r="J26" s="27"/>
      <c r="K26" s="27">
        <f>SUM(K18:K25)</f>
        <v>6671221</v>
      </c>
    </row>
    <row r="27" spans="1:11" s="71" customFormat="1" ht="24.95" customHeight="1" x14ac:dyDescent="0.25">
      <c r="A27" s="28"/>
      <c r="B27" s="73"/>
      <c r="C27" s="28"/>
      <c r="D27" s="28"/>
      <c r="E27" s="94" t="s">
        <v>43</v>
      </c>
      <c r="F27" s="94"/>
      <c r="G27" s="28"/>
      <c r="H27" s="28"/>
      <c r="I27" s="28"/>
      <c r="J27" s="28"/>
      <c r="K27" s="28"/>
    </row>
    <row r="28" spans="1:11" s="71" customFormat="1" ht="24.95" customHeight="1" x14ac:dyDescent="0.25">
      <c r="A28" s="28"/>
      <c r="B28" s="24" t="s">
        <v>69</v>
      </c>
      <c r="C28" s="28"/>
      <c r="D28" s="28"/>
      <c r="E28" s="94"/>
      <c r="F28" s="94"/>
      <c r="G28" s="28"/>
      <c r="H28" s="29"/>
      <c r="I28" s="29"/>
      <c r="J28" s="29"/>
      <c r="K28" s="29">
        <f>K26*0.08</f>
        <v>533697.68000000005</v>
      </c>
    </row>
    <row r="29" spans="1:11" s="71" customFormat="1" ht="24.95" customHeight="1" x14ac:dyDescent="0.25">
      <c r="A29" s="28"/>
      <c r="B29" s="28"/>
      <c r="C29" s="28"/>
      <c r="D29" s="28"/>
      <c r="E29" s="94" t="s">
        <v>44</v>
      </c>
      <c r="F29" s="94"/>
      <c r="G29" s="28"/>
      <c r="H29" s="27"/>
      <c r="I29" s="27"/>
      <c r="J29" s="27"/>
      <c r="K29" s="27">
        <f>K26+K28</f>
        <v>7204918.6799999997</v>
      </c>
    </row>
    <row r="30" spans="1:1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 t="s">
        <v>46</v>
      </c>
      <c r="C32" s="15"/>
      <c r="D32" s="15"/>
      <c r="E32" s="15"/>
      <c r="F32" s="15"/>
      <c r="G32" s="15"/>
      <c r="H32" s="15"/>
      <c r="I32" s="15"/>
      <c r="J32" s="15"/>
      <c r="K32" s="16"/>
    </row>
    <row r="33" spans="1:1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6"/>
    </row>
    <row r="34" spans="1:11" s="71" customFormat="1" x14ac:dyDescent="0.25">
      <c r="A34" s="91" t="s">
        <v>47</v>
      </c>
      <c r="B34" s="91"/>
      <c r="C34" s="91" t="s">
        <v>48</v>
      </c>
      <c r="D34" s="91"/>
      <c r="E34" s="91"/>
      <c r="F34" s="91"/>
      <c r="G34" s="91" t="s">
        <v>115</v>
      </c>
      <c r="H34" s="91"/>
      <c r="I34" s="91"/>
      <c r="J34" s="91" t="s">
        <v>49</v>
      </c>
      <c r="K34" s="91"/>
    </row>
  </sheetData>
  <autoFilter ref="A16:K29">
    <filterColumn colId="4" showButton="0"/>
  </autoFilter>
  <sortState ref="B18:D26">
    <sortCondition ref="D18:D26"/>
    <sortCondition ref="C18:C26"/>
    <sortCondition ref="B18:B26"/>
  </sortState>
  <mergeCells count="27"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3:D33 D35:D1048576">
    <cfRule type="duplicateValues" dxfId="5" priority="13"/>
  </conditionalFormatting>
  <conditionalFormatting sqref="D18:D25">
    <cfRule type="duplicateValues" dxfId="4" priority="22"/>
  </conditionalFormatting>
  <conditionalFormatting sqref="D10">
    <cfRule type="duplicateValues" dxfId="3" priority="4"/>
  </conditionalFormatting>
  <conditionalFormatting sqref="D11:D12">
    <cfRule type="duplicateValues" dxfId="2" priority="3"/>
  </conditionalFormatting>
  <conditionalFormatting sqref="D34">
    <cfRule type="duplicateValues" dxfId="1" priority="1"/>
    <cfRule type="duplicateValues" dxfId="0" priority="2"/>
  </conditionalFormatting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.33" right="0.4" top="0" bottom="0" header="0" footer="0"/>
  <pageSetup scale="67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2024-04-05T07:55:35Z</cp:lastPrinted>
  <dcterms:created xsi:type="dcterms:W3CDTF">2018-11-30T08:27:38Z</dcterms:created>
  <dcterms:modified xsi:type="dcterms:W3CDTF">2024-05-03T08:40:09Z</dcterms:modified>
</cp:coreProperties>
</file>