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/>
  </bookViews>
  <sheets>
    <sheet name="CHI TIẾT" sheetId="1" r:id="rId1"/>
    <sheet name="Sheet1" sheetId="3" r:id="rId2"/>
    <sheet name="TONG HOP" sheetId="2" r:id="rId3"/>
  </sheets>
  <definedNames>
    <definedName name="_xlnm._FilterDatabase" localSheetId="0" hidden="1">'CHI TIẾT'!$A$19:$K$60</definedName>
    <definedName name="_xlnm._FilterDatabase" localSheetId="2" hidden="1">'TONG HOP'!$A$16:$K$28</definedName>
  </definedNames>
  <calcPr calcId="162913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27" i="2" l="1"/>
  <c r="K25" i="2"/>
  <c r="K19" i="2"/>
  <c r="K20" i="2"/>
  <c r="K21" i="2"/>
  <c r="K22" i="2"/>
  <c r="K23" i="2"/>
  <c r="K24" i="2"/>
  <c r="K18" i="2"/>
  <c r="A20" i="2" l="1"/>
  <c r="A21" i="2"/>
  <c r="A22" i="2"/>
  <c r="A23" i="2"/>
  <c r="A24" i="2"/>
  <c r="A19" i="2" l="1"/>
  <c r="A18" i="2"/>
  <c r="F60" i="1"/>
  <c r="I14" i="2" l="1"/>
  <c r="K28" i="2" l="1"/>
</calcChain>
</file>

<file path=xl/sharedStrings.xml><?xml version="1.0" encoding="utf-8"?>
<sst xmlns="http://schemas.openxmlformats.org/spreadsheetml/2006/main" count="233" uniqueCount="113">
  <si>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</si>
  <si>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</si>
  <si>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</si>
  <si>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</si>
  <si>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</si>
  <si>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</si>
  <si>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</si>
  <si>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</si>
  <si>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</si>
  <si>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</si>
  <si>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</si>
  <si>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</si>
  <si>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</si>
  <si>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</si>
  <si>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</si>
  <si>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</si>
  <si>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</si>
  <si>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</si>
  <si>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</si>
  <si>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</si>
  <si>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</si>
  <si>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</si>
  <si>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</si>
  <si>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</si>
  <si>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</si>
  <si>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</si>
  <si>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</si>
  <si>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</si>
  <si>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</si>
  <si>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</si>
  <si>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</si>
  <si>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</si>
  <si>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</si>
  <si>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</si>
  <si>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</si>
  <si>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</si>
  <si>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</si>
  <si>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</si>
  <si>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</si>
  <si>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</si>
  <si>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</si>
  <si>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</si>
  <si>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</si>
  <si>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</si>
  <si>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</si>
  <si>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</si>
  <si>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</si>
  <si>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</si>
  <si>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</si>
  <si>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</si>
  <si>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</si>
  <si>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</si>
  <si>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</si>
  <si>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</si>
  <si>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</si>
  <si>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</si>
  <si>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</si>
  <si>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</si>
  <si>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CHÂN GIÒ HEO MUỐI THU HẰNG 300G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</si>
  <si>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</si>
  <si>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</si>
  <si>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</si>
  <si>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</si>
  <si>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</si>
  <si>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</si>
  <si>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</si>
  <si>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</si>
  <si>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</si>
  <si>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</si>
  <si>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MỌC NẤM HƯƠNG THU HẰNG 250G</t>
  </si>
  <si>
    <t>CHÂN GIÒ HEO MUỐI THU HẰNG 500G</t>
  </si>
  <si>
    <t>8938508668007
ITEM: 203634</t>
  </si>
  <si>
    <t>I-01616912</t>
  </si>
  <si>
    <t>THUẾ SUẤT 8%</t>
  </si>
  <si>
    <t>CỬA HÀNG: BÌNH THỚI (1031)</t>
  </si>
  <si>
    <t>I-01690408</t>
  </si>
  <si>
    <t>CỬA HÀNG: TRẦN QUÝ (1003)</t>
  </si>
  <si>
    <t>203632</t>
  </si>
  <si>
    <t>CỬA HÀNG: ĐƯỜNG SỐ 1-Q7 (1104)</t>
  </si>
  <si>
    <t>I-01688489</t>
  </si>
  <si>
    <t>CỬA HÀNG: PHAN VĂN KHỎE (1071)</t>
  </si>
  <si>
    <t>I-01683414</t>
  </si>
  <si>
    <t>I-01701641</t>
  </si>
  <si>
    <t>I-01697438</t>
  </si>
  <si>
    <t>CỬA HÀNG: LÊ VĨNH HÒA (1099)</t>
  </si>
  <si>
    <t>CỬA HÀNG: NGUYỄN OANH (1081)</t>
  </si>
  <si>
    <t>I-01700163</t>
  </si>
  <si>
    <t>CỬA HÀNG: HƯƠNG LỘ 2-2 (1173)</t>
  </si>
  <si>
    <t>I-01708776</t>
  </si>
  <si>
    <t>CỬA HÀNG: NGỌC LAN (1046)</t>
  </si>
  <si>
    <t>I-01711837</t>
  </si>
  <si>
    <t>CỬA HÀNG: TÔ KÝ (1161)</t>
  </si>
  <si>
    <t>I-01714443</t>
  </si>
  <si>
    <t>Hôm nay ngày : 19.01.2024</t>
  </si>
  <si>
    <t>Hôm nay, ngày 19 tháng 01 năm 2024, với sự chứng kiến của:</t>
  </si>
  <si>
    <t>CỬA HÀNG: ĐÌNH PHONG PHÚ 1 (1129)</t>
  </si>
  <si>
    <t>I-01706062</t>
  </si>
  <si>
    <t>CỬA HÀNG: HÙNG VƯƠNG (1001)</t>
  </si>
  <si>
    <t>I-01714928</t>
  </si>
  <si>
    <t>CỬA HÀNG: ĐẶNG THÚC VỊNH (1116)</t>
  </si>
  <si>
    <t>I-01699296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</si>
  <si>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</si>
  <si>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</si>
  <si>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1/2024</t>
  </si>
  <si>
    <t>Đại Diện Bên Nhận(NCC)</t>
  </si>
  <si>
    <t>OK</t>
  </si>
  <si>
    <t>T12</t>
  </si>
  <si>
    <t>Mặt hàng</t>
  </si>
  <si>
    <t>Số lượng</t>
  </si>
  <si>
    <t>Row Labels</t>
  </si>
  <si>
    <t>Grand Total</t>
  </si>
  <si>
    <t>Sum of Số lượng</t>
  </si>
  <si>
    <t xml:space="preserve"> hóa đơn 00014797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</si>
</sst>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19" fillId="0" borderId="7" xfId="0" applyFont="1" applyBorder="1" applyAlignment="1">
      <alignment horizontal="center" vertical="center" wrapText="1" readingOrder="1"/>
    </xf>
    <xf numFmtId="49" fontId="34" fillId="0" borderId="5" xfId="0" applyNumberFormat="1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/>
    </xf>
    <xf numFmtId="1" fontId="34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2" applyNumberFormat="1" applyFont="1"/>
    <xf numFmtId="0" fontId="37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21" fillId="0" borderId="5" xfId="0" quotePrefix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3" fillId="0" borderId="6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center" readingOrder="1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" fillId="2" borderId="0" xfId="0" applyFont="1" applyFill="1"/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60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60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60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318.371936342592" createdVersion="6" refreshedVersion="6" minRefreshableVersion="3" recordCount="28">
  <cacheSource type="worksheet">
    <worksheetSource ref="A1:B29" sheet="Sheet1"/>
  </cacheSource>
  <cacheFields count="2">
    <cacheField name="Mặt hàng" numFmtId="0">
      <sharedItems count="7">
        <s v="GÀ MUỐI THU HẰNG 500G"/>
        <s v="GIÒ TAI LƯỠI XÀO THU HẰNG 250G"/>
        <s v="MỌC NẤM HƯƠNG THU HẰNG 250G"/>
        <s v="TAI HEO MUỐI THU HẰNG 200G"/>
        <s v="CHÂN GIÒ HEO MUỐI THU HẰNG 300G"/>
        <s v="TAI HEO MUỐI THU HẰNG 400G"/>
        <s v="CHÂN GIÒ HEO MUỐI THU HẰNG 500G"/>
      </sharedItems>
    </cacheField>
    <cacheField name="Số lượng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n v="5"/>
  </r>
  <r>
    <x v="1"/>
    <n v="5"/>
  </r>
  <r>
    <x v="0"/>
    <n v="4"/>
  </r>
  <r>
    <x v="2"/>
    <n v="4"/>
  </r>
  <r>
    <x v="1"/>
    <n v="3"/>
  </r>
  <r>
    <x v="3"/>
    <n v="4"/>
  </r>
  <r>
    <x v="2"/>
    <n v="5"/>
  </r>
  <r>
    <x v="0"/>
    <n v="2"/>
  </r>
  <r>
    <x v="1"/>
    <n v="1"/>
  </r>
  <r>
    <x v="0"/>
    <n v="1"/>
  </r>
  <r>
    <x v="3"/>
    <n v="2"/>
  </r>
  <r>
    <x v="2"/>
    <n v="5"/>
  </r>
  <r>
    <x v="2"/>
    <n v="5"/>
  </r>
  <r>
    <x v="2"/>
    <n v="1"/>
  </r>
  <r>
    <x v="4"/>
    <n v="2"/>
  </r>
  <r>
    <x v="5"/>
    <n v="3"/>
  </r>
  <r>
    <x v="3"/>
    <n v="3"/>
  </r>
  <r>
    <x v="1"/>
    <n v="4"/>
  </r>
  <r>
    <x v="6"/>
    <n v="4"/>
  </r>
  <r>
    <x v="0"/>
    <n v="1"/>
  </r>
  <r>
    <x v="2"/>
    <n v="5"/>
  </r>
  <r>
    <x v="1"/>
    <n v="2"/>
  </r>
  <r>
    <x v="2"/>
    <n v="3"/>
  </r>
  <r>
    <x v="5"/>
    <n v="3"/>
  </r>
  <r>
    <x v="1"/>
    <n v="1"/>
  </r>
  <r>
    <x v="3"/>
    <n v="2"/>
  </r>
  <r>
    <x v="0"/>
    <n v="4"/>
  </r>
  <r>
    <x v="2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2:E10" firstHeaderRow="1" firstDataRow="1" firstDataCol="1"/>
  <pivotFields count="2">
    <pivotField axis="axisRow" showAll="0">
      <items count="8">
        <item x="4"/>
        <item x="6"/>
        <item x="0"/>
        <item x="1"/>
        <item x="2"/>
        <item x="3"/>
        <item x="5"/>
        <item t="default"/>
      </items>
    </pivotField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ố lượng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N62"/>
  <sheetViews>
    <sheetView tabSelected="1" topLeftCell="A13" workbookViewId="0">
      <selection activeCell="K19" sqref="K19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0" width="0" style="3" hidden="1" customWidth="1"/>
    <col min="11" max="11" width="10.28515625" style="3" bestFit="1" customWidth="1"/>
    <col min="12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5" t="s">
        <v>4</v>
      </c>
      <c r="B6" s="85"/>
      <c r="C6" s="85"/>
      <c r="D6" s="85"/>
      <c r="E6" s="85"/>
      <c r="F6" s="85"/>
      <c r="G6" s="85"/>
      <c r="H6" s="85"/>
      <c r="I6" s="85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93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56</v>
      </c>
      <c r="B15" s="8"/>
      <c r="C15" s="57" t="s">
        <v>51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3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92" t="s">
        <v>54</v>
      </c>
      <c r="G17" s="86" t="s">
        <v>52</v>
      </c>
      <c r="H17" s="88" t="s">
        <v>53</v>
      </c>
      <c r="I17" s="90" t="s">
        <v>20</v>
      </c>
    </row>
    <row r="18" spans="1:13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93"/>
      <c r="G18" s="87"/>
      <c r="H18" s="89"/>
      <c r="I18" s="91"/>
    </row>
    <row r="19" spans="1:13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3" ht="30" customHeight="1" x14ac:dyDescent="0.25">
      <c r="A20" s="46"/>
      <c r="B20" s="64" t="s">
        <v>76</v>
      </c>
      <c r="C20" s="53"/>
      <c r="D20" s="46"/>
      <c r="E20" s="46"/>
      <c r="F20" s="53"/>
      <c r="G20" s="46"/>
      <c r="H20" s="47"/>
      <c r="I20" s="82" t="s">
        <v>75</v>
      </c>
      <c r="K20" s="3" t="str">
        <f>+I20</f>
        <v>I-01690408</v>
      </c>
      <c r="L20" s="3" t="s">
        <v>105</v>
      </c>
      <c r="M20" s="3" t="s">
        <v>106</v>
      </c>
    </row>
    <row r="21" spans="1:13" ht="30" customHeight="1" x14ac:dyDescent="0.25">
      <c r="A21" s="46">
        <v>1</v>
      </c>
      <c r="B21" s="67" t="s">
        <v>63</v>
      </c>
      <c r="C21" s="68"/>
      <c r="D21" s="69" t="s">
        <v>77</v>
      </c>
      <c r="E21" s="69" t="s">
        <v>26</v>
      </c>
      <c r="F21" s="70">
        <v>5</v>
      </c>
      <c r="G21" s="46"/>
      <c r="H21" s="47"/>
      <c r="I21" s="83"/>
      <c r="K21" s="3">
        <f t="shared" ref="K21:K59" si="0">+I21</f>
        <v>0</v>
      </c>
    </row>
    <row r="22" spans="1:13" ht="30" customHeight="1" x14ac:dyDescent="0.25">
      <c r="A22" s="46"/>
      <c r="B22" s="64" t="s">
        <v>78</v>
      </c>
      <c r="C22" s="53"/>
      <c r="D22" s="46"/>
      <c r="E22" s="46"/>
      <c r="F22" s="53"/>
      <c r="G22" s="46"/>
      <c r="H22" s="47"/>
      <c r="I22" s="82" t="s">
        <v>79</v>
      </c>
      <c r="K22" s="3" t="str">
        <f t="shared" si="0"/>
        <v>I-01688489</v>
      </c>
      <c r="L22" s="3" t="s">
        <v>105</v>
      </c>
      <c r="M22" s="3" t="s">
        <v>106</v>
      </c>
    </row>
    <row r="23" spans="1:13" ht="30" customHeight="1" x14ac:dyDescent="0.25">
      <c r="A23" s="46">
        <v>1</v>
      </c>
      <c r="B23" s="65" t="s">
        <v>61</v>
      </c>
      <c r="C23" s="53"/>
      <c r="D23" s="46">
        <v>261126</v>
      </c>
      <c r="E23" s="46" t="s">
        <v>26</v>
      </c>
      <c r="F23" s="53">
        <v>5</v>
      </c>
      <c r="G23" s="46"/>
      <c r="H23" s="47"/>
      <c r="I23" s="83"/>
      <c r="K23" s="3">
        <f t="shared" si="0"/>
        <v>0</v>
      </c>
    </row>
    <row r="24" spans="1:13" ht="30" customHeight="1" x14ac:dyDescent="0.25">
      <c r="A24" s="46"/>
      <c r="B24" s="64" t="s">
        <v>80</v>
      </c>
      <c r="C24" s="53"/>
      <c r="D24" s="46"/>
      <c r="E24" s="46"/>
      <c r="F24" s="53"/>
      <c r="G24" s="46"/>
      <c r="H24" s="47"/>
      <c r="I24" s="82" t="s">
        <v>81</v>
      </c>
      <c r="K24" s="3" t="str">
        <f t="shared" si="0"/>
        <v>I-01683414</v>
      </c>
      <c r="L24" s="3" t="s">
        <v>105</v>
      </c>
      <c r="M24" s="3" t="s">
        <v>106</v>
      </c>
    </row>
    <row r="25" spans="1:13" ht="30" customHeight="1" x14ac:dyDescent="0.25">
      <c r="A25" s="46">
        <v>1</v>
      </c>
      <c r="B25" s="65" t="s">
        <v>63</v>
      </c>
      <c r="C25" s="53">
        <v>8938508668212</v>
      </c>
      <c r="D25" s="46">
        <v>203632</v>
      </c>
      <c r="E25" s="46" t="s">
        <v>26</v>
      </c>
      <c r="F25" s="53">
        <v>4</v>
      </c>
      <c r="G25" s="46"/>
      <c r="H25" s="47"/>
      <c r="I25" s="84"/>
      <c r="K25" s="3">
        <f t="shared" si="0"/>
        <v>0</v>
      </c>
    </row>
    <row r="26" spans="1:13" ht="30" customHeight="1" x14ac:dyDescent="0.25">
      <c r="A26" s="46">
        <v>2</v>
      </c>
      <c r="B26" s="65" t="s">
        <v>69</v>
      </c>
      <c r="C26" s="53">
        <v>8938529045047</v>
      </c>
      <c r="D26" s="46">
        <v>261127</v>
      </c>
      <c r="E26" s="46" t="s">
        <v>26</v>
      </c>
      <c r="F26" s="53">
        <v>4</v>
      </c>
      <c r="G26" s="46"/>
      <c r="H26" s="47"/>
      <c r="I26" s="84"/>
      <c r="K26" s="3">
        <f t="shared" si="0"/>
        <v>0</v>
      </c>
    </row>
    <row r="27" spans="1:13" ht="30" customHeight="1" x14ac:dyDescent="0.25">
      <c r="A27" s="46">
        <v>3</v>
      </c>
      <c r="B27" s="65" t="s">
        <v>61</v>
      </c>
      <c r="C27" s="53">
        <v>8938529045030</v>
      </c>
      <c r="D27" s="46">
        <v>261126</v>
      </c>
      <c r="E27" s="46" t="s">
        <v>26</v>
      </c>
      <c r="F27" s="46">
        <v>3</v>
      </c>
      <c r="G27" s="46"/>
      <c r="H27" s="47"/>
      <c r="I27" s="84"/>
      <c r="K27" s="3">
        <f t="shared" si="0"/>
        <v>0</v>
      </c>
    </row>
    <row r="28" spans="1:13" ht="30" customHeight="1" x14ac:dyDescent="0.25">
      <c r="A28" s="46">
        <v>4</v>
      </c>
      <c r="B28" s="65" t="s">
        <v>64</v>
      </c>
      <c r="C28" s="53">
        <v>8938508668328</v>
      </c>
      <c r="D28" s="46">
        <v>236665</v>
      </c>
      <c r="E28" s="46" t="s">
        <v>26</v>
      </c>
      <c r="F28" s="46">
        <v>4</v>
      </c>
      <c r="G28" s="46"/>
      <c r="H28" s="47"/>
      <c r="I28" s="83"/>
      <c r="K28" s="3">
        <f t="shared" si="0"/>
        <v>0</v>
      </c>
    </row>
    <row r="29" spans="1:13" ht="30" customHeight="1" x14ac:dyDescent="0.25">
      <c r="A29" s="46"/>
      <c r="B29" s="64" t="s">
        <v>74</v>
      </c>
      <c r="C29" s="53"/>
      <c r="D29" s="46"/>
      <c r="E29" s="46"/>
      <c r="F29" s="46"/>
      <c r="G29" s="46"/>
      <c r="H29" s="47"/>
      <c r="I29" s="82" t="s">
        <v>82</v>
      </c>
      <c r="K29" s="3" t="str">
        <f t="shared" si="0"/>
        <v>I-01701641</v>
      </c>
      <c r="L29" s="3" t="s">
        <v>105</v>
      </c>
    </row>
    <row r="30" spans="1:13" ht="30" customHeight="1" x14ac:dyDescent="0.25">
      <c r="A30" s="46">
        <v>1</v>
      </c>
      <c r="B30" s="65" t="s">
        <v>69</v>
      </c>
      <c r="C30" s="53">
        <v>8938529045047</v>
      </c>
      <c r="D30" s="46">
        <v>261127</v>
      </c>
      <c r="E30" s="46" t="s">
        <v>26</v>
      </c>
      <c r="F30" s="46">
        <v>5</v>
      </c>
      <c r="G30" s="46"/>
      <c r="H30" s="47"/>
      <c r="I30" s="83"/>
      <c r="K30" s="3">
        <f t="shared" si="0"/>
        <v>0</v>
      </c>
    </row>
    <row r="31" spans="1:13" ht="30" customHeight="1" x14ac:dyDescent="0.25">
      <c r="A31" s="46"/>
      <c r="B31" s="64" t="s">
        <v>84</v>
      </c>
      <c r="C31" s="53"/>
      <c r="D31" s="46"/>
      <c r="E31" s="46"/>
      <c r="F31" s="46"/>
      <c r="G31" s="46"/>
      <c r="H31" s="47"/>
      <c r="I31" s="82" t="s">
        <v>83</v>
      </c>
      <c r="K31" s="3" t="str">
        <f t="shared" si="0"/>
        <v>I-01697438</v>
      </c>
      <c r="L31" s="3" t="s">
        <v>105</v>
      </c>
    </row>
    <row r="32" spans="1:13" ht="30" customHeight="1" x14ac:dyDescent="0.25">
      <c r="A32" s="46">
        <v>1</v>
      </c>
      <c r="B32" s="65" t="s">
        <v>63</v>
      </c>
      <c r="C32" s="53">
        <v>8938508668212</v>
      </c>
      <c r="D32" s="46">
        <v>203632</v>
      </c>
      <c r="E32" s="46" t="s">
        <v>26</v>
      </c>
      <c r="F32" s="46">
        <v>2</v>
      </c>
      <c r="G32" s="46"/>
      <c r="H32" s="47"/>
      <c r="I32" s="83"/>
      <c r="K32" s="3">
        <f t="shared" si="0"/>
        <v>0</v>
      </c>
    </row>
    <row r="33" spans="1:12" ht="30" customHeight="1" x14ac:dyDescent="0.25">
      <c r="A33" s="46"/>
      <c r="B33" s="64" t="s">
        <v>85</v>
      </c>
      <c r="C33" s="53"/>
      <c r="D33" s="46"/>
      <c r="E33" s="46"/>
      <c r="F33" s="46"/>
      <c r="G33" s="46"/>
      <c r="H33" s="47"/>
      <c r="I33" s="82" t="s">
        <v>86</v>
      </c>
      <c r="K33" s="3" t="str">
        <f t="shared" si="0"/>
        <v>I-01700163</v>
      </c>
      <c r="L33" s="3" t="s">
        <v>105</v>
      </c>
    </row>
    <row r="34" spans="1:12" ht="30" customHeight="1" x14ac:dyDescent="0.25">
      <c r="A34" s="46">
        <v>1</v>
      </c>
      <c r="B34" s="65" t="s">
        <v>61</v>
      </c>
      <c r="C34" s="53">
        <v>8938529045030</v>
      </c>
      <c r="D34" s="46">
        <v>261126</v>
      </c>
      <c r="E34" s="46" t="s">
        <v>26</v>
      </c>
      <c r="F34" s="46">
        <v>1</v>
      </c>
      <c r="G34" s="46"/>
      <c r="H34" s="47"/>
      <c r="I34" s="83"/>
      <c r="K34" s="3">
        <f t="shared" si="0"/>
        <v>0</v>
      </c>
    </row>
    <row r="35" spans="1:12" ht="30" customHeight="1" x14ac:dyDescent="0.25">
      <c r="A35" s="46"/>
      <c r="B35" s="64" t="s">
        <v>87</v>
      </c>
      <c r="C35" s="53"/>
      <c r="D35" s="46"/>
      <c r="E35" s="46"/>
      <c r="F35" s="46"/>
      <c r="G35" s="46"/>
      <c r="H35" s="47"/>
      <c r="I35" s="82" t="s">
        <v>88</v>
      </c>
      <c r="K35" s="3" t="str">
        <f t="shared" si="0"/>
        <v>I-01708776</v>
      </c>
      <c r="L35" s="3" t="s">
        <v>105</v>
      </c>
    </row>
    <row r="36" spans="1:12" ht="30" customHeight="1" x14ac:dyDescent="0.25">
      <c r="A36" s="46">
        <v>1</v>
      </c>
      <c r="B36" s="65" t="s">
        <v>63</v>
      </c>
      <c r="C36" s="53">
        <v>8938508668212</v>
      </c>
      <c r="D36" s="46">
        <v>203632</v>
      </c>
      <c r="E36" s="46" t="s">
        <v>26</v>
      </c>
      <c r="F36" s="46">
        <v>1</v>
      </c>
      <c r="G36" s="46"/>
      <c r="H36" s="47"/>
      <c r="I36" s="84"/>
      <c r="K36" s="3">
        <f t="shared" si="0"/>
        <v>0</v>
      </c>
    </row>
    <row r="37" spans="1:12" ht="30" customHeight="1" x14ac:dyDescent="0.25">
      <c r="A37" s="46">
        <v>2</v>
      </c>
      <c r="B37" s="65" t="s">
        <v>64</v>
      </c>
      <c r="C37" s="53">
        <v>8938508668328</v>
      </c>
      <c r="D37" s="46">
        <v>236665</v>
      </c>
      <c r="E37" s="46" t="s">
        <v>26</v>
      </c>
      <c r="F37" s="46">
        <v>2</v>
      </c>
      <c r="G37" s="46"/>
      <c r="H37" s="47"/>
      <c r="I37" s="84"/>
      <c r="K37" s="3">
        <f t="shared" si="0"/>
        <v>0</v>
      </c>
    </row>
    <row r="38" spans="1:12" ht="30" customHeight="1" x14ac:dyDescent="0.25">
      <c r="A38" s="46">
        <v>3</v>
      </c>
      <c r="B38" s="65" t="s">
        <v>69</v>
      </c>
      <c r="C38" s="53">
        <v>8938529045047</v>
      </c>
      <c r="D38" s="46">
        <v>261127</v>
      </c>
      <c r="E38" s="46" t="s">
        <v>26</v>
      </c>
      <c r="F38" s="46">
        <v>5</v>
      </c>
      <c r="G38" s="46"/>
      <c r="H38" s="47"/>
      <c r="I38" s="83"/>
      <c r="J38" s="3" t="s">
        <v>72</v>
      </c>
      <c r="K38" s="3">
        <f t="shared" si="0"/>
        <v>0</v>
      </c>
    </row>
    <row r="39" spans="1:12" ht="30" customHeight="1" x14ac:dyDescent="0.25">
      <c r="A39" s="46"/>
      <c r="B39" s="64" t="s">
        <v>89</v>
      </c>
      <c r="C39" s="53"/>
      <c r="D39" s="46"/>
      <c r="E39" s="46"/>
      <c r="F39" s="46"/>
      <c r="G39" s="46"/>
      <c r="H39" s="47"/>
      <c r="I39" s="82" t="s">
        <v>90</v>
      </c>
      <c r="K39" s="3" t="str">
        <f t="shared" si="0"/>
        <v>I-01711837</v>
      </c>
      <c r="L39" s="3" t="s">
        <v>105</v>
      </c>
    </row>
    <row r="40" spans="1:12" ht="30" customHeight="1" x14ac:dyDescent="0.25">
      <c r="A40" s="46">
        <v>1</v>
      </c>
      <c r="B40" s="65" t="s">
        <v>69</v>
      </c>
      <c r="C40" s="53">
        <v>8938529045047</v>
      </c>
      <c r="D40" s="46">
        <v>261127</v>
      </c>
      <c r="E40" s="46" t="s">
        <v>26</v>
      </c>
      <c r="F40" s="46">
        <v>5</v>
      </c>
      <c r="G40" s="46"/>
      <c r="H40" s="47"/>
      <c r="I40" s="83"/>
      <c r="K40" s="3">
        <f t="shared" si="0"/>
        <v>0</v>
      </c>
    </row>
    <row r="41" spans="1:12" ht="30" customHeight="1" x14ac:dyDescent="0.25">
      <c r="A41" s="46"/>
      <c r="B41" s="64" t="s">
        <v>95</v>
      </c>
      <c r="C41" s="53"/>
      <c r="D41" s="46"/>
      <c r="E41" s="46"/>
      <c r="F41" s="46"/>
      <c r="G41" s="46"/>
      <c r="H41" s="47"/>
      <c r="I41" s="82" t="s">
        <v>96</v>
      </c>
      <c r="K41" s="3" t="str">
        <f t="shared" si="0"/>
        <v>I-01706062</v>
      </c>
      <c r="L41" s="3" t="s">
        <v>105</v>
      </c>
    </row>
    <row r="42" spans="1:12" ht="30" customHeight="1" x14ac:dyDescent="0.25">
      <c r="A42" s="46">
        <v>1</v>
      </c>
      <c r="B42" s="65" t="s">
        <v>69</v>
      </c>
      <c r="C42" s="53"/>
      <c r="D42" s="46">
        <v>261127</v>
      </c>
      <c r="E42" s="46" t="s">
        <v>26</v>
      </c>
      <c r="F42" s="46">
        <v>1</v>
      </c>
      <c r="G42" s="46"/>
      <c r="H42" s="47"/>
      <c r="I42" s="84"/>
      <c r="K42" s="3">
        <f t="shared" si="0"/>
        <v>0</v>
      </c>
    </row>
    <row r="43" spans="1:12" ht="30" customHeight="1" x14ac:dyDescent="0.25">
      <c r="A43" s="46">
        <v>2</v>
      </c>
      <c r="B43" s="65" t="s">
        <v>58</v>
      </c>
      <c r="C43" s="53"/>
      <c r="D43" s="46">
        <v>203630</v>
      </c>
      <c r="E43" s="46" t="s">
        <v>26</v>
      </c>
      <c r="F43" s="46">
        <v>2</v>
      </c>
      <c r="G43" s="46"/>
      <c r="H43" s="47"/>
      <c r="I43" s="84"/>
      <c r="K43" s="3">
        <f t="shared" si="0"/>
        <v>0</v>
      </c>
    </row>
    <row r="44" spans="1:12" ht="30" customHeight="1" x14ac:dyDescent="0.25">
      <c r="A44" s="46">
        <v>3</v>
      </c>
      <c r="B44" s="65" t="s">
        <v>62</v>
      </c>
      <c r="C44" s="53"/>
      <c r="D44" s="46">
        <v>203631</v>
      </c>
      <c r="E44" s="46" t="s">
        <v>26</v>
      </c>
      <c r="F44" s="46">
        <v>3</v>
      </c>
      <c r="G44" s="46"/>
      <c r="H44" s="47"/>
      <c r="I44" s="84"/>
      <c r="K44" s="3">
        <f t="shared" si="0"/>
        <v>0</v>
      </c>
    </row>
    <row r="45" spans="1:12" ht="30" customHeight="1" x14ac:dyDescent="0.25">
      <c r="A45" s="46">
        <v>4</v>
      </c>
      <c r="B45" s="65" t="s">
        <v>64</v>
      </c>
      <c r="C45" s="53"/>
      <c r="D45" s="46">
        <v>236665</v>
      </c>
      <c r="E45" s="46" t="s">
        <v>26</v>
      </c>
      <c r="F45" s="46">
        <v>3</v>
      </c>
      <c r="G45" s="46"/>
      <c r="H45" s="47"/>
      <c r="I45" s="84"/>
      <c r="K45" s="3">
        <f t="shared" si="0"/>
        <v>0</v>
      </c>
    </row>
    <row r="46" spans="1:12" ht="30" customHeight="1" x14ac:dyDescent="0.25">
      <c r="A46" s="46">
        <v>5</v>
      </c>
      <c r="B46" s="65" t="s">
        <v>61</v>
      </c>
      <c r="C46" s="53"/>
      <c r="D46" s="46">
        <v>261126</v>
      </c>
      <c r="E46" s="46" t="s">
        <v>26</v>
      </c>
      <c r="F46" s="46">
        <v>4</v>
      </c>
      <c r="G46" s="46"/>
      <c r="H46" s="47"/>
      <c r="I46" s="84"/>
      <c r="K46" s="3">
        <f t="shared" si="0"/>
        <v>0</v>
      </c>
    </row>
    <row r="47" spans="1:12" ht="30" customHeight="1" x14ac:dyDescent="0.25">
      <c r="A47" s="46">
        <v>6</v>
      </c>
      <c r="B47" s="65" t="s">
        <v>70</v>
      </c>
      <c r="C47" s="53"/>
      <c r="D47" s="46">
        <v>203634</v>
      </c>
      <c r="E47" s="46" t="s">
        <v>26</v>
      </c>
      <c r="F47" s="46">
        <v>4</v>
      </c>
      <c r="G47" s="46"/>
      <c r="H47" s="47"/>
      <c r="I47" s="84"/>
      <c r="K47" s="3">
        <f t="shared" si="0"/>
        <v>0</v>
      </c>
    </row>
    <row r="48" spans="1:12" ht="30" customHeight="1" x14ac:dyDescent="0.25">
      <c r="A48" s="46">
        <v>7</v>
      </c>
      <c r="B48" s="65" t="s">
        <v>63</v>
      </c>
      <c r="C48" s="53"/>
      <c r="D48" s="46">
        <v>203632</v>
      </c>
      <c r="E48" s="46" t="s">
        <v>26</v>
      </c>
      <c r="F48" s="46">
        <v>1</v>
      </c>
      <c r="G48" s="46"/>
      <c r="H48" s="47"/>
      <c r="I48" s="84"/>
      <c r="K48" s="3">
        <f t="shared" si="0"/>
        <v>0</v>
      </c>
    </row>
    <row r="49" spans="1:14" ht="30" customHeight="1" x14ac:dyDescent="0.25">
      <c r="A49" s="46"/>
      <c r="B49" s="64" t="s">
        <v>99</v>
      </c>
      <c r="C49" s="53"/>
      <c r="D49" s="46"/>
      <c r="E49" s="46"/>
      <c r="F49" s="46"/>
      <c r="G49" s="46"/>
      <c r="H49" s="47"/>
      <c r="I49" s="94" t="s">
        <v>100</v>
      </c>
      <c r="K49" s="107" t="str">
        <f t="shared" si="0"/>
        <v>I-01699296</v>
      </c>
      <c r="L49" s="3" t="s">
        <v>105</v>
      </c>
      <c r="N49" s="3" t="s">
        <v>112</v>
      </c>
    </row>
    <row r="50" spans="1:14" ht="30" customHeight="1" x14ac:dyDescent="0.25">
      <c r="A50" s="46">
        <v>1</v>
      </c>
      <c r="B50" s="65" t="s">
        <v>69</v>
      </c>
      <c r="C50" s="53"/>
      <c r="D50" s="46">
        <v>261127</v>
      </c>
      <c r="E50" s="46" t="s">
        <v>26</v>
      </c>
      <c r="F50" s="46">
        <v>5</v>
      </c>
      <c r="G50" s="46"/>
      <c r="H50" s="47"/>
      <c r="I50" s="94"/>
      <c r="K50" s="3">
        <f t="shared" si="0"/>
        <v>0</v>
      </c>
    </row>
    <row r="51" spans="1:14" ht="30" customHeight="1" x14ac:dyDescent="0.25">
      <c r="A51" s="46">
        <v>2</v>
      </c>
      <c r="B51" s="65" t="s">
        <v>61</v>
      </c>
      <c r="C51" s="53"/>
      <c r="D51" s="46">
        <v>261126</v>
      </c>
      <c r="E51" s="46" t="s">
        <v>26</v>
      </c>
      <c r="F51" s="46">
        <v>2</v>
      </c>
      <c r="G51" s="46"/>
      <c r="H51" s="47"/>
      <c r="I51" s="94"/>
      <c r="K51" s="3">
        <f t="shared" si="0"/>
        <v>0</v>
      </c>
    </row>
    <row r="52" spans="1:14" ht="30" customHeight="1" x14ac:dyDescent="0.25">
      <c r="A52" s="46"/>
      <c r="B52" s="64" t="s">
        <v>97</v>
      </c>
      <c r="C52" s="53"/>
      <c r="D52" s="46"/>
      <c r="E52" s="46"/>
      <c r="F52" s="46"/>
      <c r="G52" s="46"/>
      <c r="H52" s="47"/>
      <c r="I52" s="94" t="s">
        <v>98</v>
      </c>
      <c r="K52" s="3" t="str">
        <f t="shared" si="0"/>
        <v>I-01714928</v>
      </c>
      <c r="L52" s="3" t="s">
        <v>105</v>
      </c>
    </row>
    <row r="53" spans="1:14" ht="30" customHeight="1" x14ac:dyDescent="0.25">
      <c r="A53" s="46">
        <v>1</v>
      </c>
      <c r="B53" s="65" t="s">
        <v>69</v>
      </c>
      <c r="C53" s="53">
        <v>8938529045047</v>
      </c>
      <c r="D53" s="46">
        <v>261127</v>
      </c>
      <c r="E53" s="46" t="s">
        <v>26</v>
      </c>
      <c r="F53" s="46">
        <v>3</v>
      </c>
      <c r="G53" s="46"/>
      <c r="H53" s="47"/>
      <c r="I53" s="94"/>
      <c r="K53" s="3">
        <f t="shared" si="0"/>
        <v>0</v>
      </c>
    </row>
    <row r="54" spans="1:14" ht="30" customHeight="1" x14ac:dyDescent="0.25">
      <c r="A54" s="46">
        <v>2</v>
      </c>
      <c r="B54" s="65" t="s">
        <v>62</v>
      </c>
      <c r="C54" s="53">
        <v>8938508668304</v>
      </c>
      <c r="D54" s="46">
        <v>203631</v>
      </c>
      <c r="E54" s="46" t="s">
        <v>26</v>
      </c>
      <c r="F54" s="46">
        <v>3</v>
      </c>
      <c r="G54" s="46"/>
      <c r="H54" s="47"/>
      <c r="I54" s="94"/>
      <c r="K54" s="3">
        <f t="shared" si="0"/>
        <v>0</v>
      </c>
    </row>
    <row r="55" spans="1:14" ht="30" customHeight="1" x14ac:dyDescent="0.25">
      <c r="A55" s="46">
        <v>3</v>
      </c>
      <c r="B55" s="65" t="s">
        <v>61</v>
      </c>
      <c r="C55" s="53">
        <v>8938529045030</v>
      </c>
      <c r="D55" s="46">
        <v>261126</v>
      </c>
      <c r="E55" s="46" t="s">
        <v>26</v>
      </c>
      <c r="F55" s="46">
        <v>1</v>
      </c>
      <c r="G55" s="46"/>
      <c r="H55" s="47"/>
      <c r="I55" s="94"/>
      <c r="K55" s="3">
        <f t="shared" si="0"/>
        <v>0</v>
      </c>
    </row>
    <row r="56" spans="1:14" ht="30" customHeight="1" x14ac:dyDescent="0.25">
      <c r="A56" s="46"/>
      <c r="B56" s="64" t="s">
        <v>91</v>
      </c>
      <c r="C56" s="53"/>
      <c r="D56" s="46"/>
      <c r="E56" s="46"/>
      <c r="F56" s="46"/>
      <c r="G56" s="46"/>
      <c r="H56" s="47"/>
      <c r="I56" s="82" t="s">
        <v>92</v>
      </c>
      <c r="K56" s="3" t="str">
        <f t="shared" si="0"/>
        <v>I-01714443</v>
      </c>
      <c r="L56" s="3" t="s">
        <v>105</v>
      </c>
    </row>
    <row r="57" spans="1:14" ht="30" customHeight="1" x14ac:dyDescent="0.25">
      <c r="A57" s="46">
        <v>1</v>
      </c>
      <c r="B57" s="65" t="s">
        <v>64</v>
      </c>
      <c r="C57" s="53">
        <v>8938508668328</v>
      </c>
      <c r="D57" s="46">
        <v>236665</v>
      </c>
      <c r="E57" s="46" t="s">
        <v>26</v>
      </c>
      <c r="F57" s="46">
        <v>2</v>
      </c>
      <c r="G57" s="46"/>
      <c r="H57" s="47"/>
      <c r="I57" s="84"/>
      <c r="K57" s="3">
        <f t="shared" si="0"/>
        <v>0</v>
      </c>
    </row>
    <row r="58" spans="1:14" ht="30" customHeight="1" x14ac:dyDescent="0.25">
      <c r="A58" s="46">
        <v>2</v>
      </c>
      <c r="B58" s="65" t="s">
        <v>63</v>
      </c>
      <c r="C58" s="53">
        <v>8938508668212</v>
      </c>
      <c r="D58" s="46">
        <v>203632</v>
      </c>
      <c r="E58" s="46" t="s">
        <v>26</v>
      </c>
      <c r="F58" s="46">
        <v>4</v>
      </c>
      <c r="G58" s="46"/>
      <c r="H58" s="47"/>
      <c r="I58" s="84"/>
      <c r="K58" s="3">
        <f t="shared" si="0"/>
        <v>0</v>
      </c>
    </row>
    <row r="59" spans="1:14" ht="30" customHeight="1" x14ac:dyDescent="0.25">
      <c r="A59" s="46">
        <v>3</v>
      </c>
      <c r="B59" s="65" t="s">
        <v>69</v>
      </c>
      <c r="C59" s="53">
        <v>8938529045047</v>
      </c>
      <c r="D59" s="46">
        <v>261127</v>
      </c>
      <c r="E59" s="46" t="s">
        <v>26</v>
      </c>
      <c r="F59" s="46">
        <v>4</v>
      </c>
      <c r="G59" s="46"/>
      <c r="H59" s="47"/>
      <c r="I59" s="83"/>
      <c r="K59" s="3">
        <f t="shared" si="0"/>
        <v>0</v>
      </c>
    </row>
    <row r="60" spans="1:14" ht="30" customHeight="1" x14ac:dyDescent="0.25">
      <c r="A60" s="32"/>
      <c r="B60" s="45" t="s">
        <v>44</v>
      </c>
      <c r="C60" s="61"/>
      <c r="D60" s="32"/>
      <c r="E60" s="32"/>
      <c r="F60" s="61">
        <f>SUM(F20:F59)</f>
        <v>88</v>
      </c>
      <c r="G60" s="32"/>
      <c r="H60" s="38"/>
      <c r="I60" s="66"/>
    </row>
    <row r="61" spans="1:14" ht="30" customHeight="1" x14ac:dyDescent="0.25"/>
    <row r="62" spans="1:14" s="39" customFormat="1" ht="30" customHeight="1" x14ac:dyDescent="0.25">
      <c r="A62" s="3"/>
      <c r="B62" s="2"/>
      <c r="C62" s="54"/>
      <c r="D62" s="3"/>
      <c r="E62" s="3"/>
      <c r="F62" s="3"/>
      <c r="G62" s="3"/>
      <c r="H62" s="4"/>
      <c r="I62" s="35"/>
    </row>
  </sheetData>
  <autoFilter ref="A19:K60"/>
  <mergeCells count="17">
    <mergeCell ref="I52:I55"/>
    <mergeCell ref="I49:I51"/>
    <mergeCell ref="I56:I59"/>
    <mergeCell ref="I39:I40"/>
    <mergeCell ref="I35:I38"/>
    <mergeCell ref="I41:I48"/>
    <mergeCell ref="A6:I6"/>
    <mergeCell ref="G17:G18"/>
    <mergeCell ref="H17:H18"/>
    <mergeCell ref="I17:I18"/>
    <mergeCell ref="F17:F18"/>
    <mergeCell ref="I33:I34"/>
    <mergeCell ref="I20:I21"/>
    <mergeCell ref="I22:I23"/>
    <mergeCell ref="I24:I28"/>
    <mergeCell ref="I29:I30"/>
    <mergeCell ref="I31:I32"/>
  </mergeCells>
  <pageMargins left="0.7" right="0.7" top="0.75" bottom="0.75" header="0.3" footer="0.3"/>
  <pageSetup orientation="portrait" r:id="rId1"/>
  <ignoredErrors>
    <ignoredError sqref="D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8" sqref="E8"/>
    </sheetView>
  </sheetViews>
  <sheetFormatPr defaultRowHeight="15" x14ac:dyDescent="0.25"/>
  <cols>
    <col min="1" max="1" width="40.42578125" bestFit="1" customWidth="1"/>
    <col min="4" max="4" width="34.7109375" bestFit="1" customWidth="1"/>
    <col min="5" max="5" width="15.85546875" bestFit="1" customWidth="1"/>
  </cols>
  <sheetData>
    <row r="1" spans="1:5" x14ac:dyDescent="0.25">
      <c r="A1" t="s">
        <v>107</v>
      </c>
      <c r="B1" t="s">
        <v>108</v>
      </c>
    </row>
    <row r="2" spans="1:5" x14ac:dyDescent="0.25">
      <c r="A2" s="67" t="s">
        <v>63</v>
      </c>
      <c r="B2" s="70">
        <v>5</v>
      </c>
      <c r="D2" s="79" t="s">
        <v>109</v>
      </c>
      <c r="E2" t="s">
        <v>111</v>
      </c>
    </row>
    <row r="3" spans="1:5" x14ac:dyDescent="0.25">
      <c r="A3" s="65" t="s">
        <v>61</v>
      </c>
      <c r="B3" s="53">
        <v>5</v>
      </c>
      <c r="D3" s="80" t="s">
        <v>58</v>
      </c>
      <c r="E3" s="81">
        <v>2</v>
      </c>
    </row>
    <row r="4" spans="1:5" x14ac:dyDescent="0.25">
      <c r="A4" s="65" t="s">
        <v>63</v>
      </c>
      <c r="B4" s="53">
        <v>4</v>
      </c>
      <c r="D4" s="80" t="s">
        <v>70</v>
      </c>
      <c r="E4" s="81">
        <v>4</v>
      </c>
    </row>
    <row r="5" spans="1:5" x14ac:dyDescent="0.25">
      <c r="A5" s="65" t="s">
        <v>69</v>
      </c>
      <c r="B5" s="53">
        <v>4</v>
      </c>
      <c r="D5" s="80" t="s">
        <v>63</v>
      </c>
      <c r="E5" s="81">
        <v>17</v>
      </c>
    </row>
    <row r="6" spans="1:5" x14ac:dyDescent="0.25">
      <c r="A6" s="65" t="s">
        <v>61</v>
      </c>
      <c r="B6" s="46">
        <v>3</v>
      </c>
      <c r="D6" s="80" t="s">
        <v>61</v>
      </c>
      <c r="E6" s="81">
        <v>16</v>
      </c>
    </row>
    <row r="7" spans="1:5" x14ac:dyDescent="0.25">
      <c r="A7" s="65" t="s">
        <v>64</v>
      </c>
      <c r="B7" s="46">
        <v>4</v>
      </c>
      <c r="D7" s="80" t="s">
        <v>69</v>
      </c>
      <c r="E7" s="81">
        <v>32</v>
      </c>
    </row>
    <row r="8" spans="1:5" x14ac:dyDescent="0.25">
      <c r="A8" s="65" t="s">
        <v>69</v>
      </c>
      <c r="B8" s="46">
        <v>5</v>
      </c>
      <c r="D8" s="80" t="s">
        <v>64</v>
      </c>
      <c r="E8" s="81">
        <v>11</v>
      </c>
    </row>
    <row r="9" spans="1:5" x14ac:dyDescent="0.25">
      <c r="A9" s="65" t="s">
        <v>63</v>
      </c>
      <c r="B9" s="46">
        <v>2</v>
      </c>
      <c r="D9" s="80" t="s">
        <v>62</v>
      </c>
      <c r="E9" s="81">
        <v>6</v>
      </c>
    </row>
    <row r="10" spans="1:5" x14ac:dyDescent="0.25">
      <c r="A10" s="65" t="s">
        <v>61</v>
      </c>
      <c r="B10" s="46">
        <v>1</v>
      </c>
      <c r="D10" s="80" t="s">
        <v>110</v>
      </c>
      <c r="E10" s="81">
        <v>88</v>
      </c>
    </row>
    <row r="11" spans="1:5" x14ac:dyDescent="0.25">
      <c r="A11" s="65" t="s">
        <v>63</v>
      </c>
      <c r="B11" s="46">
        <v>1</v>
      </c>
    </row>
    <row r="12" spans="1:5" x14ac:dyDescent="0.25">
      <c r="A12" s="65" t="s">
        <v>64</v>
      </c>
      <c r="B12" s="46">
        <v>2</v>
      </c>
    </row>
    <row r="13" spans="1:5" x14ac:dyDescent="0.25">
      <c r="A13" s="65" t="s">
        <v>69</v>
      </c>
      <c r="B13" s="46">
        <v>5</v>
      </c>
    </row>
    <row r="14" spans="1:5" x14ac:dyDescent="0.25">
      <c r="A14" s="65" t="s">
        <v>69</v>
      </c>
      <c r="B14" s="46">
        <v>5</v>
      </c>
    </row>
    <row r="15" spans="1:5" x14ac:dyDescent="0.25">
      <c r="A15" s="65" t="s">
        <v>69</v>
      </c>
      <c r="B15" s="46">
        <v>1</v>
      </c>
    </row>
    <row r="16" spans="1:5" x14ac:dyDescent="0.25">
      <c r="A16" s="65" t="s">
        <v>58</v>
      </c>
      <c r="B16" s="46">
        <v>2</v>
      </c>
    </row>
    <row r="17" spans="1:2" x14ac:dyDescent="0.25">
      <c r="A17" s="65" t="s">
        <v>62</v>
      </c>
      <c r="B17" s="46">
        <v>3</v>
      </c>
    </row>
    <row r="18" spans="1:2" x14ac:dyDescent="0.25">
      <c r="A18" s="65" t="s">
        <v>64</v>
      </c>
      <c r="B18" s="46">
        <v>3</v>
      </c>
    </row>
    <row r="19" spans="1:2" x14ac:dyDescent="0.25">
      <c r="A19" s="65" t="s">
        <v>61</v>
      </c>
      <c r="B19" s="46">
        <v>4</v>
      </c>
    </row>
    <row r="20" spans="1:2" x14ac:dyDescent="0.25">
      <c r="A20" s="65" t="s">
        <v>70</v>
      </c>
      <c r="B20" s="46">
        <v>4</v>
      </c>
    </row>
    <row r="21" spans="1:2" x14ac:dyDescent="0.25">
      <c r="A21" s="65" t="s">
        <v>63</v>
      </c>
      <c r="B21" s="46">
        <v>1</v>
      </c>
    </row>
    <row r="22" spans="1:2" x14ac:dyDescent="0.25">
      <c r="A22" s="65" t="s">
        <v>69</v>
      </c>
      <c r="B22" s="46">
        <v>5</v>
      </c>
    </row>
    <row r="23" spans="1:2" x14ac:dyDescent="0.25">
      <c r="A23" s="65" t="s">
        <v>61</v>
      </c>
      <c r="B23" s="46">
        <v>2</v>
      </c>
    </row>
    <row r="24" spans="1:2" x14ac:dyDescent="0.25">
      <c r="A24" s="65" t="s">
        <v>69</v>
      </c>
      <c r="B24" s="46">
        <v>3</v>
      </c>
    </row>
    <row r="25" spans="1:2" x14ac:dyDescent="0.25">
      <c r="A25" s="65" t="s">
        <v>62</v>
      </c>
      <c r="B25" s="46">
        <v>3</v>
      </c>
    </row>
    <row r="26" spans="1:2" x14ac:dyDescent="0.25">
      <c r="A26" s="65" t="s">
        <v>61</v>
      </c>
      <c r="B26" s="46">
        <v>1</v>
      </c>
    </row>
    <row r="27" spans="1:2" x14ac:dyDescent="0.25">
      <c r="A27" s="65" t="s">
        <v>64</v>
      </c>
      <c r="B27" s="46">
        <v>2</v>
      </c>
    </row>
    <row r="28" spans="1:2" x14ac:dyDescent="0.25">
      <c r="A28" s="65" t="s">
        <v>63</v>
      </c>
      <c r="B28" s="46">
        <v>4</v>
      </c>
    </row>
    <row r="29" spans="1:2" x14ac:dyDescent="0.25">
      <c r="A29" s="65" t="s">
        <v>69</v>
      </c>
      <c r="B29" s="46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25" workbookViewId="0"/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6.4257812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7" t="s">
        <v>2</v>
      </c>
      <c r="I2" s="97"/>
      <c r="J2" s="97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7" t="s">
        <v>3</v>
      </c>
      <c r="I3" s="97"/>
      <c r="J3" s="97"/>
      <c r="K3" s="18"/>
    </row>
    <row r="4" spans="1:11" ht="18" x14ac:dyDescent="0.25">
      <c r="A4" s="98" t="s">
        <v>28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23" customFormat="1" ht="18" x14ac:dyDescent="0.25">
      <c r="A5" s="99" t="s">
        <v>94</v>
      </c>
      <c r="B5" s="100"/>
      <c r="C5" s="100"/>
      <c r="D5" s="100"/>
      <c r="E5" s="100"/>
      <c r="F5" s="100"/>
      <c r="G5" s="100"/>
      <c r="H5" s="21"/>
      <c r="I5" s="21"/>
      <c r="J5" s="21"/>
      <c r="K5" s="22"/>
    </row>
    <row r="6" spans="1:11" s="23" customFormat="1" ht="18" x14ac:dyDescent="0.25">
      <c r="A6" s="96" t="s">
        <v>29</v>
      </c>
      <c r="B6" s="96"/>
      <c r="C6" s="96"/>
      <c r="D6" s="96"/>
      <c r="E6" s="96"/>
      <c r="F6" s="96"/>
      <c r="G6" s="96"/>
      <c r="H6" s="21"/>
      <c r="I6" s="21"/>
      <c r="J6" s="21"/>
      <c r="K6" s="22"/>
    </row>
    <row r="7" spans="1:11" s="23" customFormat="1" ht="18" x14ac:dyDescent="0.25">
      <c r="A7" s="100" t="s">
        <v>50</v>
      </c>
      <c r="B7" s="100"/>
      <c r="C7" s="100"/>
      <c r="D7" s="100"/>
      <c r="E7" s="100"/>
      <c r="F7" s="100"/>
      <c r="G7" s="21"/>
      <c r="H7" s="21"/>
      <c r="I7" s="21"/>
      <c r="J7" s="21"/>
      <c r="K7" s="22"/>
    </row>
    <row r="8" spans="1:11" s="23" customFormat="1" ht="18" x14ac:dyDescent="0.25">
      <c r="A8" s="100" t="s">
        <v>30</v>
      </c>
      <c r="B8" s="100"/>
      <c r="C8" s="100"/>
      <c r="D8" s="100"/>
      <c r="E8" s="100"/>
      <c r="F8" s="100"/>
      <c r="G8" s="21"/>
      <c r="H8" s="21"/>
      <c r="I8" s="21"/>
      <c r="J8" s="21"/>
      <c r="K8" s="22"/>
    </row>
    <row r="9" spans="1:11" s="23" customFormat="1" ht="18" x14ac:dyDescent="0.25">
      <c r="A9" s="96" t="s">
        <v>55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s="23" customFormat="1" ht="18" x14ac:dyDescent="0.25">
      <c r="A10" s="100" t="s">
        <v>11</v>
      </c>
      <c r="B10" s="100"/>
      <c r="C10" s="100"/>
      <c r="D10" s="24"/>
      <c r="E10" s="101"/>
      <c r="F10" s="101"/>
      <c r="G10" s="21"/>
      <c r="H10" s="21"/>
      <c r="I10" s="21"/>
      <c r="J10" s="21"/>
      <c r="K10" s="22"/>
    </row>
    <row r="11" spans="1:11" s="74" customFormat="1" ht="18" x14ac:dyDescent="0.25">
      <c r="A11" s="15" t="s">
        <v>101</v>
      </c>
      <c r="B11" s="15"/>
      <c r="C11" s="15"/>
      <c r="D11" s="15"/>
      <c r="E11" s="15"/>
      <c r="F11" s="15"/>
      <c r="G11" s="15"/>
      <c r="H11" s="72"/>
      <c r="I11" s="72"/>
      <c r="J11" s="72"/>
      <c r="K11" s="73"/>
    </row>
    <row r="12" spans="1:11" s="74" customFormat="1" ht="18" x14ac:dyDescent="0.25">
      <c r="A12" s="71" t="s">
        <v>102</v>
      </c>
      <c r="B12" s="71"/>
      <c r="C12" s="71"/>
      <c r="D12" s="71"/>
      <c r="E12" s="71"/>
      <c r="F12" s="71"/>
      <c r="G12" s="71"/>
      <c r="H12" s="72"/>
      <c r="I12" s="72"/>
      <c r="J12" s="72"/>
      <c r="K12" s="73"/>
    </row>
    <row r="13" spans="1:11" s="23" customFormat="1" ht="18" x14ac:dyDescent="0.25">
      <c r="A13" s="95" t="s">
        <v>103</v>
      </c>
      <c r="B13" s="96"/>
      <c r="C13" s="96"/>
      <c r="D13" s="96"/>
      <c r="E13" s="96"/>
      <c r="F13" s="96"/>
      <c r="G13" s="96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SUM(I18:I24)</f>
        <v>88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103" t="s">
        <v>15</v>
      </c>
      <c r="B16" s="103" t="s">
        <v>32</v>
      </c>
      <c r="C16" s="103" t="s">
        <v>33</v>
      </c>
      <c r="D16" s="40"/>
      <c r="E16" s="106" t="s">
        <v>34</v>
      </c>
      <c r="F16" s="106"/>
      <c r="G16" s="103" t="s">
        <v>35</v>
      </c>
      <c r="H16" s="103" t="s">
        <v>36</v>
      </c>
      <c r="I16" s="103" t="s">
        <v>37</v>
      </c>
      <c r="J16" s="103" t="s">
        <v>38</v>
      </c>
      <c r="K16" s="104" t="s">
        <v>39</v>
      </c>
    </row>
    <row r="17" spans="1:11" x14ac:dyDescent="0.25">
      <c r="A17" s="103"/>
      <c r="B17" s="103"/>
      <c r="C17" s="103"/>
      <c r="D17" s="40"/>
      <c r="E17" s="41" t="s">
        <v>40</v>
      </c>
      <c r="F17" s="41" t="s">
        <v>41</v>
      </c>
      <c r="G17" s="103"/>
      <c r="H17" s="103"/>
      <c r="I17" s="103"/>
      <c r="J17" s="103"/>
      <c r="K17" s="104"/>
    </row>
    <row r="18" spans="1:11" ht="35.1" customHeight="1" x14ac:dyDescent="0.25">
      <c r="A18" s="26">
        <f>ROW()-17</f>
        <v>1</v>
      </c>
      <c r="B18" s="27" t="s">
        <v>58</v>
      </c>
      <c r="C18" s="50" t="s">
        <v>60</v>
      </c>
      <c r="D18" s="48">
        <v>203630</v>
      </c>
      <c r="E18" s="49"/>
      <c r="F18" s="63"/>
      <c r="G18" s="26"/>
      <c r="H18" s="26" t="s">
        <v>57</v>
      </c>
      <c r="I18" s="26">
        <v>2</v>
      </c>
      <c r="J18" s="75">
        <v>73431</v>
      </c>
      <c r="K18" s="28">
        <f>J18*I18</f>
        <v>146862</v>
      </c>
    </row>
    <row r="19" spans="1:11" ht="35.1" customHeight="1" x14ac:dyDescent="0.25">
      <c r="A19" s="26">
        <f t="shared" ref="A19:A24" si="0">ROW()-17</f>
        <v>2</v>
      </c>
      <c r="B19" s="27" t="s">
        <v>62</v>
      </c>
      <c r="C19" s="50" t="s">
        <v>68</v>
      </c>
      <c r="D19" s="48">
        <v>203631</v>
      </c>
      <c r="E19" s="49"/>
      <c r="F19" s="63"/>
      <c r="G19" s="26"/>
      <c r="H19" s="26" t="s">
        <v>57</v>
      </c>
      <c r="I19" s="26">
        <v>6</v>
      </c>
      <c r="J19" s="75">
        <v>107205</v>
      </c>
      <c r="K19" s="28">
        <f t="shared" ref="K19:K24" si="1">J19*I19</f>
        <v>643230</v>
      </c>
    </row>
    <row r="20" spans="1:11" ht="35.1" customHeight="1" x14ac:dyDescent="0.25">
      <c r="A20" s="26">
        <f t="shared" si="0"/>
        <v>3</v>
      </c>
      <c r="B20" s="27" t="s">
        <v>63</v>
      </c>
      <c r="C20" s="50" t="s">
        <v>66</v>
      </c>
      <c r="D20" s="48">
        <v>203632</v>
      </c>
      <c r="E20" s="49"/>
      <c r="F20" s="63"/>
      <c r="G20" s="26"/>
      <c r="H20" s="26" t="s">
        <v>57</v>
      </c>
      <c r="I20" s="26">
        <v>17</v>
      </c>
      <c r="J20" s="75">
        <v>111058</v>
      </c>
      <c r="K20" s="28">
        <f t="shared" si="1"/>
        <v>1887986</v>
      </c>
    </row>
    <row r="21" spans="1:11" ht="35.1" customHeight="1" x14ac:dyDescent="0.25">
      <c r="A21" s="26">
        <f t="shared" si="0"/>
        <v>4</v>
      </c>
      <c r="B21" s="27" t="s">
        <v>70</v>
      </c>
      <c r="C21" s="50" t="s">
        <v>71</v>
      </c>
      <c r="D21" s="48">
        <v>203634</v>
      </c>
      <c r="E21" s="49"/>
      <c r="F21" s="63"/>
      <c r="G21" s="26"/>
      <c r="H21" s="26" t="s">
        <v>57</v>
      </c>
      <c r="I21" s="26">
        <v>4</v>
      </c>
      <c r="J21" s="75">
        <v>119066</v>
      </c>
      <c r="K21" s="28">
        <f t="shared" si="1"/>
        <v>476264</v>
      </c>
    </row>
    <row r="22" spans="1:11" ht="35.1" customHeight="1" x14ac:dyDescent="0.25">
      <c r="A22" s="26">
        <f t="shared" si="0"/>
        <v>5</v>
      </c>
      <c r="B22" s="27" t="s">
        <v>64</v>
      </c>
      <c r="C22" s="50" t="s">
        <v>67</v>
      </c>
      <c r="D22" s="48">
        <v>236665</v>
      </c>
      <c r="E22" s="49"/>
      <c r="F22" s="63"/>
      <c r="G22" s="26"/>
      <c r="H22" s="26" t="s">
        <v>57</v>
      </c>
      <c r="I22" s="26">
        <v>11</v>
      </c>
      <c r="J22" s="75">
        <v>55595</v>
      </c>
      <c r="K22" s="28">
        <f t="shared" si="1"/>
        <v>611545</v>
      </c>
    </row>
    <row r="23" spans="1:11" ht="35.1" customHeight="1" x14ac:dyDescent="0.25">
      <c r="A23" s="26">
        <f t="shared" si="0"/>
        <v>6</v>
      </c>
      <c r="B23" s="27" t="s">
        <v>61</v>
      </c>
      <c r="C23" s="50" t="s">
        <v>65</v>
      </c>
      <c r="D23" s="48">
        <v>261126</v>
      </c>
      <c r="E23" s="49"/>
      <c r="F23" s="63"/>
      <c r="G23" s="26"/>
      <c r="H23" s="26" t="s">
        <v>57</v>
      </c>
      <c r="I23" s="26">
        <v>16</v>
      </c>
      <c r="J23" s="75">
        <v>50182</v>
      </c>
      <c r="K23" s="28">
        <f t="shared" si="1"/>
        <v>802912</v>
      </c>
    </row>
    <row r="24" spans="1:11" ht="37.5" customHeight="1" x14ac:dyDescent="0.25">
      <c r="A24" s="26">
        <f t="shared" si="0"/>
        <v>7</v>
      </c>
      <c r="B24" s="27" t="s">
        <v>69</v>
      </c>
      <c r="C24" s="50" t="s">
        <v>59</v>
      </c>
      <c r="D24" s="48">
        <v>261127</v>
      </c>
      <c r="E24" s="49"/>
      <c r="F24" s="63"/>
      <c r="G24" s="26"/>
      <c r="H24" s="26" t="s">
        <v>57</v>
      </c>
      <c r="I24" s="26">
        <v>32</v>
      </c>
      <c r="J24" s="75">
        <v>46000</v>
      </c>
      <c r="K24" s="28">
        <f t="shared" si="1"/>
        <v>1472000</v>
      </c>
    </row>
    <row r="25" spans="1:11" s="77" customFormat="1" ht="24.95" customHeight="1" x14ac:dyDescent="0.25">
      <c r="A25" s="30"/>
      <c r="B25" s="27"/>
      <c r="C25" s="30"/>
      <c r="D25" s="76"/>
      <c r="E25" s="105" t="s">
        <v>42</v>
      </c>
      <c r="F25" s="105"/>
      <c r="G25" s="30"/>
      <c r="H25" s="29"/>
      <c r="I25" s="29"/>
      <c r="J25" s="29"/>
      <c r="K25" s="29">
        <f>SUM(K18:K24)</f>
        <v>6040799</v>
      </c>
    </row>
    <row r="26" spans="1:11" s="77" customFormat="1" ht="24.95" customHeight="1" x14ac:dyDescent="0.25">
      <c r="A26" s="30"/>
      <c r="B26" s="78"/>
      <c r="C26" s="30"/>
      <c r="D26" s="30"/>
      <c r="E26" s="105" t="s">
        <v>43</v>
      </c>
      <c r="F26" s="105"/>
      <c r="G26" s="30"/>
      <c r="H26" s="30"/>
      <c r="I26" s="30"/>
      <c r="J26" s="30"/>
      <c r="K26" s="30"/>
    </row>
    <row r="27" spans="1:11" s="77" customFormat="1" ht="24.95" customHeight="1" x14ac:dyDescent="0.25">
      <c r="A27" s="30"/>
      <c r="B27" s="78" t="s">
        <v>73</v>
      </c>
      <c r="C27" s="30"/>
      <c r="D27" s="30"/>
      <c r="E27" s="105"/>
      <c r="F27" s="105"/>
      <c r="G27" s="30"/>
      <c r="H27" s="31"/>
      <c r="I27" s="31"/>
      <c r="J27" s="31"/>
      <c r="K27" s="31">
        <f>K25*0.08</f>
        <v>483263.92</v>
      </c>
    </row>
    <row r="28" spans="1:11" s="77" customFormat="1" ht="24.95" customHeight="1" x14ac:dyDescent="0.25">
      <c r="A28" s="30"/>
      <c r="B28" s="30"/>
      <c r="C28" s="30"/>
      <c r="D28" s="30"/>
      <c r="E28" s="105" t="s">
        <v>44</v>
      </c>
      <c r="F28" s="105"/>
      <c r="G28" s="30"/>
      <c r="H28" s="29"/>
      <c r="I28" s="29"/>
      <c r="J28" s="29"/>
      <c r="K28" s="29">
        <f>K25+K27</f>
        <v>6524062.9199999999</v>
      </c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1" x14ac:dyDescent="0.25">
      <c r="A30" s="17"/>
      <c r="B30" s="17" t="s">
        <v>45</v>
      </c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46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</row>
    <row r="33" spans="1:11" s="77" customFormat="1" x14ac:dyDescent="0.25">
      <c r="A33" s="102" t="s">
        <v>47</v>
      </c>
      <c r="B33" s="102"/>
      <c r="C33" s="102" t="s">
        <v>48</v>
      </c>
      <c r="D33" s="102"/>
      <c r="E33" s="102"/>
      <c r="F33" s="102"/>
      <c r="G33" s="102" t="s">
        <v>104</v>
      </c>
      <c r="H33" s="102"/>
      <c r="I33" s="102"/>
      <c r="J33" s="102" t="s">
        <v>49</v>
      </c>
      <c r="K33" s="102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 D13:D32 D34:D1048576">
    <cfRule type="duplicateValues" dxfId="4" priority="11"/>
  </conditionalFormatting>
  <conditionalFormatting sqref="D18:D24">
    <cfRule type="duplicateValues" dxfId="3" priority="16"/>
  </conditionalFormatting>
  <conditionalFormatting sqref="D11:D12">
    <cfRule type="duplicateValues" dxfId="2" priority="3"/>
  </conditionalFormatting>
  <conditionalFormatting sqref="D33">
    <cfRule type="duplicateValues" dxfId="1" priority="1"/>
    <cfRule type="duplicateValues" dxfId="0" priority="2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.35" right="0.32" top="0.52" bottom="0" header="0" footer="0"/>
  <pageSetup scale="61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Sheet1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2024-01-27T02:08:23Z</cp:lastPrinted>
  <dcterms:created xsi:type="dcterms:W3CDTF">2018-11-30T08:27:38Z</dcterms:created>
  <dcterms:modified xsi:type="dcterms:W3CDTF">2024-02-27T10:07:38Z</dcterms:modified>
</cp:coreProperties>
</file>