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20" yWindow="-120" windowWidth="19440" windowHeight="11760" tabRatio="843" activeTab="1"/>
  </bookViews>
  <sheets>
    <sheet name="HĐGĐ2026" sheetId="20" r:id="rId1"/>
    <sheet name="T1+2+3.2026" sheetId="141" r:id="rId2"/>
  </sheets>
  <externalReferences>
    <externalReference r:id="rId3"/>
  </externalReferences>
  <definedNames>
    <definedName name="_xlnm.Print_Area" localSheetId="0">HĐGĐ2026!#REF!</definedName>
    <definedName name="_xlnm.Print_Area" localSheetId="1">'T1+2+3.2026'!$A$1:$H$200</definedName>
  </definedNames>
  <calcPr calcId="144525"/>
</workbook>
</file>

<file path=xl/calcChain.xml><?xml version="1.0" encoding="utf-8"?>
<calcChain xmlns="http://schemas.openxmlformats.org/spreadsheetml/2006/main">
  <c r="E181" i="141" l="1"/>
  <c r="F181" i="141"/>
  <c r="G181" i="141"/>
  <c r="E19" i="141"/>
  <c r="E20" i="141"/>
  <c r="E21" i="141"/>
  <c r="E22" i="141"/>
  <c r="E23" i="141"/>
  <c r="E24" i="141"/>
  <c r="E25" i="141"/>
  <c r="E26" i="141"/>
  <c r="E27" i="141"/>
  <c r="E28" i="141"/>
  <c r="E29" i="141"/>
  <c r="E30" i="141"/>
  <c r="E31" i="141"/>
  <c r="E32" i="141"/>
  <c r="E33" i="141"/>
  <c r="E34" i="141"/>
  <c r="E35" i="141"/>
  <c r="E36" i="141"/>
  <c r="E37" i="141"/>
  <c r="E38" i="141"/>
  <c r="E39" i="141"/>
  <c r="E40" i="141"/>
  <c r="E41" i="141"/>
  <c r="E42" i="141"/>
  <c r="E43" i="141"/>
  <c r="E44" i="141"/>
  <c r="E45" i="141"/>
  <c r="E46" i="141"/>
  <c r="E47" i="141"/>
  <c r="E48" i="141"/>
  <c r="E49" i="141"/>
  <c r="E50" i="141"/>
  <c r="G40" i="20"/>
  <c r="C186" i="141" l="1"/>
  <c r="G182" i="141"/>
  <c r="E180" i="141"/>
  <c r="E179" i="141"/>
  <c r="E178" i="141"/>
  <c r="E177" i="141"/>
  <c r="E176" i="141"/>
  <c r="E175" i="141"/>
  <c r="E174" i="141"/>
  <c r="E173" i="141"/>
  <c r="E172" i="141"/>
  <c r="E171" i="141"/>
  <c r="E170" i="141"/>
  <c r="E169" i="141"/>
  <c r="E168" i="141"/>
  <c r="E167" i="141"/>
  <c r="E166" i="141"/>
  <c r="E165" i="141"/>
  <c r="E164" i="141"/>
  <c r="E163" i="141"/>
  <c r="E162" i="141"/>
  <c r="E161" i="141"/>
  <c r="E160" i="141"/>
  <c r="E159" i="141"/>
  <c r="E158" i="141"/>
  <c r="E157" i="141"/>
  <c r="E156" i="141"/>
  <c r="E155" i="141"/>
  <c r="E154" i="141"/>
  <c r="E153" i="141"/>
  <c r="E152" i="141"/>
  <c r="E151" i="141"/>
  <c r="E150" i="141"/>
  <c r="E149" i="141"/>
  <c r="E148" i="141"/>
  <c r="E147" i="141"/>
  <c r="E146" i="141"/>
  <c r="E145" i="141"/>
  <c r="E144" i="141"/>
  <c r="E143" i="141"/>
  <c r="E142" i="141"/>
  <c r="E141" i="141"/>
  <c r="E140" i="141"/>
  <c r="E139" i="141"/>
  <c r="E138" i="141"/>
  <c r="E137" i="141"/>
  <c r="E136" i="141"/>
  <c r="E135" i="141"/>
  <c r="E134" i="141"/>
  <c r="E133" i="141"/>
  <c r="E132" i="141"/>
  <c r="E131" i="141"/>
  <c r="E130" i="141"/>
  <c r="E129" i="141"/>
  <c r="E128" i="141"/>
  <c r="E127" i="141"/>
  <c r="E126" i="141"/>
  <c r="E125" i="141"/>
  <c r="E124" i="141"/>
  <c r="E123" i="141"/>
  <c r="E122" i="141"/>
  <c r="E121" i="141"/>
  <c r="E120" i="141"/>
  <c r="E119" i="141"/>
  <c r="E118" i="141"/>
  <c r="E117" i="141"/>
  <c r="E116" i="141"/>
  <c r="E115" i="141"/>
  <c r="E114" i="141"/>
  <c r="E113" i="141"/>
  <c r="E112" i="141"/>
  <c r="E111" i="141"/>
  <c r="E110" i="141"/>
  <c r="E109" i="141"/>
  <c r="E108" i="141"/>
  <c r="E107" i="141"/>
  <c r="E106" i="141"/>
  <c r="E105" i="141"/>
  <c r="E104" i="141"/>
  <c r="E103" i="141"/>
  <c r="E102" i="141"/>
  <c r="E101" i="141"/>
  <c r="E100" i="141"/>
  <c r="E99" i="141"/>
  <c r="E98" i="141"/>
  <c r="E97" i="141"/>
  <c r="E96" i="141"/>
  <c r="E95" i="141"/>
  <c r="E94" i="141"/>
  <c r="E93" i="141"/>
  <c r="E92" i="141"/>
  <c r="E91" i="141"/>
  <c r="E90" i="141"/>
  <c r="E89" i="141"/>
  <c r="E88" i="141"/>
  <c r="E87" i="141"/>
  <c r="E86" i="141"/>
  <c r="E85" i="141"/>
  <c r="E84" i="141"/>
  <c r="E83" i="141"/>
  <c r="E82" i="141"/>
  <c r="E81" i="141"/>
  <c r="E80" i="141"/>
  <c r="E79" i="141"/>
  <c r="E78" i="141"/>
  <c r="E77" i="141"/>
  <c r="E76" i="141"/>
  <c r="E75" i="141"/>
  <c r="E74" i="141"/>
  <c r="E73" i="141"/>
  <c r="E72" i="141"/>
  <c r="E71" i="141"/>
  <c r="E70" i="141"/>
  <c r="E69" i="141"/>
  <c r="E68" i="141"/>
  <c r="E67" i="141"/>
  <c r="E66" i="141"/>
  <c r="E65" i="141"/>
  <c r="E64" i="141"/>
  <c r="E63" i="141"/>
  <c r="E62" i="141"/>
  <c r="E61" i="141"/>
  <c r="E60" i="141"/>
  <c r="E59" i="141"/>
  <c r="E58" i="141"/>
  <c r="E57" i="141"/>
  <c r="E56" i="141"/>
  <c r="E55" i="141"/>
  <c r="E54" i="141"/>
  <c r="E53" i="141"/>
  <c r="E52" i="141"/>
  <c r="E51" i="141"/>
  <c r="D184" i="141"/>
</calcChain>
</file>

<file path=xl/sharedStrings.xml><?xml version="1.0" encoding="utf-8"?>
<sst xmlns="http://schemas.openxmlformats.org/spreadsheetml/2006/main" count="295" uniqueCount="257">
  <si>
    <t xml:space="preserve"> - Phòng Tài chính Kế toán</t>
  </si>
  <si>
    <t xml:space="preserve">Người đề nghị thanh toán : </t>
  </si>
  <si>
    <t>STT</t>
  </si>
  <si>
    <t xml:space="preserve">TỔNG CỘNG </t>
  </si>
  <si>
    <t>( Kèm theo</t>
  </si>
  <si>
    <t>hóa đơn gốc)</t>
  </si>
  <si>
    <t xml:space="preserve">( Ký, họ tên ) </t>
  </si>
  <si>
    <t xml:space="preserve">   ( Ký, họ tên ) </t>
  </si>
  <si>
    <t>Phòng Kinh doanh</t>
  </si>
  <si>
    <t xml:space="preserve">Địa chỉ : </t>
  </si>
  <si>
    <t>Tại Ngân hàng :</t>
  </si>
  <si>
    <t>12/14/18 Đường 49, KP 7, P.Hiệp Bình Chánh, Q.Thủ Đức, TP.HCM</t>
  </si>
  <si>
    <t>Vietcombank – CN Kỳ Đồng</t>
  </si>
  <si>
    <t>TỔNG CỘNG</t>
  </si>
  <si>
    <t>SHĐ</t>
  </si>
  <si>
    <t>NGÀY HĐ</t>
  </si>
  <si>
    <t>VAT</t>
  </si>
  <si>
    <t>SỐ TIỀN</t>
  </si>
  <si>
    <t>Huỳnh Thị Thúy Phượng</t>
  </si>
  <si>
    <t>Phạm Thị Thanh Bình</t>
  </si>
  <si>
    <t>ĐẢO GĐ</t>
  </si>
  <si>
    <t>SỐ TIỀN THANH TOÁN</t>
  </si>
  <si>
    <t xml:space="preserve">072 100 510 4420 </t>
  </si>
  <si>
    <t>Biểu mẫu BM-KT-2</t>
  </si>
  <si>
    <t xml:space="preserve">CN TỔNG CÔNG TY THƯƠNG MẠI SÀI GÒN </t>
  </si>
  <si>
    <t>CỘNG HOÀ XÃ HỘI CHỦ NGHĨA VIỆT NAM</t>
  </si>
  <si>
    <t>TNHH MỘT THÀNH VIÊN</t>
  </si>
  <si>
    <t>Độc lập - Tự do - Hạnh phúc</t>
  </si>
  <si>
    <t>TRUNG TÂM ĐIỀU HÀNH SATRAFOODS</t>
  </si>
  <si>
    <t>GIẤY ĐỀ NGHỊ THANH TOÁN CHUYỂN KHOẢN</t>
  </si>
  <si>
    <r>
      <rPr>
        <i/>
        <u/>
        <sz val="13"/>
        <color indexed="8"/>
        <rFont val="Times New Roman"/>
        <family val="1"/>
      </rPr>
      <t>Kính gửi</t>
    </r>
    <r>
      <rPr>
        <sz val="13"/>
        <color indexed="8"/>
        <rFont val="Times New Roman"/>
        <family val="1"/>
      </rPr>
      <t xml:space="preserve"> : </t>
    </r>
  </si>
  <si>
    <t xml:space="preserve"> - Ban Giám đốc </t>
  </si>
  <si>
    <t xml:space="preserve">Phòng ban, Bộ phận công tác : </t>
  </si>
  <si>
    <t xml:space="preserve">Nội dung thanh toán: </t>
  </si>
  <si>
    <t>SỐ HÓA ĐƠN</t>
  </si>
  <si>
    <t>NGÀY 
HÓA ĐƠN</t>
  </si>
  <si>
    <t>GHI CHÚ</t>
  </si>
  <si>
    <t>TRƯỚC THUẾ</t>
  </si>
  <si>
    <t>THUẾ</t>
  </si>
  <si>
    <t>SAU THUẾ</t>
  </si>
  <si>
    <t xml:space="preserve">Số tiền thanh toán :
( Bằng chữ) </t>
  </si>
  <si>
    <t>Đơn vị (cá nhân) thụ hưởng:</t>
  </si>
  <si>
    <t>Thông tin chuyển khoản:</t>
  </si>
  <si>
    <t xml:space="preserve"> Số Tài Khoản :  </t>
  </si>
  <si>
    <t xml:space="preserve">Thanh toán : </t>
  </si>
  <si>
    <t>Kính đề nghị Ban Giám Đốc Công ty xem xét cho tôi được thanh toán số tiền trên.</t>
  </si>
  <si>
    <t>BAN GIÁM ĐỐC</t>
  </si>
  <si>
    <t>P.TÀI CHÍNH KẾ TOÁN</t>
  </si>
  <si>
    <t>PHÒNG/BAN CỬA HÀNG</t>
  </si>
  <si>
    <t>Trần Như Khanh</t>
  </si>
  <si>
    <t>CTY TNHH MTV TM và DV NGỌC  THƠM</t>
  </si>
  <si>
    <t>35 Ngày</t>
  </si>
  <si>
    <t>Mã NCC: VD-00000426</t>
  </si>
  <si>
    <t>NGƯỜI ĐỀ NGHỊ</t>
  </si>
  <si>
    <t>00000009</t>
  </si>
  <si>
    <t>00000059</t>
  </si>
  <si>
    <t>00000064</t>
  </si>
  <si>
    <t>00000124</t>
  </si>
  <si>
    <t>00000598</t>
  </si>
  <si>
    <t>00000599</t>
  </si>
  <si>
    <t>00000601</t>
  </si>
  <si>
    <t>00000615</t>
  </si>
  <si>
    <t>0000606</t>
  </si>
  <si>
    <t>00000692</t>
  </si>
  <si>
    <t>00000693</t>
  </si>
  <si>
    <t>00000718</t>
  </si>
  <si>
    <t>00000721</t>
  </si>
  <si>
    <t>0000756</t>
  </si>
  <si>
    <t>00001324</t>
  </si>
  <si>
    <t>00001335</t>
  </si>
  <si>
    <t>00001354</t>
  </si>
  <si>
    <t>00001364</t>
  </si>
  <si>
    <t>00001594</t>
  </si>
  <si>
    <t>00001598</t>
  </si>
  <si>
    <t>00001622</t>
  </si>
  <si>
    <t>00001632</t>
  </si>
  <si>
    <t>00001636</t>
  </si>
  <si>
    <t>00001731</t>
  </si>
  <si>
    <t>00001732</t>
  </si>
  <si>
    <t>00001735</t>
  </si>
  <si>
    <t>00001743</t>
  </si>
  <si>
    <t>00001880</t>
  </si>
  <si>
    <t>00002660</t>
  </si>
  <si>
    <t>00002669</t>
  </si>
  <si>
    <t>00002670</t>
  </si>
  <si>
    <t>00002689</t>
  </si>
  <si>
    <t>00003188</t>
  </si>
  <si>
    <t>00003279</t>
  </si>
  <si>
    <t>00004055</t>
  </si>
  <si>
    <t>00004718</t>
  </si>
  <si>
    <t>00004724</t>
  </si>
  <si>
    <t>00004729</t>
  </si>
  <si>
    <t>00004744</t>
  </si>
  <si>
    <t>00004771</t>
  </si>
  <si>
    <t>00005141</t>
  </si>
  <si>
    <t>00005216</t>
  </si>
  <si>
    <t>00005221</t>
  </si>
  <si>
    <t>00005247</t>
  </si>
  <si>
    <t>00005274</t>
  </si>
  <si>
    <t>0005273</t>
  </si>
  <si>
    <t>00005986</t>
  </si>
  <si>
    <t>00005998</t>
  </si>
  <si>
    <t>00006118</t>
  </si>
  <si>
    <t>00006753</t>
  </si>
  <si>
    <t>00006781</t>
  </si>
  <si>
    <t>00007248</t>
  </si>
  <si>
    <t>00007252</t>
  </si>
  <si>
    <t>00007256</t>
  </si>
  <si>
    <t>00007282</t>
  </si>
  <si>
    <t>00007320</t>
  </si>
  <si>
    <t>00007321</t>
  </si>
  <si>
    <t>00008357</t>
  </si>
  <si>
    <t>00008384</t>
  </si>
  <si>
    <t>00008385</t>
  </si>
  <si>
    <t>00008412</t>
  </si>
  <si>
    <t>00008452</t>
  </si>
  <si>
    <t>00008498</t>
  </si>
  <si>
    <t>00008499</t>
  </si>
  <si>
    <t>00008508</t>
  </si>
  <si>
    <t>00009060</t>
  </si>
  <si>
    <t>00009068</t>
  </si>
  <si>
    <t>00009096</t>
  </si>
  <si>
    <t>00009439</t>
  </si>
  <si>
    <t>00009491</t>
  </si>
  <si>
    <t>00009620</t>
  </si>
  <si>
    <t>00009636</t>
  </si>
  <si>
    <t>00009665</t>
  </si>
  <si>
    <t>00009680</t>
  </si>
  <si>
    <t>00009681</t>
  </si>
  <si>
    <t>00009664</t>
  </si>
  <si>
    <t>00010472</t>
  </si>
  <si>
    <t>00010484</t>
  </si>
  <si>
    <t>00010601</t>
  </si>
  <si>
    <t>00010602</t>
  </si>
  <si>
    <t>00010724</t>
  </si>
  <si>
    <t>00010726</t>
  </si>
  <si>
    <t>00010731</t>
  </si>
  <si>
    <t>00010733</t>
  </si>
  <si>
    <t>00010741</t>
  </si>
  <si>
    <t>00010777</t>
  </si>
  <si>
    <t>00010861</t>
  </si>
  <si>
    <t>00010871</t>
  </si>
  <si>
    <t>00012087</t>
  </si>
  <si>
    <t>00012094</t>
  </si>
  <si>
    <t>00012113</t>
  </si>
  <si>
    <t>00012122</t>
  </si>
  <si>
    <t>00012151</t>
  </si>
  <si>
    <t>00012152</t>
  </si>
  <si>
    <t>00013147</t>
  </si>
  <si>
    <t>00013213</t>
  </si>
  <si>
    <t>00013215</t>
  </si>
  <si>
    <t>00013220</t>
  </si>
  <si>
    <t>00013223</t>
  </si>
  <si>
    <t>00013250</t>
  </si>
  <si>
    <t>00013940</t>
  </si>
  <si>
    <t>00013947</t>
  </si>
  <si>
    <t>00013950</t>
  </si>
  <si>
    <t>00013986</t>
  </si>
  <si>
    <t>00014025</t>
  </si>
  <si>
    <t>00014462</t>
  </si>
  <si>
    <t>00014463</t>
  </si>
  <si>
    <t>00014470</t>
  </si>
  <si>
    <t>00014471</t>
  </si>
  <si>
    <t>00014472</t>
  </si>
  <si>
    <t>00014473</t>
  </si>
  <si>
    <t>00014519</t>
  </si>
  <si>
    <t>00014631</t>
  </si>
  <si>
    <t>00014639</t>
  </si>
  <si>
    <t>00014640</t>
  </si>
  <si>
    <t>00014647</t>
  </si>
  <si>
    <t>00014784</t>
  </si>
  <si>
    <t>00014868</t>
  </si>
  <si>
    <t>00014960</t>
  </si>
  <si>
    <t>00015561</t>
  </si>
  <si>
    <t>00015592</t>
  </si>
  <si>
    <t>00015612</t>
  </si>
  <si>
    <t>00016197</t>
  </si>
  <si>
    <t>00016201</t>
  </si>
  <si>
    <t>00016217</t>
  </si>
  <si>
    <t>00016289</t>
  </si>
  <si>
    <t>00016297</t>
  </si>
  <si>
    <t>00016300</t>
  </si>
  <si>
    <t>00017259</t>
  </si>
  <si>
    <t>00017336</t>
  </si>
  <si>
    <t>00017362</t>
  </si>
  <si>
    <t>00017367</t>
  </si>
  <si>
    <t>00017370</t>
  </si>
  <si>
    <t>00017371</t>
  </si>
  <si>
    <t>00017372</t>
  </si>
  <si>
    <t>00018435</t>
  </si>
  <si>
    <t>00018437</t>
  </si>
  <si>
    <t>00018438</t>
  </si>
  <si>
    <t>00019191</t>
  </si>
  <si>
    <t>00019246</t>
  </si>
  <si>
    <t>00019302</t>
  </si>
  <si>
    <t>00020675</t>
  </si>
  <si>
    <t>00020715</t>
  </si>
  <si>
    <t>00020716</t>
  </si>
  <si>
    <t>00020756</t>
  </si>
  <si>
    <t>00021522</t>
  </si>
  <si>
    <t>00021526</t>
  </si>
  <si>
    <t>00021579</t>
  </si>
  <si>
    <t>00021646</t>
  </si>
  <si>
    <t>00021649</t>
  </si>
  <si>
    <t>00021671</t>
  </si>
  <si>
    <t>00021743</t>
  </si>
  <si>
    <t>00021745</t>
  </si>
  <si>
    <t>00022686</t>
  </si>
  <si>
    <t>00023078</t>
  </si>
  <si>
    <t>00023121</t>
  </si>
  <si>
    <t>00023134</t>
  </si>
  <si>
    <t>00023136</t>
  </si>
  <si>
    <t>00023140</t>
  </si>
  <si>
    <t>00023141</t>
  </si>
  <si>
    <t>00023177</t>
  </si>
  <si>
    <t>00001719</t>
  </si>
  <si>
    <t>00002507</t>
  </si>
  <si>
    <t>00003877</t>
  </si>
  <si>
    <t>Tp Hồ Chí Minh, Ngày 18 tháng 06 năm 2026</t>
  </si>
  <si>
    <t>Nguyễn Vũ Nhi</t>
  </si>
  <si>
    <t>HĐ gối đầu 2026</t>
  </si>
  <si>
    <t>Xuất Trả</t>
  </si>
  <si>
    <t>00001081</t>
  </si>
  <si>
    <t>00001089</t>
  </si>
  <si>
    <t>00001109</t>
  </si>
  <si>
    <t>00001111</t>
  </si>
  <si>
    <t>00001125</t>
  </si>
  <si>
    <t>00001430</t>
  </si>
  <si>
    <t>00001431</t>
  </si>
  <si>
    <t>00001510</t>
  </si>
  <si>
    <t>00001530</t>
  </si>
  <si>
    <t>00001537</t>
  </si>
  <si>
    <t>00001664</t>
  </si>
  <si>
    <t>00001692</t>
  </si>
  <si>
    <t>00001700</t>
  </si>
  <si>
    <t>00001701</t>
  </si>
  <si>
    <t>00001730</t>
  </si>
  <si>
    <t>00001845</t>
  </si>
  <si>
    <t>00001846</t>
  </si>
  <si>
    <t>00001897</t>
  </si>
  <si>
    <t>00001958</t>
  </si>
  <si>
    <t>00001966</t>
  </si>
  <si>
    <t>00002583</t>
  </si>
  <si>
    <t>00002587</t>
  </si>
  <si>
    <t>00002588</t>
  </si>
  <si>
    <t>00002589</t>
  </si>
  <si>
    <t>00002591</t>
  </si>
  <si>
    <t>00002599</t>
  </si>
  <si>
    <t>00002601</t>
  </si>
  <si>
    <t>00002792</t>
  </si>
  <si>
    <t>00003035</t>
  </si>
  <si>
    <t>00003061</t>
  </si>
  <si>
    <t>00000095</t>
  </si>
  <si>
    <t>00000094</t>
  </si>
  <si>
    <t>95CH-220,000đ</t>
  </si>
  <si>
    <t xml:space="preserve">THANH TOÁN ĐẢO GỐI ĐẦU 2025 - THÁNG 01+02+03/2026 </t>
  </si>
  <si>
    <t>Số tiền gối đầu giữ lại: 220.000đ/CH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</si>
</sst>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-* #,##0.00\ _₫_-;\-* #,##0.00\ _₫_-;_-* &quot;-&quot;??\ _₫_-;_-@_-"/>
    <numFmt numFmtId="166" formatCode="_-* #,##0\ _₫_-;\-* #,##0\ _₫_-;_-* &quot;-&quot;??\ _₫_-;_-@_-"/>
    <numFmt numFmtId="168" formatCode="_(* #,##0_);_(* \(#,##0\);_(* &quot;-&quot;??_);_(@_)"/>
    <numFmt numFmtId="169" formatCode="0\ &quot;ngày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63"/>
      <scheme val="minor"/>
    </font>
    <font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i/>
      <sz val="13"/>
      <color theme="1"/>
      <name val="Times New Roman"/>
      <family val="1"/>
    </font>
    <font>
      <i/>
      <u/>
      <sz val="13"/>
      <color indexed="8"/>
      <name val="Times New Roman"/>
      <family val="1"/>
    </font>
    <font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3"/>
      <name val="Times New Roman"/>
      <family val="1"/>
    </font>
    <font>
      <b/>
      <i/>
      <sz val="13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4" fillId="0" borderId="0"/>
    <xf numFmtId="164" fontId="1" fillId="0" borderId="0" applyFont="0" applyFill="0" applyBorder="0" applyAlignment="0" applyProtection="0"/>
    <xf numFmtId="0" fontId="5" fillId="0" borderId="0"/>
    <xf numFmtId="9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6" fontId="7" fillId="3" borderId="1" xfId="4" applyNumberFormat="1" applyFont="1" applyFill="1" applyBorder="1"/>
    <xf numFmtId="0" fontId="12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168" fontId="11" fillId="0" borderId="1" xfId="7" applyNumberFormat="1" applyFont="1" applyBorder="1" applyAlignment="1">
      <alignment vertical="center"/>
    </xf>
    <xf numFmtId="168" fontId="16" fillId="0" borderId="1" xfId="7" applyNumberFormat="1" applyFont="1" applyFill="1" applyBorder="1" applyAlignment="1">
      <alignment horizontal="right" vertical="center"/>
    </xf>
    <xf numFmtId="0" fontId="16" fillId="0" borderId="0" xfId="0" applyFont="1" applyAlignment="1">
      <alignment horizontal="center" vertical="center"/>
    </xf>
    <xf numFmtId="3" fontId="16" fillId="0" borderId="0" xfId="0" applyNumberFormat="1" applyFont="1" applyAlignment="1">
      <alignment horizontal="right" vertical="center"/>
    </xf>
    <xf numFmtId="14" fontId="11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169" fontId="14" fillId="0" borderId="0" xfId="5" applyNumberFormat="1" applyFont="1" applyAlignment="1">
      <alignment vertical="center" wrapText="1"/>
    </xf>
    <xf numFmtId="0" fontId="11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quotePrefix="1" applyFont="1" applyAlignment="1">
      <alignment vertical="center"/>
    </xf>
    <xf numFmtId="0" fontId="11" fillId="0" borderId="0" xfId="0" quotePrefix="1" applyFont="1" applyAlignment="1">
      <alignment vertical="center" wrapText="1"/>
    </xf>
    <xf numFmtId="0" fontId="11" fillId="0" borderId="0" xfId="0" quotePrefix="1" applyFont="1" applyAlignment="1">
      <alignment horizontal="left" vertical="center" wrapText="1"/>
    </xf>
    <xf numFmtId="0" fontId="10" fillId="0" borderId="0" xfId="0" applyFont="1" applyAlignment="1">
      <alignment vertical="center"/>
    </xf>
    <xf numFmtId="166" fontId="10" fillId="0" borderId="5" xfId="4" applyNumberFormat="1" applyFont="1" applyBorder="1" applyAlignment="1">
      <alignment vertical="center"/>
    </xf>
    <xf numFmtId="166" fontId="11" fillId="0" borderId="0" xfId="8" applyNumberFormat="1" applyFont="1" applyAlignment="1">
      <alignment horizontal="right" vertical="center"/>
    </xf>
    <xf numFmtId="166" fontId="11" fillId="0" borderId="0" xfId="8" applyNumberFormat="1" applyFont="1" applyAlignment="1">
      <alignment vertical="center"/>
    </xf>
    <xf numFmtId="0" fontId="17" fillId="0" borderId="0" xfId="0" applyFont="1" applyAlignment="1">
      <alignment vertical="center"/>
    </xf>
    <xf numFmtId="37" fontId="11" fillId="0" borderId="1" xfId="4" applyNumberFormat="1" applyFont="1" applyBorder="1" applyAlignment="1">
      <alignment vertical="center"/>
    </xf>
    <xf numFmtId="3" fontId="16" fillId="0" borderId="6" xfId="1" applyNumberFormat="1" applyFont="1" applyBorder="1" applyAlignment="1">
      <alignment horizontal="center" vertical="center"/>
    </xf>
    <xf numFmtId="168" fontId="10" fillId="0" borderId="6" xfId="7" applyNumberFormat="1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14" fontId="11" fillId="0" borderId="7" xfId="0" applyNumberFormat="1" applyFont="1" applyBorder="1" applyAlignment="1">
      <alignment horizontal="center" vertical="center"/>
    </xf>
    <xf numFmtId="168" fontId="11" fillId="0" borderId="7" xfId="7" applyNumberFormat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49" fontId="11" fillId="0" borderId="1" xfId="0" quotePrefix="1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4" fontId="11" fillId="0" borderId="2" xfId="0" applyNumberFormat="1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quotePrefix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1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 wrapText="1"/>
    </xf>
    <xf numFmtId="0" fontId="11" fillId="0" borderId="0" xfId="0" quotePrefix="1" applyFont="1" applyAlignment="1">
      <alignment horizontal="left" vertical="center"/>
    </xf>
    <xf numFmtId="0" fontId="11" fillId="0" borderId="0" xfId="0" quotePrefix="1" applyFont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2" fillId="0" borderId="0" xfId="0" quotePrefix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</cellXfs>
  <cellStyles count="9">
    <cellStyle name="Comma" xfId="4" builtinId="3"/>
    <cellStyle name="Comma 2" xfId="8"/>
    <cellStyle name="Comma 4" xfId="7"/>
    <cellStyle name="Normal" xfId="0" builtinId="0"/>
    <cellStyle name="Normal 108" xfId="1"/>
    <cellStyle name="Normal 109" xfId="2"/>
    <cellStyle name="Normal 25 2" xfId="3"/>
    <cellStyle name="Normal 3" xfId="5"/>
    <cellStyle name="Percent 2" xfId="6"/>
  </cellStyles>
  <dxfs count="3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A3907C03-B50C-4194-A654-D72805005951}"/>
            </a:ext>
          </a:extLst>
        </xdr:cNvPr>
        <xdr:cNvSpPr txBox="1"/>
      </xdr:nvSpPr>
      <xdr:spPr>
        <a:xfrm>
          <a:off x="5105400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AE5F4AB6-1898-4C35-AC55-EF2D94C4616F}"/>
            </a:ext>
          </a:extLst>
        </xdr:cNvPr>
        <xdr:cNvSpPr txBox="1"/>
      </xdr:nvSpPr>
      <xdr:spPr>
        <a:xfrm>
          <a:off x="5105400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5</xdr:col>
      <xdr:colOff>0</xdr:colOff>
      <xdr:row>0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41338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0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41338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53272A63-CA27-45DC-865C-EB261AA80E29}"/>
            </a:ext>
          </a:extLst>
        </xdr:cNvPr>
        <xdr:cNvSpPr txBox="1"/>
      </xdr:nvSpPr>
      <xdr:spPr>
        <a:xfrm>
          <a:off x="413385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290205DA-41D4-4567-838F-BDF9BDC31488}"/>
            </a:ext>
          </a:extLst>
        </xdr:cNvPr>
        <xdr:cNvSpPr txBox="1"/>
      </xdr:nvSpPr>
      <xdr:spPr>
        <a:xfrm>
          <a:off x="413385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EF26BBB4-2CF1-4A44-BAFC-8AF577B60481}"/>
            </a:ext>
          </a:extLst>
        </xdr:cNvPr>
        <xdr:cNvSpPr txBox="1"/>
      </xdr:nvSpPr>
      <xdr:spPr>
        <a:xfrm>
          <a:off x="413385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860EC9AF-C9CA-4EA4-8817-B1652380F970}"/>
            </a:ext>
          </a:extLst>
        </xdr:cNvPr>
        <xdr:cNvSpPr txBox="1"/>
      </xdr:nvSpPr>
      <xdr:spPr>
        <a:xfrm>
          <a:off x="413385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inh.ptt.04\Desktop\Doiso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oiso"/>
    </sheetNames>
    <definedNames>
      <definedName name="VND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C4:H40"/>
  <sheetViews>
    <sheetView topLeftCell="A19" workbookViewId="0">
      <selection activeCell="K12" sqref="K12"/>
    </sheetView>
  </sheetViews>
  <sheetFormatPr defaultRowHeight="15" x14ac:dyDescent="0.25"/>
  <cols>
    <col min="4" max="4" width="16.7109375" bestFit="1" customWidth="1"/>
    <col min="5" max="5" width="13.42578125" bestFit="1" customWidth="1"/>
    <col min="6" max="6" width="14.42578125" bestFit="1" customWidth="1"/>
    <col min="7" max="7" width="18.28515625" bestFit="1" customWidth="1"/>
  </cols>
  <sheetData>
    <row r="4" spans="3:8" ht="21" x14ac:dyDescent="0.25">
      <c r="C4" s="53" t="s">
        <v>220</v>
      </c>
      <c r="D4" s="53"/>
      <c r="E4" s="53"/>
      <c r="F4" s="53"/>
      <c r="G4" s="53"/>
      <c r="H4" t="s">
        <v>254</v>
      </c>
    </row>
    <row r="5" spans="3:8" x14ac:dyDescent="0.25">
      <c r="C5" s="1" t="s">
        <v>2</v>
      </c>
      <c r="D5" s="1" t="s">
        <v>14</v>
      </c>
      <c r="E5" s="1" t="s">
        <v>15</v>
      </c>
      <c r="F5" s="1" t="s">
        <v>16</v>
      </c>
      <c r="G5" s="1" t="s">
        <v>17</v>
      </c>
    </row>
    <row r="6" spans="3:8" ht="18.75" x14ac:dyDescent="0.3">
      <c r="C6" s="2">
        <v>1</v>
      </c>
      <c r="D6" s="17" t="s">
        <v>54</v>
      </c>
      <c r="E6" s="18">
        <v>46024</v>
      </c>
      <c r="F6" s="8">
        <v>83822</v>
      </c>
      <c r="G6" s="8">
        <v>1131602</v>
      </c>
    </row>
    <row r="7" spans="3:8" ht="18.75" x14ac:dyDescent="0.3">
      <c r="C7" s="2">
        <v>2</v>
      </c>
      <c r="D7" s="17" t="s">
        <v>55</v>
      </c>
      <c r="E7" s="18">
        <v>46025</v>
      </c>
      <c r="F7" s="8">
        <v>72502</v>
      </c>
      <c r="G7" s="8">
        <v>978773</v>
      </c>
    </row>
    <row r="8" spans="3:8" ht="18.75" x14ac:dyDescent="0.3">
      <c r="C8" s="2">
        <v>3</v>
      </c>
      <c r="D8" s="17" t="s">
        <v>56</v>
      </c>
      <c r="E8" s="18">
        <v>46025</v>
      </c>
      <c r="F8" s="8">
        <v>45671</v>
      </c>
      <c r="G8" s="8">
        <v>616559</v>
      </c>
    </row>
    <row r="9" spans="3:8" ht="18.75" x14ac:dyDescent="0.3">
      <c r="C9" s="2">
        <v>4</v>
      </c>
      <c r="D9" s="17" t="s">
        <v>57</v>
      </c>
      <c r="E9" s="18">
        <v>46027</v>
      </c>
      <c r="F9" s="8">
        <v>61932</v>
      </c>
      <c r="G9" s="8">
        <v>836088</v>
      </c>
    </row>
    <row r="10" spans="3:8" ht="18.75" x14ac:dyDescent="0.3">
      <c r="C10" s="2">
        <v>5</v>
      </c>
      <c r="D10" s="17" t="s">
        <v>58</v>
      </c>
      <c r="E10" s="18">
        <v>46028</v>
      </c>
      <c r="F10" s="8">
        <v>19778</v>
      </c>
      <c r="G10" s="8">
        <v>267004</v>
      </c>
    </row>
    <row r="11" spans="3:8" ht="18.75" x14ac:dyDescent="0.3">
      <c r="C11" s="2">
        <v>6</v>
      </c>
      <c r="D11" s="17" t="s">
        <v>59</v>
      </c>
      <c r="E11" s="18">
        <v>46028</v>
      </c>
      <c r="F11" s="8">
        <v>155961</v>
      </c>
      <c r="G11" s="8">
        <v>2105477</v>
      </c>
    </row>
    <row r="12" spans="3:8" ht="18.75" x14ac:dyDescent="0.3">
      <c r="C12" s="2">
        <v>7</v>
      </c>
      <c r="D12" s="17" t="s">
        <v>60</v>
      </c>
      <c r="E12" s="18">
        <v>46028</v>
      </c>
      <c r="F12" s="8">
        <v>76205</v>
      </c>
      <c r="G12" s="8">
        <v>1028772</v>
      </c>
    </row>
    <row r="13" spans="3:8" ht="18.75" x14ac:dyDescent="0.3">
      <c r="C13" s="2">
        <v>8</v>
      </c>
      <c r="D13" s="17" t="s">
        <v>61</v>
      </c>
      <c r="E13" s="18">
        <v>46028</v>
      </c>
      <c r="F13" s="8">
        <v>52535</v>
      </c>
      <c r="G13" s="8">
        <v>709217</v>
      </c>
    </row>
    <row r="14" spans="3:8" ht="18.75" x14ac:dyDescent="0.3">
      <c r="C14" s="2">
        <v>9</v>
      </c>
      <c r="D14" s="17" t="s">
        <v>62</v>
      </c>
      <c r="E14" s="18">
        <v>46028</v>
      </c>
      <c r="F14" s="8">
        <v>21737</v>
      </c>
      <c r="G14" s="8">
        <v>293445</v>
      </c>
    </row>
    <row r="15" spans="3:8" ht="18.75" x14ac:dyDescent="0.3">
      <c r="C15" s="2">
        <v>10</v>
      </c>
      <c r="D15" s="17" t="s">
        <v>63</v>
      </c>
      <c r="E15" s="18">
        <v>46029</v>
      </c>
      <c r="F15" s="8">
        <v>176203</v>
      </c>
      <c r="G15" s="8">
        <v>2378737</v>
      </c>
    </row>
    <row r="16" spans="3:8" ht="18.75" x14ac:dyDescent="0.3">
      <c r="C16" s="2">
        <v>11</v>
      </c>
      <c r="D16" s="17" t="s">
        <v>64</v>
      </c>
      <c r="E16" s="18">
        <v>46029</v>
      </c>
      <c r="F16" s="8">
        <v>53803</v>
      </c>
      <c r="G16" s="8">
        <v>726340</v>
      </c>
    </row>
    <row r="17" spans="3:7" ht="18.75" x14ac:dyDescent="0.3">
      <c r="C17" s="2">
        <v>12</v>
      </c>
      <c r="D17" s="17" t="s">
        <v>65</v>
      </c>
      <c r="E17" s="18">
        <v>46029</v>
      </c>
      <c r="F17" s="8">
        <v>49603</v>
      </c>
      <c r="G17" s="8">
        <v>669642</v>
      </c>
    </row>
    <row r="18" spans="3:7" ht="18.75" x14ac:dyDescent="0.3">
      <c r="C18" s="2">
        <v>13</v>
      </c>
      <c r="D18" s="17" t="s">
        <v>66</v>
      </c>
      <c r="E18" s="18">
        <v>46029</v>
      </c>
      <c r="F18" s="8">
        <v>92091</v>
      </c>
      <c r="G18" s="8">
        <v>1243225</v>
      </c>
    </row>
    <row r="19" spans="3:7" ht="18.75" x14ac:dyDescent="0.3">
      <c r="C19" s="2">
        <v>14</v>
      </c>
      <c r="D19" s="17" t="s">
        <v>67</v>
      </c>
      <c r="E19" s="18">
        <v>46029</v>
      </c>
      <c r="F19" s="8">
        <v>82138</v>
      </c>
      <c r="G19" s="8">
        <v>1108858</v>
      </c>
    </row>
    <row r="20" spans="3:7" ht="18.75" x14ac:dyDescent="0.3">
      <c r="C20" s="2">
        <v>15</v>
      </c>
      <c r="D20" s="17" t="s">
        <v>68</v>
      </c>
      <c r="E20" s="18">
        <v>46030</v>
      </c>
      <c r="F20" s="8">
        <v>89284</v>
      </c>
      <c r="G20" s="8">
        <v>1205337</v>
      </c>
    </row>
    <row r="21" spans="3:7" ht="18.75" x14ac:dyDescent="0.3">
      <c r="C21" s="2">
        <v>16</v>
      </c>
      <c r="D21" s="17" t="s">
        <v>69</v>
      </c>
      <c r="E21" s="18">
        <v>46030</v>
      </c>
      <c r="F21" s="8">
        <v>48645</v>
      </c>
      <c r="G21" s="8">
        <v>656703</v>
      </c>
    </row>
    <row r="22" spans="3:7" ht="18.75" x14ac:dyDescent="0.3">
      <c r="C22" s="2">
        <v>17</v>
      </c>
      <c r="D22" s="17" t="s">
        <v>70</v>
      </c>
      <c r="E22" s="18">
        <v>46030</v>
      </c>
      <c r="F22" s="8">
        <v>86020</v>
      </c>
      <c r="G22" s="8">
        <v>1161268</v>
      </c>
    </row>
    <row r="23" spans="3:7" ht="18.75" x14ac:dyDescent="0.3">
      <c r="C23" s="2">
        <v>18</v>
      </c>
      <c r="D23" s="17" t="s">
        <v>71</v>
      </c>
      <c r="E23" s="18">
        <v>46030</v>
      </c>
      <c r="F23" s="8">
        <v>24659</v>
      </c>
      <c r="G23" s="8">
        <v>332893</v>
      </c>
    </row>
    <row r="24" spans="3:7" ht="18.75" x14ac:dyDescent="0.3">
      <c r="C24" s="2">
        <v>19</v>
      </c>
      <c r="D24" s="17" t="s">
        <v>72</v>
      </c>
      <c r="E24" s="18">
        <v>46031</v>
      </c>
      <c r="F24" s="8">
        <v>96861</v>
      </c>
      <c r="G24" s="8">
        <v>1307628</v>
      </c>
    </row>
    <row r="25" spans="3:7" ht="18.75" x14ac:dyDescent="0.3">
      <c r="C25" s="2">
        <v>20</v>
      </c>
      <c r="D25" s="17" t="s">
        <v>73</v>
      </c>
      <c r="E25" s="18">
        <v>46031</v>
      </c>
      <c r="F25" s="8">
        <v>67878</v>
      </c>
      <c r="G25" s="8">
        <v>916354</v>
      </c>
    </row>
    <row r="26" spans="3:7" ht="18.75" x14ac:dyDescent="0.3">
      <c r="C26" s="2">
        <v>21</v>
      </c>
      <c r="D26" s="17" t="s">
        <v>74</v>
      </c>
      <c r="E26" s="18">
        <v>46031</v>
      </c>
      <c r="F26" s="8">
        <v>83519</v>
      </c>
      <c r="G26" s="8">
        <v>1127501</v>
      </c>
    </row>
    <row r="27" spans="3:7" ht="18.75" x14ac:dyDescent="0.3">
      <c r="C27" s="2">
        <v>22</v>
      </c>
      <c r="D27" s="17" t="s">
        <v>75</v>
      </c>
      <c r="E27" s="18">
        <v>46031</v>
      </c>
      <c r="F27" s="8">
        <v>45758</v>
      </c>
      <c r="G27" s="8">
        <v>617729</v>
      </c>
    </row>
    <row r="28" spans="3:7" ht="18.75" x14ac:dyDescent="0.3">
      <c r="C28" s="2">
        <v>23</v>
      </c>
      <c r="D28" s="17" t="s">
        <v>76</v>
      </c>
      <c r="E28" s="18">
        <v>46031</v>
      </c>
      <c r="F28" s="8">
        <v>40375</v>
      </c>
      <c r="G28" s="8">
        <v>545061</v>
      </c>
    </row>
    <row r="29" spans="3:7" ht="18.75" x14ac:dyDescent="0.3">
      <c r="C29" s="2">
        <v>24</v>
      </c>
      <c r="D29" s="17" t="s">
        <v>77</v>
      </c>
      <c r="E29" s="18">
        <v>46032</v>
      </c>
      <c r="F29" s="8">
        <v>62860</v>
      </c>
      <c r="G29" s="8">
        <v>848606</v>
      </c>
    </row>
    <row r="30" spans="3:7" ht="18.75" x14ac:dyDescent="0.3">
      <c r="C30" s="2">
        <v>25</v>
      </c>
      <c r="D30" s="17" t="s">
        <v>78</v>
      </c>
      <c r="E30" s="18">
        <v>46032</v>
      </c>
      <c r="F30" s="8">
        <v>65766</v>
      </c>
      <c r="G30" s="8">
        <v>887841</v>
      </c>
    </row>
    <row r="31" spans="3:7" ht="18.75" x14ac:dyDescent="0.3">
      <c r="C31" s="2">
        <v>26</v>
      </c>
      <c r="D31" s="17" t="s">
        <v>79</v>
      </c>
      <c r="E31" s="18">
        <v>46032</v>
      </c>
      <c r="F31" s="8">
        <v>129868</v>
      </c>
      <c r="G31" s="8">
        <v>1753223</v>
      </c>
    </row>
    <row r="32" spans="3:7" ht="18.75" x14ac:dyDescent="0.3">
      <c r="C32" s="2">
        <v>27</v>
      </c>
      <c r="D32" s="17" t="s">
        <v>80</v>
      </c>
      <c r="E32" s="18">
        <v>46032</v>
      </c>
      <c r="F32" s="8">
        <v>254433</v>
      </c>
      <c r="G32" s="8">
        <v>3434844</v>
      </c>
    </row>
    <row r="33" spans="3:7" ht="18.75" x14ac:dyDescent="0.3">
      <c r="C33" s="2">
        <v>28</v>
      </c>
      <c r="D33" s="17" t="s">
        <v>81</v>
      </c>
      <c r="E33" s="18">
        <v>46034</v>
      </c>
      <c r="F33" s="8">
        <v>136536</v>
      </c>
      <c r="G33" s="8">
        <v>1843236</v>
      </c>
    </row>
    <row r="34" spans="3:7" ht="18.75" x14ac:dyDescent="0.3">
      <c r="C34" s="2">
        <v>29</v>
      </c>
      <c r="D34" s="17" t="s">
        <v>82</v>
      </c>
      <c r="E34" s="18">
        <v>46036</v>
      </c>
      <c r="F34" s="8">
        <v>60533</v>
      </c>
      <c r="G34" s="8">
        <v>817194</v>
      </c>
    </row>
    <row r="35" spans="3:7" ht="18.75" x14ac:dyDescent="0.3">
      <c r="C35" s="2">
        <v>30</v>
      </c>
      <c r="D35" s="17" t="s">
        <v>83</v>
      </c>
      <c r="E35" s="18">
        <v>46036</v>
      </c>
      <c r="F35" s="8">
        <v>44557</v>
      </c>
      <c r="G35" s="8">
        <v>601521</v>
      </c>
    </row>
    <row r="36" spans="3:7" ht="18.75" x14ac:dyDescent="0.3">
      <c r="C36" s="2">
        <v>31</v>
      </c>
      <c r="D36" s="17" t="s">
        <v>84</v>
      </c>
      <c r="E36" s="18">
        <v>46036</v>
      </c>
      <c r="F36" s="8">
        <v>52740</v>
      </c>
      <c r="G36" s="8">
        <v>711995</v>
      </c>
    </row>
    <row r="37" spans="3:7" ht="18.75" x14ac:dyDescent="0.3">
      <c r="C37" s="2">
        <v>32</v>
      </c>
      <c r="D37" s="17" t="s">
        <v>85</v>
      </c>
      <c r="E37" s="18">
        <v>46036</v>
      </c>
      <c r="F37" s="8">
        <v>47067</v>
      </c>
      <c r="G37" s="8">
        <v>635401</v>
      </c>
    </row>
    <row r="38" spans="3:7" ht="18.75" x14ac:dyDescent="0.3">
      <c r="C38" s="2">
        <v>33</v>
      </c>
      <c r="D38" s="17" t="s">
        <v>86</v>
      </c>
      <c r="E38" s="18">
        <v>46038</v>
      </c>
      <c r="F38" s="8">
        <v>23520</v>
      </c>
      <c r="G38" s="8">
        <v>317520</v>
      </c>
    </row>
    <row r="39" spans="3:7" ht="18.75" x14ac:dyDescent="0.3">
      <c r="C39" s="2">
        <v>34</v>
      </c>
      <c r="D39" s="17" t="s">
        <v>87</v>
      </c>
      <c r="E39" s="18">
        <v>46039</v>
      </c>
      <c r="F39" s="8">
        <v>115062</v>
      </c>
      <c r="G39" s="8">
        <v>1553331</v>
      </c>
    </row>
    <row r="40" spans="3:7" ht="18.75" x14ac:dyDescent="0.3">
      <c r="C40" s="54" t="s">
        <v>13</v>
      </c>
      <c r="D40" s="55"/>
      <c r="E40" s="55"/>
      <c r="F40" s="56"/>
      <c r="G40" s="3">
        <f>SUM(G6:G39)</f>
        <v>35368925</v>
      </c>
    </row>
  </sheetData>
  <mergeCells count="2">
    <mergeCell ref="C4:G4"/>
    <mergeCell ref="C40:F4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00"/>
  <sheetViews>
    <sheetView tabSelected="1" view="pageBreakPreview" topLeftCell="A162" zoomScaleNormal="100" zoomScaleSheetLayoutView="100" workbookViewId="0">
      <selection activeCell="G182" sqref="G182"/>
    </sheetView>
  </sheetViews>
  <sheetFormatPr defaultRowHeight="16.5" x14ac:dyDescent="0.25"/>
  <cols>
    <col min="1" max="1" width="3.42578125" style="14" customWidth="1"/>
    <col min="2" max="2" width="6.85546875" style="16" customWidth="1"/>
    <col min="3" max="3" width="19.85546875" style="14" customWidth="1"/>
    <col min="4" max="4" width="15.5703125" style="14" customWidth="1"/>
    <col min="5" max="5" width="18.140625" style="14" customWidth="1"/>
    <col min="6" max="6" width="15.5703125" style="14" customWidth="1"/>
    <col min="7" max="7" width="17.5703125" style="28" customWidth="1"/>
    <col min="8" max="8" width="20.85546875" style="29" customWidth="1"/>
    <col min="9" max="49" width="9.140625" style="20"/>
    <col min="50" max="16384" width="9.140625" style="14"/>
  </cols>
  <sheetData>
    <row r="1" spans="1:8" ht="21" customHeight="1" x14ac:dyDescent="0.25">
      <c r="B1" s="14"/>
      <c r="G1" s="4" t="s">
        <v>23</v>
      </c>
      <c r="H1" s="14"/>
    </row>
    <row r="2" spans="1:8" ht="21" customHeight="1" x14ac:dyDescent="0.25">
      <c r="A2" s="15" t="s">
        <v>24</v>
      </c>
      <c r="B2" s="15"/>
      <c r="C2" s="15"/>
      <c r="D2" s="15"/>
      <c r="E2" s="15"/>
      <c r="F2" s="15" t="s">
        <v>25</v>
      </c>
      <c r="G2" s="15"/>
      <c r="H2" s="15"/>
    </row>
    <row r="3" spans="1:8" ht="21" customHeight="1" x14ac:dyDescent="0.25">
      <c r="A3" s="20"/>
      <c r="B3" s="21" t="s">
        <v>26</v>
      </c>
      <c r="C3" s="21"/>
      <c r="D3" s="21"/>
      <c r="E3" s="20"/>
      <c r="F3" s="63" t="s">
        <v>27</v>
      </c>
      <c r="G3" s="63"/>
      <c r="H3" s="63"/>
    </row>
    <row r="4" spans="1:8" ht="21" customHeight="1" x14ac:dyDescent="0.25">
      <c r="A4" s="21" t="s">
        <v>28</v>
      </c>
      <c r="B4" s="20"/>
      <c r="C4" s="20"/>
      <c r="D4" s="20"/>
      <c r="E4" s="20"/>
      <c r="F4" s="64"/>
      <c r="G4" s="64"/>
      <c r="H4" s="64"/>
    </row>
    <row r="5" spans="1:8" ht="21" customHeight="1" x14ac:dyDescent="0.25">
      <c r="B5" s="14"/>
      <c r="E5" s="16"/>
      <c r="F5" s="4" t="s">
        <v>218</v>
      </c>
      <c r="G5" s="4"/>
      <c r="H5" s="22"/>
    </row>
    <row r="6" spans="1:8" ht="18" customHeight="1" x14ac:dyDescent="0.25">
      <c r="B6" s="14"/>
      <c r="E6" s="16"/>
      <c r="F6" s="22"/>
      <c r="G6" s="22"/>
      <c r="H6" s="22"/>
    </row>
    <row r="7" spans="1:8" ht="24.75" customHeight="1" x14ac:dyDescent="0.25">
      <c r="A7" s="42" t="s">
        <v>29</v>
      </c>
      <c r="B7" s="42"/>
      <c r="C7" s="42"/>
      <c r="D7" s="42"/>
      <c r="E7" s="42"/>
      <c r="F7" s="42"/>
      <c r="G7" s="42"/>
      <c r="H7" s="42"/>
    </row>
    <row r="8" spans="1:8" ht="21.75" customHeight="1" x14ac:dyDescent="0.25">
      <c r="B8" s="14"/>
      <c r="D8" s="14" t="s">
        <v>30</v>
      </c>
      <c r="E8" s="23" t="s">
        <v>31</v>
      </c>
      <c r="F8" s="16"/>
      <c r="G8" s="16"/>
      <c r="H8" s="14"/>
    </row>
    <row r="9" spans="1:8" ht="21.75" customHeight="1" x14ac:dyDescent="0.25">
      <c r="B9" s="14"/>
      <c r="E9" s="23" t="s">
        <v>0</v>
      </c>
      <c r="F9" s="16"/>
      <c r="G9" s="16"/>
      <c r="H9" s="14"/>
    </row>
    <row r="10" spans="1:8" ht="21.75" customHeight="1" x14ac:dyDescent="0.25">
      <c r="B10" s="44" t="s">
        <v>1</v>
      </c>
      <c r="C10" s="44"/>
      <c r="D10" s="45" t="s">
        <v>19</v>
      </c>
      <c r="E10" s="45"/>
      <c r="F10" s="5"/>
      <c r="G10" s="16"/>
      <c r="H10" s="14"/>
    </row>
    <row r="11" spans="1:8" ht="21.75" customHeight="1" x14ac:dyDescent="0.25">
      <c r="A11" s="44" t="s">
        <v>32</v>
      </c>
      <c r="B11" s="44"/>
      <c r="C11" s="44"/>
      <c r="D11" s="45" t="s">
        <v>8</v>
      </c>
      <c r="E11" s="45"/>
      <c r="F11" s="15"/>
      <c r="G11" s="13"/>
      <c r="H11" s="14"/>
    </row>
    <row r="12" spans="1:8" ht="21.75" customHeight="1" x14ac:dyDescent="0.25">
      <c r="B12" s="44" t="s">
        <v>33</v>
      </c>
      <c r="C12" s="44"/>
      <c r="D12" s="46" t="s">
        <v>255</v>
      </c>
      <c r="E12" s="46"/>
      <c r="F12" s="46"/>
      <c r="G12" s="46"/>
      <c r="H12" s="6"/>
    </row>
    <row r="13" spans="1:8" ht="21.75" customHeight="1" x14ac:dyDescent="0.25">
      <c r="B13" s="14"/>
      <c r="C13" s="62" t="s">
        <v>50</v>
      </c>
      <c r="D13" s="62"/>
      <c r="E13" s="62"/>
      <c r="F13" s="62"/>
      <c r="G13" s="47" t="s">
        <v>52</v>
      </c>
      <c r="H13" s="47"/>
    </row>
    <row r="14" spans="1:8" ht="21.75" customHeight="1" x14ac:dyDescent="0.25">
      <c r="B14" s="14" t="s">
        <v>9</v>
      </c>
      <c r="C14" s="60" t="s">
        <v>11</v>
      </c>
      <c r="D14" s="60"/>
      <c r="E14" s="60"/>
      <c r="F14" s="60"/>
      <c r="G14" s="60"/>
      <c r="H14" s="24"/>
    </row>
    <row r="15" spans="1:8" ht="18" customHeight="1" x14ac:dyDescent="0.25">
      <c r="B15" s="5"/>
      <c r="C15" s="5"/>
      <c r="D15" s="25"/>
      <c r="E15" s="25"/>
      <c r="F15" s="25"/>
      <c r="G15" s="25"/>
      <c r="H15" s="25"/>
    </row>
    <row r="16" spans="1:8" ht="21.75" customHeight="1" x14ac:dyDescent="0.25">
      <c r="B16" s="26" t="s">
        <v>256</v>
      </c>
      <c r="C16" s="26"/>
      <c r="F16" s="27"/>
      <c r="G16" s="27"/>
      <c r="H16" s="27">
        <v>35368925</v>
      </c>
    </row>
    <row r="17" spans="2:49" ht="21" customHeight="1" x14ac:dyDescent="0.25">
      <c r="B17" s="49" t="s">
        <v>2</v>
      </c>
      <c r="C17" s="49" t="s">
        <v>34</v>
      </c>
      <c r="D17" s="50" t="s">
        <v>35</v>
      </c>
      <c r="E17" s="49" t="s">
        <v>17</v>
      </c>
      <c r="F17" s="49"/>
      <c r="G17" s="49"/>
      <c r="H17" s="61" t="s">
        <v>36</v>
      </c>
    </row>
    <row r="18" spans="2:49" ht="21" customHeight="1" x14ac:dyDescent="0.25">
      <c r="B18" s="49"/>
      <c r="C18" s="49"/>
      <c r="D18" s="49"/>
      <c r="E18" s="32" t="s">
        <v>37</v>
      </c>
      <c r="F18" s="33" t="s">
        <v>38</v>
      </c>
      <c r="G18" s="33" t="s">
        <v>39</v>
      </c>
      <c r="H18" s="61"/>
    </row>
    <row r="19" spans="2:49" s="37" customFormat="1" x14ac:dyDescent="0.25">
      <c r="B19" s="7">
        <v>1</v>
      </c>
      <c r="C19" s="38" t="s">
        <v>253</v>
      </c>
      <c r="D19" s="18">
        <v>45659</v>
      </c>
      <c r="E19" s="8">
        <f t="shared" ref="E19:E50" si="0">G19-F19</f>
        <v>569706</v>
      </c>
      <c r="F19" s="8">
        <v>45576</v>
      </c>
      <c r="G19" s="8">
        <v>615282</v>
      </c>
      <c r="H19" s="39" t="s">
        <v>20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</row>
    <row r="20" spans="2:49" s="37" customFormat="1" x14ac:dyDescent="0.25">
      <c r="B20" s="7">
        <v>2</v>
      </c>
      <c r="C20" s="38" t="s">
        <v>252</v>
      </c>
      <c r="D20" s="18">
        <v>45659</v>
      </c>
      <c r="E20" s="8">
        <f t="shared" si="0"/>
        <v>525078</v>
      </c>
      <c r="F20" s="8">
        <v>42006</v>
      </c>
      <c r="G20" s="8">
        <v>567084</v>
      </c>
      <c r="H20" s="39" t="s">
        <v>20</v>
      </c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</row>
    <row r="21" spans="2:49" s="37" customFormat="1" x14ac:dyDescent="0.25">
      <c r="B21" s="7">
        <v>3</v>
      </c>
      <c r="C21" s="38" t="s">
        <v>222</v>
      </c>
      <c r="D21" s="18">
        <v>45660</v>
      </c>
      <c r="E21" s="8">
        <f t="shared" si="0"/>
        <v>883371</v>
      </c>
      <c r="F21" s="8">
        <v>70670</v>
      </c>
      <c r="G21" s="8">
        <v>954041</v>
      </c>
      <c r="H21" s="39" t="s">
        <v>20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</row>
    <row r="22" spans="2:49" s="37" customFormat="1" x14ac:dyDescent="0.25">
      <c r="B22" s="7">
        <v>4</v>
      </c>
      <c r="C22" s="38" t="s">
        <v>223</v>
      </c>
      <c r="D22" s="18">
        <v>45660</v>
      </c>
      <c r="E22" s="8">
        <f t="shared" si="0"/>
        <v>700329</v>
      </c>
      <c r="F22" s="8">
        <v>56026</v>
      </c>
      <c r="G22" s="8">
        <v>756355</v>
      </c>
      <c r="H22" s="39" t="s">
        <v>20</v>
      </c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</row>
    <row r="23" spans="2:49" s="37" customFormat="1" x14ac:dyDescent="0.25">
      <c r="B23" s="7">
        <v>5</v>
      </c>
      <c r="C23" s="38" t="s">
        <v>224</v>
      </c>
      <c r="D23" s="18">
        <v>45660</v>
      </c>
      <c r="E23" s="8">
        <f t="shared" si="0"/>
        <v>2455992</v>
      </c>
      <c r="F23" s="8">
        <v>196479</v>
      </c>
      <c r="G23" s="8">
        <v>2652471</v>
      </c>
      <c r="H23" s="39" t="s">
        <v>20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</row>
    <row r="24" spans="2:49" s="37" customFormat="1" x14ac:dyDescent="0.25">
      <c r="B24" s="7">
        <v>6</v>
      </c>
      <c r="C24" s="38" t="s">
        <v>225</v>
      </c>
      <c r="D24" s="18">
        <v>45660</v>
      </c>
      <c r="E24" s="8">
        <f t="shared" si="0"/>
        <v>442409</v>
      </c>
      <c r="F24" s="8">
        <v>35393</v>
      </c>
      <c r="G24" s="8">
        <v>477802</v>
      </c>
      <c r="H24" s="39" t="s">
        <v>20</v>
      </c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</row>
    <row r="25" spans="2:49" s="37" customFormat="1" x14ac:dyDescent="0.25">
      <c r="B25" s="7">
        <v>7</v>
      </c>
      <c r="C25" s="38" t="s">
        <v>226</v>
      </c>
      <c r="D25" s="18">
        <v>45660</v>
      </c>
      <c r="E25" s="8">
        <f t="shared" si="0"/>
        <v>775847</v>
      </c>
      <c r="F25" s="8">
        <v>62068</v>
      </c>
      <c r="G25" s="8">
        <v>837915</v>
      </c>
      <c r="H25" s="39" t="s">
        <v>20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</row>
    <row r="26" spans="2:49" s="37" customFormat="1" x14ac:dyDescent="0.25">
      <c r="B26" s="7">
        <v>8</v>
      </c>
      <c r="C26" s="38" t="s">
        <v>227</v>
      </c>
      <c r="D26" s="18">
        <v>45661</v>
      </c>
      <c r="E26" s="8">
        <f t="shared" si="0"/>
        <v>202457</v>
      </c>
      <c r="F26" s="8">
        <v>16197</v>
      </c>
      <c r="G26" s="8">
        <v>218654</v>
      </c>
      <c r="H26" s="39" t="s">
        <v>20</v>
      </c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</row>
    <row r="27" spans="2:49" s="37" customFormat="1" x14ac:dyDescent="0.25">
      <c r="B27" s="7">
        <v>9</v>
      </c>
      <c r="C27" s="38" t="s">
        <v>228</v>
      </c>
      <c r="D27" s="18">
        <v>45661</v>
      </c>
      <c r="E27" s="8">
        <f t="shared" si="0"/>
        <v>875082</v>
      </c>
      <c r="F27" s="8">
        <v>70007</v>
      </c>
      <c r="G27" s="8">
        <v>945089</v>
      </c>
      <c r="H27" s="39" t="s">
        <v>20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</row>
    <row r="28" spans="2:49" s="37" customFormat="1" x14ac:dyDescent="0.25">
      <c r="B28" s="7">
        <v>10</v>
      </c>
      <c r="C28" s="38" t="s">
        <v>229</v>
      </c>
      <c r="D28" s="18">
        <v>45663</v>
      </c>
      <c r="E28" s="8">
        <f t="shared" si="0"/>
        <v>1567575</v>
      </c>
      <c r="F28" s="8">
        <v>125406</v>
      </c>
      <c r="G28" s="8">
        <v>1692981</v>
      </c>
      <c r="H28" s="39" t="s">
        <v>20</v>
      </c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</row>
    <row r="29" spans="2:49" s="37" customFormat="1" x14ac:dyDescent="0.25">
      <c r="B29" s="7">
        <v>11</v>
      </c>
      <c r="C29" s="38" t="s">
        <v>230</v>
      </c>
      <c r="D29" s="18">
        <v>45663</v>
      </c>
      <c r="E29" s="8">
        <f t="shared" si="0"/>
        <v>1213395</v>
      </c>
      <c r="F29" s="8">
        <v>97072</v>
      </c>
      <c r="G29" s="8">
        <v>1310467</v>
      </c>
      <c r="H29" s="39" t="s">
        <v>20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</row>
    <row r="30" spans="2:49" s="37" customFormat="1" x14ac:dyDescent="0.25">
      <c r="B30" s="7">
        <v>12</v>
      </c>
      <c r="C30" s="38" t="s">
        <v>231</v>
      </c>
      <c r="D30" s="18">
        <v>45663</v>
      </c>
      <c r="E30" s="8">
        <f t="shared" si="0"/>
        <v>971294</v>
      </c>
      <c r="F30" s="8">
        <v>77704</v>
      </c>
      <c r="G30" s="8">
        <v>1048998</v>
      </c>
      <c r="H30" s="39" t="s">
        <v>20</v>
      </c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</row>
    <row r="31" spans="2:49" s="37" customFormat="1" x14ac:dyDescent="0.25">
      <c r="B31" s="7">
        <v>13</v>
      </c>
      <c r="C31" s="38" t="s">
        <v>232</v>
      </c>
      <c r="D31" s="18">
        <v>45663</v>
      </c>
      <c r="E31" s="8">
        <f t="shared" si="0"/>
        <v>1200420</v>
      </c>
      <c r="F31" s="8">
        <v>96034</v>
      </c>
      <c r="G31" s="8">
        <v>1296454</v>
      </c>
      <c r="H31" s="39" t="s">
        <v>20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</row>
    <row r="32" spans="2:49" s="37" customFormat="1" x14ac:dyDescent="0.25">
      <c r="B32" s="7">
        <v>14</v>
      </c>
      <c r="C32" s="38" t="s">
        <v>233</v>
      </c>
      <c r="D32" s="18">
        <v>45664</v>
      </c>
      <c r="E32" s="8">
        <f t="shared" si="0"/>
        <v>773892</v>
      </c>
      <c r="F32" s="8">
        <v>61911</v>
      </c>
      <c r="G32" s="8">
        <v>835803</v>
      </c>
      <c r="H32" s="39" t="s">
        <v>20</v>
      </c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</row>
    <row r="33" spans="2:49" s="37" customFormat="1" x14ac:dyDescent="0.25">
      <c r="B33" s="7">
        <v>15</v>
      </c>
      <c r="C33" s="38" t="s">
        <v>234</v>
      </c>
      <c r="D33" s="18">
        <v>45664</v>
      </c>
      <c r="E33" s="8">
        <f t="shared" si="0"/>
        <v>644960</v>
      </c>
      <c r="F33" s="8">
        <v>51597</v>
      </c>
      <c r="G33" s="8">
        <v>696557</v>
      </c>
      <c r="H33" s="39" t="s">
        <v>20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</row>
    <row r="34" spans="2:49" s="37" customFormat="1" x14ac:dyDescent="0.25">
      <c r="B34" s="7">
        <v>16</v>
      </c>
      <c r="C34" s="38" t="s">
        <v>235</v>
      </c>
      <c r="D34" s="18">
        <v>45664</v>
      </c>
      <c r="E34" s="8">
        <f t="shared" si="0"/>
        <v>2239712</v>
      </c>
      <c r="F34" s="8">
        <v>179177</v>
      </c>
      <c r="G34" s="8">
        <v>2418889</v>
      </c>
      <c r="H34" s="39" t="s">
        <v>20</v>
      </c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</row>
    <row r="35" spans="2:49" s="37" customFormat="1" x14ac:dyDescent="0.25">
      <c r="B35" s="7">
        <v>17</v>
      </c>
      <c r="C35" s="38" t="s">
        <v>236</v>
      </c>
      <c r="D35" s="18">
        <v>45664</v>
      </c>
      <c r="E35" s="8">
        <f t="shared" si="0"/>
        <v>716568</v>
      </c>
      <c r="F35" s="8">
        <v>57325</v>
      </c>
      <c r="G35" s="8">
        <v>773893</v>
      </c>
      <c r="H35" s="39" t="s">
        <v>20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</row>
    <row r="36" spans="2:49" s="37" customFormat="1" x14ac:dyDescent="0.25">
      <c r="B36" s="7">
        <v>18</v>
      </c>
      <c r="C36" s="38" t="s">
        <v>237</v>
      </c>
      <c r="D36" s="18">
        <v>45665</v>
      </c>
      <c r="E36" s="8">
        <f t="shared" si="0"/>
        <v>544596</v>
      </c>
      <c r="F36" s="8">
        <v>43568</v>
      </c>
      <c r="G36" s="8">
        <v>588164</v>
      </c>
      <c r="H36" s="39" t="s">
        <v>20</v>
      </c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</row>
    <row r="37" spans="2:49" s="37" customFormat="1" x14ac:dyDescent="0.25">
      <c r="B37" s="7">
        <v>19</v>
      </c>
      <c r="C37" s="38" t="s">
        <v>238</v>
      </c>
      <c r="D37" s="18">
        <v>45665</v>
      </c>
      <c r="E37" s="8">
        <f t="shared" si="0"/>
        <v>2511256</v>
      </c>
      <c r="F37" s="8">
        <v>200900</v>
      </c>
      <c r="G37" s="8">
        <v>2712156</v>
      </c>
      <c r="H37" s="39" t="s">
        <v>20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</row>
    <row r="38" spans="2:49" s="37" customFormat="1" x14ac:dyDescent="0.25">
      <c r="B38" s="7">
        <v>20</v>
      </c>
      <c r="C38" s="38" t="s">
        <v>239</v>
      </c>
      <c r="D38" s="18">
        <v>45665</v>
      </c>
      <c r="E38" s="8">
        <f t="shared" si="0"/>
        <v>870798</v>
      </c>
      <c r="F38" s="8">
        <v>69664</v>
      </c>
      <c r="G38" s="8">
        <v>940462</v>
      </c>
      <c r="H38" s="39" t="s">
        <v>20</v>
      </c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</row>
    <row r="39" spans="2:49" s="37" customFormat="1" x14ac:dyDescent="0.25">
      <c r="B39" s="7">
        <v>21</v>
      </c>
      <c r="C39" s="38" t="s">
        <v>240</v>
      </c>
      <c r="D39" s="18">
        <v>45665</v>
      </c>
      <c r="E39" s="8">
        <f t="shared" si="0"/>
        <v>367155</v>
      </c>
      <c r="F39" s="8">
        <v>29372</v>
      </c>
      <c r="G39" s="8">
        <v>396527</v>
      </c>
      <c r="H39" s="39" t="s">
        <v>20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</row>
    <row r="40" spans="2:49" s="37" customFormat="1" x14ac:dyDescent="0.25">
      <c r="B40" s="7">
        <v>22</v>
      </c>
      <c r="C40" s="38" t="s">
        <v>241</v>
      </c>
      <c r="D40" s="18">
        <v>45666</v>
      </c>
      <c r="E40" s="8">
        <f t="shared" si="0"/>
        <v>1765239</v>
      </c>
      <c r="F40" s="8">
        <v>141219</v>
      </c>
      <c r="G40" s="8">
        <v>1906458</v>
      </c>
      <c r="H40" s="39" t="s">
        <v>20</v>
      </c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</row>
    <row r="41" spans="2:49" s="37" customFormat="1" x14ac:dyDescent="0.25">
      <c r="B41" s="7">
        <v>23</v>
      </c>
      <c r="C41" s="38" t="s">
        <v>242</v>
      </c>
      <c r="D41" s="18">
        <v>45666</v>
      </c>
      <c r="E41" s="8">
        <f t="shared" si="0"/>
        <v>460509</v>
      </c>
      <c r="F41" s="8">
        <v>36841</v>
      </c>
      <c r="G41" s="8">
        <v>497350</v>
      </c>
      <c r="H41" s="39" t="s">
        <v>20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</row>
    <row r="42" spans="2:49" s="37" customFormat="1" x14ac:dyDescent="0.25">
      <c r="B42" s="7">
        <v>24</v>
      </c>
      <c r="C42" s="38" t="s">
        <v>243</v>
      </c>
      <c r="D42" s="18">
        <v>45666</v>
      </c>
      <c r="E42" s="8">
        <f t="shared" si="0"/>
        <v>920980</v>
      </c>
      <c r="F42" s="8">
        <v>73678</v>
      </c>
      <c r="G42" s="8">
        <v>994658</v>
      </c>
      <c r="H42" s="39" t="s">
        <v>20</v>
      </c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</row>
    <row r="43" spans="2:49" s="37" customFormat="1" x14ac:dyDescent="0.25">
      <c r="B43" s="7">
        <v>25</v>
      </c>
      <c r="C43" s="38" t="s">
        <v>244</v>
      </c>
      <c r="D43" s="18">
        <v>45666</v>
      </c>
      <c r="E43" s="8">
        <f t="shared" si="0"/>
        <v>553467</v>
      </c>
      <c r="F43" s="8">
        <v>44277</v>
      </c>
      <c r="G43" s="8">
        <v>597744</v>
      </c>
      <c r="H43" s="39" t="s">
        <v>20</v>
      </c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</row>
    <row r="44" spans="2:49" s="37" customFormat="1" x14ac:dyDescent="0.25">
      <c r="B44" s="7">
        <v>26</v>
      </c>
      <c r="C44" s="38" t="s">
        <v>245</v>
      </c>
      <c r="D44" s="18">
        <v>45666</v>
      </c>
      <c r="E44" s="8">
        <f t="shared" si="0"/>
        <v>297408</v>
      </c>
      <c r="F44" s="8">
        <v>23793</v>
      </c>
      <c r="G44" s="8">
        <v>321201</v>
      </c>
      <c r="H44" s="39" t="s">
        <v>20</v>
      </c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</row>
    <row r="45" spans="2:49" s="37" customFormat="1" x14ac:dyDescent="0.25">
      <c r="B45" s="7">
        <v>27</v>
      </c>
      <c r="C45" s="38" t="s">
        <v>246</v>
      </c>
      <c r="D45" s="18">
        <v>45666</v>
      </c>
      <c r="E45" s="8">
        <f t="shared" si="0"/>
        <v>609194</v>
      </c>
      <c r="F45" s="8">
        <v>48736</v>
      </c>
      <c r="G45" s="8">
        <v>657930</v>
      </c>
      <c r="H45" s="39" t="s">
        <v>20</v>
      </c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</row>
    <row r="46" spans="2:49" s="37" customFormat="1" x14ac:dyDescent="0.25">
      <c r="B46" s="7">
        <v>28</v>
      </c>
      <c r="C46" s="38" t="s">
        <v>247</v>
      </c>
      <c r="D46" s="18">
        <v>45666</v>
      </c>
      <c r="E46" s="8">
        <f t="shared" si="0"/>
        <v>249190</v>
      </c>
      <c r="F46" s="8">
        <v>19935</v>
      </c>
      <c r="G46" s="8">
        <v>269125</v>
      </c>
      <c r="H46" s="39" t="s">
        <v>20</v>
      </c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</row>
    <row r="47" spans="2:49" s="37" customFormat="1" x14ac:dyDescent="0.25">
      <c r="B47" s="7">
        <v>29</v>
      </c>
      <c r="C47" s="38" t="s">
        <v>248</v>
      </c>
      <c r="D47" s="18">
        <v>45666</v>
      </c>
      <c r="E47" s="8">
        <f t="shared" si="0"/>
        <v>369110</v>
      </c>
      <c r="F47" s="8">
        <v>29529</v>
      </c>
      <c r="G47" s="8">
        <v>398639</v>
      </c>
      <c r="H47" s="39" t="s">
        <v>20</v>
      </c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</row>
    <row r="48" spans="2:49" s="37" customFormat="1" x14ac:dyDescent="0.25">
      <c r="B48" s="7">
        <v>30</v>
      </c>
      <c r="C48" s="38" t="s">
        <v>249</v>
      </c>
      <c r="D48" s="18">
        <v>45666</v>
      </c>
      <c r="E48" s="8">
        <f t="shared" si="0"/>
        <v>3710974</v>
      </c>
      <c r="F48" s="8">
        <v>296878</v>
      </c>
      <c r="G48" s="8">
        <v>4007852</v>
      </c>
      <c r="H48" s="39" t="s">
        <v>20</v>
      </c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</row>
    <row r="49" spans="2:49" s="37" customFormat="1" x14ac:dyDescent="0.25">
      <c r="B49" s="7">
        <v>31</v>
      </c>
      <c r="C49" s="38" t="s">
        <v>250</v>
      </c>
      <c r="D49" s="18">
        <v>45668</v>
      </c>
      <c r="E49" s="8">
        <f t="shared" si="0"/>
        <v>1263983</v>
      </c>
      <c r="F49" s="8">
        <v>101119</v>
      </c>
      <c r="G49" s="8">
        <v>1365102</v>
      </c>
      <c r="H49" s="39" t="s">
        <v>20</v>
      </c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</row>
    <row r="50" spans="2:49" s="37" customFormat="1" x14ac:dyDescent="0.25">
      <c r="B50" s="7">
        <v>32</v>
      </c>
      <c r="C50" s="38" t="s">
        <v>251</v>
      </c>
      <c r="D50" s="18">
        <v>45668</v>
      </c>
      <c r="E50" s="8">
        <f t="shared" si="0"/>
        <v>1476440</v>
      </c>
      <c r="F50" s="37">
        <v>118115</v>
      </c>
      <c r="G50" s="8">
        <v>1594555</v>
      </c>
      <c r="H50" s="39" t="s">
        <v>20</v>
      </c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</row>
    <row r="51" spans="2:49" s="37" customFormat="1" x14ac:dyDescent="0.25">
      <c r="B51" s="7">
        <v>33</v>
      </c>
      <c r="C51" s="17" t="s">
        <v>88</v>
      </c>
      <c r="D51" s="18">
        <v>46042</v>
      </c>
      <c r="E51" s="8">
        <f t="shared" ref="E51:E82" si="1">G51-F51</f>
        <v>424668</v>
      </c>
      <c r="F51" s="8">
        <v>33973</v>
      </c>
      <c r="G51" s="8">
        <v>458641</v>
      </c>
      <c r="H51" s="39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</row>
    <row r="52" spans="2:49" s="37" customFormat="1" x14ac:dyDescent="0.25">
      <c r="B52" s="7">
        <v>34</v>
      </c>
      <c r="C52" s="17" t="s">
        <v>89</v>
      </c>
      <c r="D52" s="18">
        <v>46043</v>
      </c>
      <c r="E52" s="8">
        <f t="shared" si="1"/>
        <v>2241990</v>
      </c>
      <c r="F52" s="8">
        <v>179359</v>
      </c>
      <c r="G52" s="8">
        <v>2421349</v>
      </c>
      <c r="H52" s="39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</row>
    <row r="53" spans="2:49" s="37" customFormat="1" x14ac:dyDescent="0.25">
      <c r="B53" s="7">
        <v>35</v>
      </c>
      <c r="C53" s="17" t="s">
        <v>90</v>
      </c>
      <c r="D53" s="18">
        <v>46043</v>
      </c>
      <c r="E53" s="8">
        <f t="shared" si="1"/>
        <v>507488</v>
      </c>
      <c r="F53" s="8">
        <v>40599</v>
      </c>
      <c r="G53" s="8">
        <v>548087</v>
      </c>
      <c r="H53" s="39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</row>
    <row r="54" spans="2:49" s="37" customFormat="1" x14ac:dyDescent="0.25">
      <c r="B54" s="7">
        <v>36</v>
      </c>
      <c r="C54" s="17" t="s">
        <v>91</v>
      </c>
      <c r="D54" s="18">
        <v>46043</v>
      </c>
      <c r="E54" s="8">
        <f t="shared" si="1"/>
        <v>896040</v>
      </c>
      <c r="F54" s="8">
        <v>71683</v>
      </c>
      <c r="G54" s="8">
        <v>967723</v>
      </c>
      <c r="H54" s="39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</row>
    <row r="55" spans="2:49" s="37" customFormat="1" x14ac:dyDescent="0.25">
      <c r="B55" s="7">
        <v>37</v>
      </c>
      <c r="C55" s="17" t="s">
        <v>92</v>
      </c>
      <c r="D55" s="18">
        <v>46043</v>
      </c>
      <c r="E55" s="8">
        <f t="shared" si="1"/>
        <v>668853</v>
      </c>
      <c r="F55" s="8">
        <v>53508</v>
      </c>
      <c r="G55" s="8">
        <v>722361</v>
      </c>
      <c r="H55" s="39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</row>
    <row r="56" spans="2:49" s="37" customFormat="1" x14ac:dyDescent="0.25">
      <c r="B56" s="7">
        <v>38</v>
      </c>
      <c r="C56" s="17" t="s">
        <v>93</v>
      </c>
      <c r="D56" s="18">
        <v>46043</v>
      </c>
      <c r="E56" s="8">
        <f t="shared" si="1"/>
        <v>1041591</v>
      </c>
      <c r="F56" s="8">
        <v>83327</v>
      </c>
      <c r="G56" s="8">
        <v>1124918</v>
      </c>
      <c r="H56" s="39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</row>
    <row r="57" spans="2:49" s="37" customFormat="1" x14ac:dyDescent="0.25">
      <c r="B57" s="7">
        <v>39</v>
      </c>
      <c r="C57" s="17" t="s">
        <v>94</v>
      </c>
      <c r="D57" s="18">
        <v>46044</v>
      </c>
      <c r="E57" s="8">
        <f t="shared" si="1"/>
        <v>1043578</v>
      </c>
      <c r="F57" s="8">
        <v>83486</v>
      </c>
      <c r="G57" s="8">
        <v>1127064</v>
      </c>
      <c r="H57" s="39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</row>
    <row r="58" spans="2:49" s="37" customFormat="1" x14ac:dyDescent="0.25">
      <c r="B58" s="7">
        <v>40</v>
      </c>
      <c r="C58" s="17" t="s">
        <v>95</v>
      </c>
      <c r="D58" s="18">
        <v>46045</v>
      </c>
      <c r="E58" s="8">
        <f t="shared" si="1"/>
        <v>754233</v>
      </c>
      <c r="F58" s="8">
        <v>60339</v>
      </c>
      <c r="G58" s="8">
        <v>814572</v>
      </c>
      <c r="H58" s="39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</row>
    <row r="59" spans="2:49" s="37" customFormat="1" x14ac:dyDescent="0.25">
      <c r="B59" s="7">
        <v>41</v>
      </c>
      <c r="C59" s="17" t="s">
        <v>96</v>
      </c>
      <c r="D59" s="18">
        <v>46045</v>
      </c>
      <c r="E59" s="8">
        <f t="shared" si="1"/>
        <v>534627</v>
      </c>
      <c r="F59" s="8">
        <v>42770</v>
      </c>
      <c r="G59" s="8">
        <v>577397</v>
      </c>
      <c r="H59" s="39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</row>
    <row r="60" spans="2:49" s="37" customFormat="1" x14ac:dyDescent="0.25">
      <c r="B60" s="7">
        <v>42</v>
      </c>
      <c r="C60" s="17" t="s">
        <v>97</v>
      </c>
      <c r="D60" s="18">
        <v>46045</v>
      </c>
      <c r="E60" s="8">
        <f t="shared" si="1"/>
        <v>1214040</v>
      </c>
      <c r="F60" s="8">
        <v>97123</v>
      </c>
      <c r="G60" s="8">
        <v>1311163</v>
      </c>
      <c r="H60" s="39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</row>
    <row r="61" spans="2:49" s="37" customFormat="1" x14ac:dyDescent="0.25">
      <c r="B61" s="7">
        <v>43</v>
      </c>
      <c r="C61" s="17" t="s">
        <v>98</v>
      </c>
      <c r="D61" s="18">
        <v>46046</v>
      </c>
      <c r="E61" s="8">
        <f t="shared" si="1"/>
        <v>645130</v>
      </c>
      <c r="F61" s="8">
        <v>51610</v>
      </c>
      <c r="G61" s="8">
        <v>696740</v>
      </c>
      <c r="H61" s="39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</row>
    <row r="62" spans="2:49" s="37" customFormat="1" x14ac:dyDescent="0.25">
      <c r="B62" s="7">
        <v>44</v>
      </c>
      <c r="C62" s="17" t="s">
        <v>99</v>
      </c>
      <c r="D62" s="18">
        <v>46046</v>
      </c>
      <c r="E62" s="8">
        <f t="shared" si="1"/>
        <v>303500</v>
      </c>
      <c r="F62" s="8">
        <v>24280</v>
      </c>
      <c r="G62" s="8">
        <v>327780</v>
      </c>
      <c r="H62" s="39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</row>
    <row r="63" spans="2:49" s="37" customFormat="1" x14ac:dyDescent="0.25">
      <c r="B63" s="7">
        <v>45</v>
      </c>
      <c r="C63" s="17" t="s">
        <v>100</v>
      </c>
      <c r="D63" s="18">
        <v>46047</v>
      </c>
      <c r="E63" s="8">
        <f t="shared" si="1"/>
        <v>1091806</v>
      </c>
      <c r="F63" s="8">
        <v>87344</v>
      </c>
      <c r="G63" s="8">
        <v>1179150</v>
      </c>
      <c r="H63" s="39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</row>
    <row r="64" spans="2:49" s="37" customFormat="1" x14ac:dyDescent="0.25">
      <c r="B64" s="7">
        <v>46</v>
      </c>
      <c r="C64" s="17" t="s">
        <v>101</v>
      </c>
      <c r="D64" s="18">
        <v>46047</v>
      </c>
      <c r="E64" s="8">
        <f t="shared" si="1"/>
        <v>1072610</v>
      </c>
      <c r="F64" s="8">
        <v>85809</v>
      </c>
      <c r="G64" s="8">
        <v>1158419</v>
      </c>
      <c r="H64" s="39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</row>
    <row r="65" spans="2:49" s="37" customFormat="1" x14ac:dyDescent="0.25">
      <c r="B65" s="7">
        <v>47</v>
      </c>
      <c r="C65" s="17" t="s">
        <v>102</v>
      </c>
      <c r="D65" s="18">
        <v>46049</v>
      </c>
      <c r="E65" s="8">
        <f t="shared" si="1"/>
        <v>550173</v>
      </c>
      <c r="F65" s="8">
        <v>44014</v>
      </c>
      <c r="G65" s="8">
        <v>594187</v>
      </c>
      <c r="H65" s="39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</row>
    <row r="66" spans="2:49" s="37" customFormat="1" x14ac:dyDescent="0.25">
      <c r="B66" s="7">
        <v>48</v>
      </c>
      <c r="C66" s="17" t="s">
        <v>103</v>
      </c>
      <c r="D66" s="18">
        <v>46050</v>
      </c>
      <c r="E66" s="8">
        <f t="shared" si="1"/>
        <v>1368198</v>
      </c>
      <c r="F66" s="8">
        <v>109456</v>
      </c>
      <c r="G66" s="8">
        <v>1477654</v>
      </c>
      <c r="H66" s="39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</row>
    <row r="67" spans="2:49" s="37" customFormat="1" x14ac:dyDescent="0.25">
      <c r="B67" s="7">
        <v>49</v>
      </c>
      <c r="C67" s="17" t="s">
        <v>104</v>
      </c>
      <c r="D67" s="18">
        <v>46050</v>
      </c>
      <c r="E67" s="8">
        <f t="shared" si="1"/>
        <v>1299245</v>
      </c>
      <c r="F67" s="8">
        <v>103940</v>
      </c>
      <c r="G67" s="8">
        <v>1403185</v>
      </c>
      <c r="H67" s="39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</row>
    <row r="68" spans="2:49" s="37" customFormat="1" x14ac:dyDescent="0.25">
      <c r="B68" s="7">
        <v>50</v>
      </c>
      <c r="C68" s="17" t="s">
        <v>105</v>
      </c>
      <c r="D68" s="18">
        <v>46052</v>
      </c>
      <c r="E68" s="8">
        <f t="shared" si="1"/>
        <v>2628284</v>
      </c>
      <c r="F68" s="8">
        <v>210263</v>
      </c>
      <c r="G68" s="8">
        <v>2838547</v>
      </c>
      <c r="H68" s="39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</row>
    <row r="69" spans="2:49" s="37" customFormat="1" x14ac:dyDescent="0.25">
      <c r="B69" s="7">
        <v>51</v>
      </c>
      <c r="C69" s="17" t="s">
        <v>106</v>
      </c>
      <c r="D69" s="18">
        <v>46052</v>
      </c>
      <c r="E69" s="8">
        <f t="shared" si="1"/>
        <v>414011</v>
      </c>
      <c r="F69" s="8">
        <v>33121</v>
      </c>
      <c r="G69" s="8">
        <v>447132</v>
      </c>
      <c r="H69" s="39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</row>
    <row r="70" spans="2:49" s="37" customFormat="1" x14ac:dyDescent="0.25">
      <c r="B70" s="7">
        <v>52</v>
      </c>
      <c r="C70" s="17" t="s">
        <v>107</v>
      </c>
      <c r="D70" s="18">
        <v>46052</v>
      </c>
      <c r="E70" s="8">
        <f t="shared" si="1"/>
        <v>478345</v>
      </c>
      <c r="F70" s="8">
        <v>38268</v>
      </c>
      <c r="G70" s="8">
        <v>516613</v>
      </c>
      <c r="H70" s="39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</row>
    <row r="71" spans="2:49" x14ac:dyDescent="0.25">
      <c r="B71" s="7">
        <v>53</v>
      </c>
      <c r="C71" s="34" t="s">
        <v>108</v>
      </c>
      <c r="D71" s="35">
        <v>46052</v>
      </c>
      <c r="E71" s="8">
        <f t="shared" si="1"/>
        <v>724740</v>
      </c>
      <c r="F71" s="36">
        <v>57979</v>
      </c>
      <c r="G71" s="36">
        <v>782719</v>
      </c>
      <c r="H71" s="40"/>
    </row>
    <row r="72" spans="2:49" x14ac:dyDescent="0.25">
      <c r="B72" s="7">
        <v>54</v>
      </c>
      <c r="C72" s="17" t="s">
        <v>109</v>
      </c>
      <c r="D72" s="18">
        <v>46053</v>
      </c>
      <c r="E72" s="8">
        <f t="shared" si="1"/>
        <v>1010493</v>
      </c>
      <c r="F72" s="8">
        <v>80839</v>
      </c>
      <c r="G72" s="8">
        <v>1091332</v>
      </c>
      <c r="H72" s="39"/>
    </row>
    <row r="73" spans="2:49" x14ac:dyDescent="0.25">
      <c r="B73" s="7">
        <v>55</v>
      </c>
      <c r="C73" s="17" t="s">
        <v>110</v>
      </c>
      <c r="D73" s="18">
        <v>46053</v>
      </c>
      <c r="E73" s="8">
        <f t="shared" si="1"/>
        <v>1098928</v>
      </c>
      <c r="F73" s="8">
        <v>87914</v>
      </c>
      <c r="G73" s="8">
        <v>1186842</v>
      </c>
      <c r="H73" s="39"/>
    </row>
    <row r="74" spans="2:49" x14ac:dyDescent="0.25">
      <c r="B74" s="7">
        <v>56</v>
      </c>
      <c r="C74" s="17" t="s">
        <v>111</v>
      </c>
      <c r="D74" s="18">
        <v>46055</v>
      </c>
      <c r="E74" s="8">
        <f t="shared" si="1"/>
        <v>727850</v>
      </c>
      <c r="F74" s="8">
        <v>58228</v>
      </c>
      <c r="G74" s="8">
        <v>786078</v>
      </c>
      <c r="H74" s="39"/>
    </row>
    <row r="75" spans="2:49" x14ac:dyDescent="0.25">
      <c r="B75" s="7">
        <v>57</v>
      </c>
      <c r="C75" s="17" t="s">
        <v>112</v>
      </c>
      <c r="D75" s="18">
        <v>46055</v>
      </c>
      <c r="E75" s="8">
        <f t="shared" si="1"/>
        <v>385252</v>
      </c>
      <c r="F75" s="8">
        <v>30820</v>
      </c>
      <c r="G75" s="8">
        <v>416072</v>
      </c>
      <c r="H75" s="39"/>
    </row>
    <row r="76" spans="2:49" x14ac:dyDescent="0.25">
      <c r="B76" s="7">
        <v>58</v>
      </c>
      <c r="C76" s="17" t="s">
        <v>113</v>
      </c>
      <c r="D76" s="18">
        <v>46055</v>
      </c>
      <c r="E76" s="8">
        <f t="shared" si="1"/>
        <v>440586</v>
      </c>
      <c r="F76" s="8">
        <v>35247</v>
      </c>
      <c r="G76" s="8">
        <v>475833</v>
      </c>
      <c r="H76" s="39"/>
    </row>
    <row r="77" spans="2:49" x14ac:dyDescent="0.25">
      <c r="B77" s="7">
        <v>59</v>
      </c>
      <c r="C77" s="17" t="s">
        <v>114</v>
      </c>
      <c r="D77" s="18">
        <v>46055</v>
      </c>
      <c r="E77" s="8">
        <f t="shared" si="1"/>
        <v>607167</v>
      </c>
      <c r="F77" s="8">
        <v>48573</v>
      </c>
      <c r="G77" s="8">
        <v>655740</v>
      </c>
      <c r="H77" s="39"/>
    </row>
    <row r="78" spans="2:49" x14ac:dyDescent="0.25">
      <c r="B78" s="7">
        <v>60</v>
      </c>
      <c r="C78" s="17" t="s">
        <v>115</v>
      </c>
      <c r="D78" s="18">
        <v>46056</v>
      </c>
      <c r="E78" s="8">
        <f t="shared" si="1"/>
        <v>1012285</v>
      </c>
      <c r="F78" s="8">
        <v>80983</v>
      </c>
      <c r="G78" s="8">
        <v>1093268</v>
      </c>
      <c r="H78" s="39"/>
    </row>
    <row r="79" spans="2:49" x14ac:dyDescent="0.25">
      <c r="B79" s="7">
        <v>61</v>
      </c>
      <c r="C79" s="17" t="s">
        <v>116</v>
      </c>
      <c r="D79" s="18">
        <v>46056</v>
      </c>
      <c r="E79" s="8">
        <f t="shared" si="1"/>
        <v>704109</v>
      </c>
      <c r="F79" s="8">
        <v>56329</v>
      </c>
      <c r="G79" s="8">
        <v>760438</v>
      </c>
      <c r="H79" s="39"/>
    </row>
    <row r="80" spans="2:49" x14ac:dyDescent="0.25">
      <c r="B80" s="7">
        <v>62</v>
      </c>
      <c r="C80" s="17" t="s">
        <v>117</v>
      </c>
      <c r="D80" s="18">
        <v>46056</v>
      </c>
      <c r="E80" s="8">
        <f t="shared" si="1"/>
        <v>440655</v>
      </c>
      <c r="F80" s="8">
        <v>35252</v>
      </c>
      <c r="G80" s="8">
        <v>475907</v>
      </c>
      <c r="H80" s="39"/>
    </row>
    <row r="81" spans="2:8" x14ac:dyDescent="0.25">
      <c r="B81" s="7">
        <v>63</v>
      </c>
      <c r="C81" s="17" t="s">
        <v>118</v>
      </c>
      <c r="D81" s="18">
        <v>46056</v>
      </c>
      <c r="E81" s="8">
        <f t="shared" si="1"/>
        <v>2917690</v>
      </c>
      <c r="F81" s="8">
        <v>233415</v>
      </c>
      <c r="G81" s="8">
        <v>3151105</v>
      </c>
      <c r="H81" s="39"/>
    </row>
    <row r="82" spans="2:8" x14ac:dyDescent="0.25">
      <c r="B82" s="7">
        <v>64</v>
      </c>
      <c r="C82" s="17" t="s">
        <v>119</v>
      </c>
      <c r="D82" s="18">
        <v>46057</v>
      </c>
      <c r="E82" s="8">
        <f t="shared" si="1"/>
        <v>724353</v>
      </c>
      <c r="F82" s="8">
        <v>57948</v>
      </c>
      <c r="G82" s="8">
        <v>782301</v>
      </c>
      <c r="H82" s="39"/>
    </row>
    <row r="83" spans="2:8" x14ac:dyDescent="0.25">
      <c r="B83" s="7">
        <v>65</v>
      </c>
      <c r="C83" s="17" t="s">
        <v>120</v>
      </c>
      <c r="D83" s="18">
        <v>46057</v>
      </c>
      <c r="E83" s="8">
        <f t="shared" ref="E83:E114" si="2">G83-F83</f>
        <v>183750</v>
      </c>
      <c r="F83" s="8">
        <v>14700</v>
      </c>
      <c r="G83" s="8">
        <v>198450</v>
      </c>
      <c r="H83" s="39"/>
    </row>
    <row r="84" spans="2:8" x14ac:dyDescent="0.25">
      <c r="B84" s="7">
        <v>66</v>
      </c>
      <c r="C84" s="17" t="s">
        <v>121</v>
      </c>
      <c r="D84" s="18">
        <v>46057</v>
      </c>
      <c r="E84" s="8">
        <f t="shared" si="2"/>
        <v>962485</v>
      </c>
      <c r="F84" s="8">
        <v>76999</v>
      </c>
      <c r="G84" s="8">
        <v>1039484</v>
      </c>
      <c r="H84" s="39"/>
    </row>
    <row r="85" spans="2:8" x14ac:dyDescent="0.25">
      <c r="B85" s="7">
        <v>67</v>
      </c>
      <c r="C85" s="17" t="s">
        <v>122</v>
      </c>
      <c r="D85" s="18">
        <v>46059</v>
      </c>
      <c r="E85" s="8">
        <f t="shared" si="2"/>
        <v>1067880</v>
      </c>
      <c r="F85" s="8">
        <v>85430</v>
      </c>
      <c r="G85" s="8">
        <v>1153310</v>
      </c>
      <c r="H85" s="39"/>
    </row>
    <row r="86" spans="2:8" x14ac:dyDescent="0.25">
      <c r="B86" s="7">
        <v>68</v>
      </c>
      <c r="C86" s="17" t="s">
        <v>123</v>
      </c>
      <c r="D86" s="18">
        <v>46059</v>
      </c>
      <c r="E86" s="8">
        <f t="shared" si="2"/>
        <v>2048468</v>
      </c>
      <c r="F86" s="8">
        <v>163877</v>
      </c>
      <c r="G86" s="8">
        <v>2212345</v>
      </c>
      <c r="H86" s="39"/>
    </row>
    <row r="87" spans="2:8" x14ac:dyDescent="0.25">
      <c r="B87" s="7">
        <v>69</v>
      </c>
      <c r="C87" s="17" t="s">
        <v>124</v>
      </c>
      <c r="D87" s="18">
        <v>46060</v>
      </c>
      <c r="E87" s="8">
        <f t="shared" si="2"/>
        <v>228558</v>
      </c>
      <c r="F87" s="8">
        <v>18285</v>
      </c>
      <c r="G87" s="8">
        <v>246843</v>
      </c>
      <c r="H87" s="39"/>
    </row>
    <row r="88" spans="2:8" x14ac:dyDescent="0.25">
      <c r="B88" s="7">
        <v>70</v>
      </c>
      <c r="C88" s="17" t="s">
        <v>125</v>
      </c>
      <c r="D88" s="18">
        <v>46060</v>
      </c>
      <c r="E88" s="8">
        <f t="shared" si="2"/>
        <v>706903</v>
      </c>
      <c r="F88" s="8">
        <v>56552</v>
      </c>
      <c r="G88" s="8">
        <v>763455</v>
      </c>
      <c r="H88" s="39"/>
    </row>
    <row r="89" spans="2:8" x14ac:dyDescent="0.25">
      <c r="B89" s="7">
        <v>71</v>
      </c>
      <c r="C89" s="17" t="s">
        <v>126</v>
      </c>
      <c r="D89" s="18">
        <v>46060</v>
      </c>
      <c r="E89" s="8">
        <f t="shared" si="2"/>
        <v>3287538</v>
      </c>
      <c r="F89" s="8">
        <v>263003</v>
      </c>
      <c r="G89" s="8">
        <v>3550541</v>
      </c>
      <c r="H89" s="39"/>
    </row>
    <row r="90" spans="2:8" x14ac:dyDescent="0.25">
      <c r="B90" s="7">
        <v>72</v>
      </c>
      <c r="C90" s="17" t="s">
        <v>127</v>
      </c>
      <c r="D90" s="18">
        <v>46060</v>
      </c>
      <c r="E90" s="8">
        <f t="shared" si="2"/>
        <v>729915</v>
      </c>
      <c r="F90" s="8">
        <v>58393</v>
      </c>
      <c r="G90" s="8">
        <v>788308</v>
      </c>
      <c r="H90" s="39"/>
    </row>
    <row r="91" spans="2:8" x14ac:dyDescent="0.25">
      <c r="B91" s="7">
        <v>73</v>
      </c>
      <c r="C91" s="17" t="s">
        <v>128</v>
      </c>
      <c r="D91" s="18">
        <v>46060</v>
      </c>
      <c r="E91" s="8">
        <f t="shared" si="2"/>
        <v>1062999</v>
      </c>
      <c r="F91" s="8">
        <v>85040</v>
      </c>
      <c r="G91" s="8">
        <v>1148039</v>
      </c>
      <c r="H91" s="39"/>
    </row>
    <row r="92" spans="2:8" x14ac:dyDescent="0.25">
      <c r="B92" s="7">
        <v>74</v>
      </c>
      <c r="C92" s="17" t="s">
        <v>129</v>
      </c>
      <c r="D92" s="18">
        <v>46061</v>
      </c>
      <c r="E92" s="8">
        <f t="shared" si="2"/>
        <v>1707348</v>
      </c>
      <c r="F92" s="8">
        <v>136588</v>
      </c>
      <c r="G92" s="8">
        <v>1843936</v>
      </c>
      <c r="H92" s="39"/>
    </row>
    <row r="93" spans="2:8" x14ac:dyDescent="0.25">
      <c r="B93" s="7">
        <v>75</v>
      </c>
      <c r="C93" s="17" t="s">
        <v>130</v>
      </c>
      <c r="D93" s="18">
        <v>46062</v>
      </c>
      <c r="E93" s="8">
        <f t="shared" si="2"/>
        <v>1293349</v>
      </c>
      <c r="F93" s="8">
        <v>103468</v>
      </c>
      <c r="G93" s="8">
        <v>1396817</v>
      </c>
      <c r="H93" s="39"/>
    </row>
    <row r="94" spans="2:8" x14ac:dyDescent="0.25">
      <c r="B94" s="7">
        <v>76</v>
      </c>
      <c r="C94" s="17" t="s">
        <v>131</v>
      </c>
      <c r="D94" s="18">
        <v>46062</v>
      </c>
      <c r="E94" s="8">
        <f t="shared" si="2"/>
        <v>2219407</v>
      </c>
      <c r="F94" s="8">
        <v>177553</v>
      </c>
      <c r="G94" s="8">
        <v>2396960</v>
      </c>
      <c r="H94" s="39"/>
    </row>
    <row r="95" spans="2:8" x14ac:dyDescent="0.25">
      <c r="B95" s="7">
        <v>77</v>
      </c>
      <c r="C95" s="17" t="s">
        <v>132</v>
      </c>
      <c r="D95" s="18">
        <v>46063</v>
      </c>
      <c r="E95" s="8">
        <f t="shared" si="2"/>
        <v>1295474</v>
      </c>
      <c r="F95" s="8">
        <v>103638</v>
      </c>
      <c r="G95" s="8">
        <v>1399112</v>
      </c>
      <c r="H95" s="39"/>
    </row>
    <row r="96" spans="2:8" x14ac:dyDescent="0.25">
      <c r="B96" s="7">
        <v>78</v>
      </c>
      <c r="C96" s="17" t="s">
        <v>133</v>
      </c>
      <c r="D96" s="18">
        <v>46063</v>
      </c>
      <c r="E96" s="8">
        <f t="shared" si="2"/>
        <v>935440</v>
      </c>
      <c r="F96" s="8">
        <v>74835</v>
      </c>
      <c r="G96" s="8">
        <v>1010275</v>
      </c>
      <c r="H96" s="39"/>
    </row>
    <row r="97" spans="2:8" x14ac:dyDescent="0.25">
      <c r="B97" s="7">
        <v>79</v>
      </c>
      <c r="C97" s="17" t="s">
        <v>134</v>
      </c>
      <c r="D97" s="18">
        <v>46064</v>
      </c>
      <c r="E97" s="8">
        <f t="shared" si="2"/>
        <v>985220</v>
      </c>
      <c r="F97" s="8">
        <v>78818</v>
      </c>
      <c r="G97" s="8">
        <v>1064038</v>
      </c>
      <c r="H97" s="39"/>
    </row>
    <row r="98" spans="2:8" x14ac:dyDescent="0.25">
      <c r="B98" s="7">
        <v>80</v>
      </c>
      <c r="C98" s="17" t="s">
        <v>135</v>
      </c>
      <c r="D98" s="18">
        <v>46064</v>
      </c>
      <c r="E98" s="8">
        <f t="shared" si="2"/>
        <v>387078</v>
      </c>
      <c r="F98" s="8">
        <v>30966</v>
      </c>
      <c r="G98" s="8">
        <v>418044</v>
      </c>
      <c r="H98" s="39"/>
    </row>
    <row r="99" spans="2:8" x14ac:dyDescent="0.25">
      <c r="B99" s="7">
        <v>81</v>
      </c>
      <c r="C99" s="17" t="s">
        <v>136</v>
      </c>
      <c r="D99" s="18">
        <v>46064</v>
      </c>
      <c r="E99" s="8">
        <f t="shared" si="2"/>
        <v>440586</v>
      </c>
      <c r="F99" s="8">
        <v>35247</v>
      </c>
      <c r="G99" s="8">
        <v>475833</v>
      </c>
      <c r="H99" s="39"/>
    </row>
    <row r="100" spans="2:8" x14ac:dyDescent="0.25">
      <c r="B100" s="7">
        <v>82</v>
      </c>
      <c r="C100" s="17" t="s">
        <v>137</v>
      </c>
      <c r="D100" s="18">
        <v>46064</v>
      </c>
      <c r="E100" s="8">
        <f t="shared" si="2"/>
        <v>742281</v>
      </c>
      <c r="F100" s="8">
        <v>59382</v>
      </c>
      <c r="G100" s="8">
        <v>801663</v>
      </c>
      <c r="H100" s="39"/>
    </row>
    <row r="101" spans="2:8" x14ac:dyDescent="0.25">
      <c r="B101" s="7">
        <v>83</v>
      </c>
      <c r="C101" s="17" t="s">
        <v>138</v>
      </c>
      <c r="D101" s="18">
        <v>46064</v>
      </c>
      <c r="E101" s="8">
        <f t="shared" si="2"/>
        <v>2688615</v>
      </c>
      <c r="F101" s="8">
        <v>215089</v>
      </c>
      <c r="G101" s="8">
        <v>2903704</v>
      </c>
      <c r="H101" s="39"/>
    </row>
    <row r="102" spans="2:8" x14ac:dyDescent="0.25">
      <c r="B102" s="7">
        <v>84</v>
      </c>
      <c r="C102" s="17" t="s">
        <v>139</v>
      </c>
      <c r="D102" s="18">
        <v>46064</v>
      </c>
      <c r="E102" s="8">
        <f t="shared" si="2"/>
        <v>587448</v>
      </c>
      <c r="F102" s="8">
        <v>46996</v>
      </c>
      <c r="G102" s="8">
        <v>634444</v>
      </c>
      <c r="H102" s="39"/>
    </row>
    <row r="103" spans="2:8" x14ac:dyDescent="0.25">
      <c r="B103" s="7">
        <v>85</v>
      </c>
      <c r="C103" s="17" t="s">
        <v>140</v>
      </c>
      <c r="D103" s="18">
        <v>46065</v>
      </c>
      <c r="E103" s="8">
        <f t="shared" si="2"/>
        <v>615636</v>
      </c>
      <c r="F103" s="8">
        <v>49251</v>
      </c>
      <c r="G103" s="8">
        <v>664887</v>
      </c>
      <c r="H103" s="39"/>
    </row>
    <row r="104" spans="2:8" x14ac:dyDescent="0.25">
      <c r="B104" s="7">
        <v>86</v>
      </c>
      <c r="C104" s="17" t="s">
        <v>141</v>
      </c>
      <c r="D104" s="18">
        <v>46065</v>
      </c>
      <c r="E104" s="8">
        <f t="shared" si="2"/>
        <v>1603603</v>
      </c>
      <c r="F104" s="8">
        <v>128288</v>
      </c>
      <c r="G104" s="8">
        <v>1731891</v>
      </c>
      <c r="H104" s="39"/>
    </row>
    <row r="105" spans="2:8" x14ac:dyDescent="0.25">
      <c r="B105" s="7">
        <v>87</v>
      </c>
      <c r="C105" s="17" t="s">
        <v>142</v>
      </c>
      <c r="D105" s="18">
        <v>46066</v>
      </c>
      <c r="E105" s="8">
        <f t="shared" si="2"/>
        <v>1417635</v>
      </c>
      <c r="F105" s="8">
        <v>113411</v>
      </c>
      <c r="G105" s="8">
        <v>1531046</v>
      </c>
      <c r="H105" s="39"/>
    </row>
    <row r="106" spans="2:8" x14ac:dyDescent="0.25">
      <c r="B106" s="7">
        <v>88</v>
      </c>
      <c r="C106" s="17" t="s">
        <v>143</v>
      </c>
      <c r="D106" s="18">
        <v>46066</v>
      </c>
      <c r="E106" s="8">
        <f t="shared" si="2"/>
        <v>1013408</v>
      </c>
      <c r="F106" s="8">
        <v>81073</v>
      </c>
      <c r="G106" s="8">
        <v>1094481</v>
      </c>
      <c r="H106" s="39"/>
    </row>
    <row r="107" spans="2:8" x14ac:dyDescent="0.25">
      <c r="B107" s="7">
        <v>89</v>
      </c>
      <c r="C107" s="17" t="s">
        <v>144</v>
      </c>
      <c r="D107" s="18">
        <v>46066</v>
      </c>
      <c r="E107" s="8">
        <f t="shared" si="2"/>
        <v>1100994</v>
      </c>
      <c r="F107" s="8">
        <v>88080</v>
      </c>
      <c r="G107" s="8">
        <v>1189074</v>
      </c>
      <c r="H107" s="39"/>
    </row>
    <row r="108" spans="2:8" x14ac:dyDescent="0.25">
      <c r="B108" s="7">
        <v>90</v>
      </c>
      <c r="C108" s="17" t="s">
        <v>145</v>
      </c>
      <c r="D108" s="18">
        <v>46066</v>
      </c>
      <c r="E108" s="8">
        <f t="shared" si="2"/>
        <v>504060</v>
      </c>
      <c r="F108" s="8">
        <v>40325</v>
      </c>
      <c r="G108" s="8">
        <v>544385</v>
      </c>
      <c r="H108" s="39"/>
    </row>
    <row r="109" spans="2:8" x14ac:dyDescent="0.25">
      <c r="B109" s="7">
        <v>91</v>
      </c>
      <c r="C109" s="17" t="s">
        <v>146</v>
      </c>
      <c r="D109" s="18">
        <v>46067</v>
      </c>
      <c r="E109" s="8">
        <f t="shared" si="2"/>
        <v>784850</v>
      </c>
      <c r="F109" s="8">
        <v>62788</v>
      </c>
      <c r="G109" s="8">
        <v>847638</v>
      </c>
      <c r="H109" s="39"/>
    </row>
    <row r="110" spans="2:8" x14ac:dyDescent="0.25">
      <c r="B110" s="7">
        <v>92</v>
      </c>
      <c r="C110" s="17" t="s">
        <v>147</v>
      </c>
      <c r="D110" s="18">
        <v>46067</v>
      </c>
      <c r="E110" s="8">
        <f t="shared" si="2"/>
        <v>2690330</v>
      </c>
      <c r="F110" s="8">
        <v>215226</v>
      </c>
      <c r="G110" s="8">
        <v>2905556</v>
      </c>
      <c r="H110" s="39"/>
    </row>
    <row r="111" spans="2:8" x14ac:dyDescent="0.25">
      <c r="B111" s="7">
        <v>93</v>
      </c>
      <c r="C111" s="17" t="s">
        <v>148</v>
      </c>
      <c r="D111" s="18">
        <v>46077</v>
      </c>
      <c r="E111" s="8">
        <f t="shared" si="2"/>
        <v>1061398</v>
      </c>
      <c r="F111" s="8">
        <v>84912</v>
      </c>
      <c r="G111" s="8">
        <v>1146310</v>
      </c>
      <c r="H111" s="39"/>
    </row>
    <row r="112" spans="2:8" x14ac:dyDescent="0.25">
      <c r="B112" s="7">
        <v>94</v>
      </c>
      <c r="C112" s="17" t="s">
        <v>149</v>
      </c>
      <c r="D112" s="18">
        <v>46078</v>
      </c>
      <c r="E112" s="8">
        <f t="shared" si="2"/>
        <v>899657</v>
      </c>
      <c r="F112" s="8">
        <v>71973</v>
      </c>
      <c r="G112" s="8">
        <v>971630</v>
      </c>
      <c r="H112" s="39"/>
    </row>
    <row r="113" spans="2:8" x14ac:dyDescent="0.25">
      <c r="B113" s="7">
        <v>95</v>
      </c>
      <c r="C113" s="17" t="s">
        <v>150</v>
      </c>
      <c r="D113" s="18">
        <v>46078</v>
      </c>
      <c r="E113" s="8">
        <f t="shared" si="2"/>
        <v>966745</v>
      </c>
      <c r="F113" s="8">
        <v>77340</v>
      </c>
      <c r="G113" s="8">
        <v>1044085</v>
      </c>
      <c r="H113" s="39"/>
    </row>
    <row r="114" spans="2:8" x14ac:dyDescent="0.25">
      <c r="B114" s="7">
        <v>96</v>
      </c>
      <c r="C114" s="17" t="s">
        <v>151</v>
      </c>
      <c r="D114" s="18">
        <v>46078</v>
      </c>
      <c r="E114" s="8">
        <f t="shared" si="2"/>
        <v>452535</v>
      </c>
      <c r="F114" s="8">
        <v>36203</v>
      </c>
      <c r="G114" s="8">
        <v>488738</v>
      </c>
      <c r="H114" s="39"/>
    </row>
    <row r="115" spans="2:8" x14ac:dyDescent="0.25">
      <c r="B115" s="7">
        <v>97</v>
      </c>
      <c r="C115" s="17" t="s">
        <v>152</v>
      </c>
      <c r="D115" s="18">
        <v>46078</v>
      </c>
      <c r="E115" s="8">
        <f t="shared" ref="E115:E146" si="3">G115-F115</f>
        <v>662966</v>
      </c>
      <c r="F115" s="8">
        <v>53037</v>
      </c>
      <c r="G115" s="8">
        <v>716003</v>
      </c>
      <c r="H115" s="39"/>
    </row>
    <row r="116" spans="2:8" x14ac:dyDescent="0.25">
      <c r="B116" s="7">
        <v>98</v>
      </c>
      <c r="C116" s="17" t="s">
        <v>153</v>
      </c>
      <c r="D116" s="18">
        <v>46079</v>
      </c>
      <c r="E116" s="8">
        <f t="shared" si="3"/>
        <v>1313073</v>
      </c>
      <c r="F116" s="8">
        <v>105046</v>
      </c>
      <c r="G116" s="8">
        <v>1418119</v>
      </c>
      <c r="H116" s="39"/>
    </row>
    <row r="117" spans="2:8" x14ac:dyDescent="0.25">
      <c r="B117" s="7">
        <v>99</v>
      </c>
      <c r="C117" s="17" t="s">
        <v>154</v>
      </c>
      <c r="D117" s="18">
        <v>46079</v>
      </c>
      <c r="E117" s="8">
        <f t="shared" si="3"/>
        <v>247226</v>
      </c>
      <c r="F117" s="8">
        <v>19778</v>
      </c>
      <c r="G117" s="8">
        <v>267004</v>
      </c>
      <c r="H117" s="39"/>
    </row>
    <row r="118" spans="2:8" x14ac:dyDescent="0.25">
      <c r="B118" s="7">
        <v>100</v>
      </c>
      <c r="C118" s="17" t="s">
        <v>155</v>
      </c>
      <c r="D118" s="18">
        <v>46079</v>
      </c>
      <c r="E118" s="8">
        <f t="shared" si="3"/>
        <v>412657</v>
      </c>
      <c r="F118" s="8">
        <v>33013</v>
      </c>
      <c r="G118" s="8">
        <v>445670</v>
      </c>
      <c r="H118" s="39"/>
    </row>
    <row r="119" spans="2:8" x14ac:dyDescent="0.25">
      <c r="B119" s="7">
        <v>101</v>
      </c>
      <c r="C119" s="17" t="s">
        <v>156</v>
      </c>
      <c r="D119" s="18">
        <v>46079</v>
      </c>
      <c r="E119" s="8">
        <f t="shared" si="3"/>
        <v>913044</v>
      </c>
      <c r="F119" s="8">
        <v>73044</v>
      </c>
      <c r="G119" s="8">
        <v>986088</v>
      </c>
      <c r="H119" s="39"/>
    </row>
    <row r="120" spans="2:8" x14ac:dyDescent="0.25">
      <c r="B120" s="7">
        <v>102</v>
      </c>
      <c r="C120" s="17" t="s">
        <v>157</v>
      </c>
      <c r="D120" s="18">
        <v>46080</v>
      </c>
      <c r="E120" s="8">
        <f t="shared" si="3"/>
        <v>771890</v>
      </c>
      <c r="F120" s="8">
        <v>61751</v>
      </c>
      <c r="G120" s="8">
        <v>833641</v>
      </c>
      <c r="H120" s="39"/>
    </row>
    <row r="121" spans="2:8" x14ac:dyDescent="0.25">
      <c r="B121" s="7">
        <v>103</v>
      </c>
      <c r="C121" s="17" t="s">
        <v>158</v>
      </c>
      <c r="D121" s="18">
        <v>46080</v>
      </c>
      <c r="E121" s="8">
        <f t="shared" si="3"/>
        <v>615636</v>
      </c>
      <c r="F121" s="8">
        <v>49251</v>
      </c>
      <c r="G121" s="8">
        <v>664887</v>
      </c>
      <c r="H121" s="39"/>
    </row>
    <row r="122" spans="2:8" x14ac:dyDescent="0.25">
      <c r="B122" s="7">
        <v>104</v>
      </c>
      <c r="C122" s="17" t="s">
        <v>159</v>
      </c>
      <c r="D122" s="18">
        <v>46081</v>
      </c>
      <c r="E122" s="8">
        <f t="shared" si="3"/>
        <v>774156</v>
      </c>
      <c r="F122" s="8">
        <v>61932</v>
      </c>
      <c r="G122" s="8">
        <v>836088</v>
      </c>
      <c r="H122" s="39"/>
    </row>
    <row r="123" spans="2:8" x14ac:dyDescent="0.25">
      <c r="B123" s="7">
        <v>105</v>
      </c>
      <c r="C123" s="17" t="s">
        <v>160</v>
      </c>
      <c r="D123" s="18">
        <v>46081</v>
      </c>
      <c r="E123" s="8">
        <f t="shared" si="3"/>
        <v>662966</v>
      </c>
      <c r="F123" s="8">
        <v>53037</v>
      </c>
      <c r="G123" s="8">
        <v>716003</v>
      </c>
      <c r="H123" s="39"/>
    </row>
    <row r="124" spans="2:8" x14ac:dyDescent="0.25">
      <c r="B124" s="7">
        <v>106</v>
      </c>
      <c r="C124" s="17" t="s">
        <v>161</v>
      </c>
      <c r="D124" s="18">
        <v>46081</v>
      </c>
      <c r="E124" s="8">
        <f t="shared" si="3"/>
        <v>791992</v>
      </c>
      <c r="F124" s="8">
        <v>63359</v>
      </c>
      <c r="G124" s="8">
        <v>855351</v>
      </c>
      <c r="H124" s="39"/>
    </row>
    <row r="125" spans="2:8" x14ac:dyDescent="0.25">
      <c r="B125" s="7">
        <v>107</v>
      </c>
      <c r="C125" s="17" t="s">
        <v>162</v>
      </c>
      <c r="D125" s="18">
        <v>46081</v>
      </c>
      <c r="E125" s="8">
        <f t="shared" si="3"/>
        <v>1760922</v>
      </c>
      <c r="F125" s="8">
        <v>140874</v>
      </c>
      <c r="G125" s="8">
        <v>1901796</v>
      </c>
      <c r="H125" s="39"/>
    </row>
    <row r="126" spans="2:8" x14ac:dyDescent="0.25">
      <c r="B126" s="7">
        <v>108</v>
      </c>
      <c r="C126" s="17" t="s">
        <v>163</v>
      </c>
      <c r="D126" s="18">
        <v>46081</v>
      </c>
      <c r="E126" s="8">
        <f t="shared" si="3"/>
        <v>1583680</v>
      </c>
      <c r="F126" s="8">
        <v>126694</v>
      </c>
      <c r="G126" s="8">
        <v>1710374</v>
      </c>
      <c r="H126" s="39"/>
    </row>
    <row r="127" spans="2:8" x14ac:dyDescent="0.25">
      <c r="B127" s="7">
        <v>109</v>
      </c>
      <c r="C127" s="17" t="s">
        <v>164</v>
      </c>
      <c r="D127" s="18">
        <v>46081</v>
      </c>
      <c r="E127" s="8">
        <f t="shared" si="3"/>
        <v>903180</v>
      </c>
      <c r="F127" s="8">
        <v>72254</v>
      </c>
      <c r="G127" s="8">
        <v>975434</v>
      </c>
      <c r="H127" s="39"/>
    </row>
    <row r="128" spans="2:8" x14ac:dyDescent="0.25">
      <c r="B128" s="7">
        <v>110</v>
      </c>
      <c r="C128" s="17" t="s">
        <v>165</v>
      </c>
      <c r="D128" s="18">
        <v>46081</v>
      </c>
      <c r="E128" s="8">
        <f t="shared" si="3"/>
        <v>293724</v>
      </c>
      <c r="F128" s="8">
        <v>23498</v>
      </c>
      <c r="G128" s="8">
        <v>317222</v>
      </c>
      <c r="H128" s="39"/>
    </row>
    <row r="129" spans="2:8" x14ac:dyDescent="0.25">
      <c r="B129" s="7">
        <v>111</v>
      </c>
      <c r="C129" s="17" t="s">
        <v>166</v>
      </c>
      <c r="D129" s="18">
        <v>46083</v>
      </c>
      <c r="E129" s="8">
        <f t="shared" si="3"/>
        <v>457948</v>
      </c>
      <c r="F129" s="8">
        <v>36636</v>
      </c>
      <c r="G129" s="8">
        <v>494584</v>
      </c>
      <c r="H129" s="39"/>
    </row>
    <row r="130" spans="2:8" x14ac:dyDescent="0.25">
      <c r="B130" s="7">
        <v>112</v>
      </c>
      <c r="C130" s="17" t="s">
        <v>167</v>
      </c>
      <c r="D130" s="18">
        <v>46083</v>
      </c>
      <c r="E130" s="8">
        <f t="shared" si="3"/>
        <v>883554</v>
      </c>
      <c r="F130" s="8">
        <v>70684</v>
      </c>
      <c r="G130" s="8">
        <v>954238</v>
      </c>
      <c r="H130" s="39"/>
    </row>
    <row r="131" spans="2:8" x14ac:dyDescent="0.25">
      <c r="B131" s="7">
        <v>113</v>
      </c>
      <c r="C131" s="17" t="s">
        <v>168</v>
      </c>
      <c r="D131" s="18">
        <v>46083</v>
      </c>
      <c r="E131" s="8">
        <f t="shared" si="3"/>
        <v>2083764</v>
      </c>
      <c r="F131" s="8">
        <v>166701</v>
      </c>
      <c r="G131" s="8">
        <v>2250465</v>
      </c>
      <c r="H131" s="39"/>
    </row>
    <row r="132" spans="2:8" x14ac:dyDescent="0.25">
      <c r="B132" s="7">
        <v>114</v>
      </c>
      <c r="C132" s="17" t="s">
        <v>169</v>
      </c>
      <c r="D132" s="18">
        <v>46083</v>
      </c>
      <c r="E132" s="8">
        <f t="shared" si="3"/>
        <v>586974</v>
      </c>
      <c r="F132" s="8">
        <v>46958</v>
      </c>
      <c r="G132" s="8">
        <v>633932</v>
      </c>
      <c r="H132" s="39"/>
    </row>
    <row r="133" spans="2:8" x14ac:dyDescent="0.25">
      <c r="B133" s="7">
        <v>115</v>
      </c>
      <c r="C133" s="17" t="s">
        <v>170</v>
      </c>
      <c r="D133" s="18">
        <v>46084</v>
      </c>
      <c r="E133" s="8">
        <f t="shared" si="3"/>
        <v>1270242</v>
      </c>
      <c r="F133" s="8">
        <v>101619</v>
      </c>
      <c r="G133" s="8">
        <v>1371861</v>
      </c>
      <c r="H133" s="39"/>
    </row>
    <row r="134" spans="2:8" x14ac:dyDescent="0.25">
      <c r="B134" s="7">
        <v>116</v>
      </c>
      <c r="C134" s="17" t="s">
        <v>171</v>
      </c>
      <c r="D134" s="18">
        <v>46085</v>
      </c>
      <c r="E134" s="8">
        <f t="shared" si="3"/>
        <v>1126260</v>
      </c>
      <c r="F134" s="8">
        <v>90101</v>
      </c>
      <c r="G134" s="8">
        <v>1216361</v>
      </c>
      <c r="H134" s="39"/>
    </row>
    <row r="135" spans="2:8" x14ac:dyDescent="0.25">
      <c r="B135" s="7">
        <v>117</v>
      </c>
      <c r="C135" s="17" t="s">
        <v>172</v>
      </c>
      <c r="D135" s="18">
        <v>46085</v>
      </c>
      <c r="E135" s="8">
        <f t="shared" si="3"/>
        <v>880461</v>
      </c>
      <c r="F135" s="8">
        <v>70437</v>
      </c>
      <c r="G135" s="8">
        <v>950898</v>
      </c>
      <c r="H135" s="39"/>
    </row>
    <row r="136" spans="2:8" x14ac:dyDescent="0.25">
      <c r="B136" s="7">
        <v>118</v>
      </c>
      <c r="C136" s="17" t="s">
        <v>173</v>
      </c>
      <c r="D136" s="18">
        <v>46085</v>
      </c>
      <c r="E136" s="8">
        <f t="shared" si="3"/>
        <v>578610</v>
      </c>
      <c r="F136" s="8">
        <v>46289</v>
      </c>
      <c r="G136" s="8">
        <v>624899</v>
      </c>
      <c r="H136" s="39"/>
    </row>
    <row r="137" spans="2:8" x14ac:dyDescent="0.25">
      <c r="B137" s="7">
        <v>119</v>
      </c>
      <c r="C137" s="17" t="s">
        <v>174</v>
      </c>
      <c r="D137" s="18">
        <v>46086</v>
      </c>
      <c r="E137" s="8">
        <f t="shared" si="3"/>
        <v>770961</v>
      </c>
      <c r="F137" s="8">
        <v>61677</v>
      </c>
      <c r="G137" s="8">
        <v>832638</v>
      </c>
      <c r="H137" s="39"/>
    </row>
    <row r="138" spans="2:8" x14ac:dyDescent="0.25">
      <c r="B138" s="7">
        <v>120</v>
      </c>
      <c r="C138" s="17" t="s">
        <v>175</v>
      </c>
      <c r="D138" s="18">
        <v>46086</v>
      </c>
      <c r="E138" s="8">
        <f t="shared" si="3"/>
        <v>679073</v>
      </c>
      <c r="F138" s="8">
        <v>54326</v>
      </c>
      <c r="G138" s="8">
        <v>733399</v>
      </c>
      <c r="H138" s="39"/>
    </row>
    <row r="139" spans="2:8" x14ac:dyDescent="0.25">
      <c r="B139" s="7">
        <v>121</v>
      </c>
      <c r="C139" s="17" t="s">
        <v>176</v>
      </c>
      <c r="D139" s="18">
        <v>46087</v>
      </c>
      <c r="E139" s="8">
        <f t="shared" si="3"/>
        <v>1792080</v>
      </c>
      <c r="F139" s="8">
        <v>143366</v>
      </c>
      <c r="G139" s="8">
        <v>1935446</v>
      </c>
      <c r="H139" s="39"/>
    </row>
    <row r="140" spans="2:8" x14ac:dyDescent="0.25">
      <c r="B140" s="7">
        <v>122</v>
      </c>
      <c r="C140" s="17" t="s">
        <v>177</v>
      </c>
      <c r="D140" s="18">
        <v>46087</v>
      </c>
      <c r="E140" s="8">
        <f t="shared" si="3"/>
        <v>540950</v>
      </c>
      <c r="F140" s="8">
        <v>43276</v>
      </c>
      <c r="G140" s="8">
        <v>584226</v>
      </c>
      <c r="H140" s="39"/>
    </row>
    <row r="141" spans="2:8" x14ac:dyDescent="0.25">
      <c r="B141" s="7">
        <v>123</v>
      </c>
      <c r="C141" s="17" t="s">
        <v>178</v>
      </c>
      <c r="D141" s="18">
        <v>46087</v>
      </c>
      <c r="E141" s="8">
        <f t="shared" si="3"/>
        <v>440586</v>
      </c>
      <c r="F141" s="8">
        <v>35247</v>
      </c>
      <c r="G141" s="8">
        <v>475833</v>
      </c>
      <c r="H141" s="39"/>
    </row>
    <row r="142" spans="2:8" x14ac:dyDescent="0.25">
      <c r="B142" s="7">
        <v>124</v>
      </c>
      <c r="C142" s="17" t="s">
        <v>179</v>
      </c>
      <c r="D142" s="18">
        <v>46088</v>
      </c>
      <c r="E142" s="8">
        <f t="shared" si="3"/>
        <v>531856</v>
      </c>
      <c r="F142" s="8">
        <v>42548</v>
      </c>
      <c r="G142" s="8">
        <v>574404</v>
      </c>
      <c r="H142" s="39"/>
    </row>
    <row r="143" spans="2:8" x14ac:dyDescent="0.25">
      <c r="B143" s="7">
        <v>125</v>
      </c>
      <c r="C143" s="17" t="s">
        <v>180</v>
      </c>
      <c r="D143" s="18">
        <v>46088</v>
      </c>
      <c r="E143" s="8">
        <f t="shared" si="3"/>
        <v>1412453</v>
      </c>
      <c r="F143" s="8">
        <v>112996</v>
      </c>
      <c r="G143" s="8">
        <v>1525449</v>
      </c>
      <c r="H143" s="39"/>
    </row>
    <row r="144" spans="2:8" x14ac:dyDescent="0.25">
      <c r="B144" s="7">
        <v>126</v>
      </c>
      <c r="C144" s="17" t="s">
        <v>181</v>
      </c>
      <c r="D144" s="18">
        <v>46088</v>
      </c>
      <c r="E144" s="8">
        <f t="shared" si="3"/>
        <v>1201778</v>
      </c>
      <c r="F144" s="8">
        <v>96142</v>
      </c>
      <c r="G144" s="8">
        <v>1297920</v>
      </c>
      <c r="H144" s="39"/>
    </row>
    <row r="145" spans="2:8" x14ac:dyDescent="0.25">
      <c r="B145" s="7">
        <v>127</v>
      </c>
      <c r="C145" s="17" t="s">
        <v>182</v>
      </c>
      <c r="D145" s="18">
        <v>46091</v>
      </c>
      <c r="E145" s="8">
        <f t="shared" si="3"/>
        <v>1290260</v>
      </c>
      <c r="F145" s="8">
        <v>103221</v>
      </c>
      <c r="G145" s="8">
        <v>1393481</v>
      </c>
      <c r="H145" s="39"/>
    </row>
    <row r="146" spans="2:8" x14ac:dyDescent="0.25">
      <c r="B146" s="7">
        <v>128</v>
      </c>
      <c r="C146" s="17" t="s">
        <v>183</v>
      </c>
      <c r="D146" s="18">
        <v>46092</v>
      </c>
      <c r="E146" s="8">
        <f t="shared" si="3"/>
        <v>799392</v>
      </c>
      <c r="F146" s="8">
        <v>63951</v>
      </c>
      <c r="G146" s="8">
        <v>863343</v>
      </c>
      <c r="H146" s="39"/>
    </row>
    <row r="147" spans="2:8" x14ac:dyDescent="0.25">
      <c r="B147" s="7">
        <v>129</v>
      </c>
      <c r="C147" s="17" t="s">
        <v>184</v>
      </c>
      <c r="D147" s="18">
        <v>46092</v>
      </c>
      <c r="E147" s="8">
        <f t="shared" ref="E147:E178" si="4">G147-F147</f>
        <v>367155</v>
      </c>
      <c r="F147" s="8">
        <v>29372</v>
      </c>
      <c r="G147" s="8">
        <v>396527</v>
      </c>
      <c r="H147" s="39"/>
    </row>
    <row r="148" spans="2:8" x14ac:dyDescent="0.25">
      <c r="B148" s="7">
        <v>130</v>
      </c>
      <c r="C148" s="17" t="s">
        <v>185</v>
      </c>
      <c r="D148" s="18">
        <v>46092</v>
      </c>
      <c r="E148" s="8">
        <f t="shared" si="4"/>
        <v>599590</v>
      </c>
      <c r="F148" s="8">
        <v>47967</v>
      </c>
      <c r="G148" s="8">
        <v>647557</v>
      </c>
      <c r="H148" s="39"/>
    </row>
    <row r="149" spans="2:8" x14ac:dyDescent="0.25">
      <c r="B149" s="7">
        <v>131</v>
      </c>
      <c r="C149" s="17" t="s">
        <v>186</v>
      </c>
      <c r="D149" s="18">
        <v>46092</v>
      </c>
      <c r="E149" s="8">
        <f t="shared" si="4"/>
        <v>1231272</v>
      </c>
      <c r="F149" s="8">
        <v>98502</v>
      </c>
      <c r="G149" s="8">
        <v>1329774</v>
      </c>
      <c r="H149" s="39"/>
    </row>
    <row r="150" spans="2:8" x14ac:dyDescent="0.25">
      <c r="B150" s="7">
        <v>132</v>
      </c>
      <c r="C150" s="17" t="s">
        <v>187</v>
      </c>
      <c r="D150" s="18">
        <v>46092</v>
      </c>
      <c r="E150" s="8">
        <f t="shared" si="4"/>
        <v>617078</v>
      </c>
      <c r="F150" s="8">
        <v>49366</v>
      </c>
      <c r="G150" s="8">
        <v>666444</v>
      </c>
      <c r="H150" s="39"/>
    </row>
    <row r="151" spans="2:8" x14ac:dyDescent="0.25">
      <c r="B151" s="7">
        <v>133</v>
      </c>
      <c r="C151" s="17" t="s">
        <v>188</v>
      </c>
      <c r="D151" s="18">
        <v>46092</v>
      </c>
      <c r="E151" s="8">
        <f t="shared" si="4"/>
        <v>987967</v>
      </c>
      <c r="F151" s="8">
        <v>79037</v>
      </c>
      <c r="G151" s="8">
        <v>1067004</v>
      </c>
      <c r="H151" s="39"/>
    </row>
    <row r="152" spans="2:8" x14ac:dyDescent="0.25">
      <c r="B152" s="7">
        <v>134</v>
      </c>
      <c r="C152" s="17" t="s">
        <v>189</v>
      </c>
      <c r="D152" s="18">
        <v>46093</v>
      </c>
      <c r="E152" s="8">
        <f t="shared" si="4"/>
        <v>846623</v>
      </c>
      <c r="F152" s="8">
        <v>67730</v>
      </c>
      <c r="G152" s="8">
        <v>914353</v>
      </c>
      <c r="H152" s="39"/>
    </row>
    <row r="153" spans="2:8" x14ac:dyDescent="0.25">
      <c r="B153" s="7">
        <v>135</v>
      </c>
      <c r="C153" s="17" t="s">
        <v>190</v>
      </c>
      <c r="D153" s="18">
        <v>46093</v>
      </c>
      <c r="E153" s="8">
        <f t="shared" si="4"/>
        <v>801050</v>
      </c>
      <c r="F153" s="8">
        <v>64084</v>
      </c>
      <c r="G153" s="8">
        <v>865134</v>
      </c>
      <c r="H153" s="39"/>
    </row>
    <row r="154" spans="2:8" x14ac:dyDescent="0.25">
      <c r="B154" s="7">
        <v>136</v>
      </c>
      <c r="C154" s="17" t="s">
        <v>191</v>
      </c>
      <c r="D154" s="18">
        <v>46093</v>
      </c>
      <c r="E154" s="8">
        <f t="shared" si="4"/>
        <v>440586</v>
      </c>
      <c r="F154" s="8">
        <v>35247</v>
      </c>
      <c r="G154" s="8">
        <v>475833</v>
      </c>
      <c r="H154" s="39"/>
    </row>
    <row r="155" spans="2:8" x14ac:dyDescent="0.25">
      <c r="B155" s="7">
        <v>137</v>
      </c>
      <c r="C155" s="17" t="s">
        <v>192</v>
      </c>
      <c r="D155" s="18">
        <v>46098</v>
      </c>
      <c r="E155" s="8">
        <f t="shared" si="4"/>
        <v>718561</v>
      </c>
      <c r="F155" s="8">
        <v>57485</v>
      </c>
      <c r="G155" s="8">
        <v>776046</v>
      </c>
      <c r="H155" s="39"/>
    </row>
    <row r="156" spans="2:8" x14ac:dyDescent="0.25">
      <c r="B156" s="7">
        <v>138</v>
      </c>
      <c r="C156" s="17" t="s">
        <v>193</v>
      </c>
      <c r="D156" s="18">
        <v>46098</v>
      </c>
      <c r="E156" s="8">
        <f t="shared" si="4"/>
        <v>330612</v>
      </c>
      <c r="F156" s="8">
        <v>26449</v>
      </c>
      <c r="G156" s="8">
        <v>357061</v>
      </c>
      <c r="H156" s="39"/>
    </row>
    <row r="157" spans="2:8" x14ac:dyDescent="0.25">
      <c r="B157" s="7">
        <v>139</v>
      </c>
      <c r="C157" s="17" t="s">
        <v>194</v>
      </c>
      <c r="D157" s="18">
        <v>46099</v>
      </c>
      <c r="E157" s="8">
        <f t="shared" si="4"/>
        <v>1703094</v>
      </c>
      <c r="F157" s="8">
        <v>136248</v>
      </c>
      <c r="G157" s="8">
        <v>1839342</v>
      </c>
      <c r="H157" s="39"/>
    </row>
    <row r="158" spans="2:8" x14ac:dyDescent="0.25">
      <c r="B158" s="7">
        <v>140</v>
      </c>
      <c r="C158" s="17" t="s">
        <v>195</v>
      </c>
      <c r="D158" s="18">
        <v>46099</v>
      </c>
      <c r="E158" s="8">
        <f t="shared" si="4"/>
        <v>537693</v>
      </c>
      <c r="F158" s="8">
        <v>43015</v>
      </c>
      <c r="G158" s="8">
        <v>580708</v>
      </c>
      <c r="H158" s="39"/>
    </row>
    <row r="159" spans="2:8" x14ac:dyDescent="0.25">
      <c r="B159" s="7">
        <v>141</v>
      </c>
      <c r="C159" s="17" t="s">
        <v>196</v>
      </c>
      <c r="D159" s="18">
        <v>46100</v>
      </c>
      <c r="E159" s="8">
        <f t="shared" si="4"/>
        <v>563130</v>
      </c>
      <c r="F159" s="8">
        <v>45050</v>
      </c>
      <c r="G159" s="8">
        <v>608180</v>
      </c>
      <c r="H159" s="39"/>
    </row>
    <row r="160" spans="2:8" x14ac:dyDescent="0.25">
      <c r="B160" s="7">
        <v>142</v>
      </c>
      <c r="C160" s="17" t="s">
        <v>197</v>
      </c>
      <c r="D160" s="18">
        <v>46100</v>
      </c>
      <c r="E160" s="8">
        <f t="shared" si="4"/>
        <v>1525615</v>
      </c>
      <c r="F160" s="8">
        <v>122049</v>
      </c>
      <c r="G160" s="8">
        <v>1647664</v>
      </c>
      <c r="H160" s="39"/>
    </row>
    <row r="161" spans="2:8" x14ac:dyDescent="0.25">
      <c r="B161" s="7">
        <v>143</v>
      </c>
      <c r="C161" s="17" t="s">
        <v>198</v>
      </c>
      <c r="D161" s="18">
        <v>46101</v>
      </c>
      <c r="E161" s="8">
        <f t="shared" si="4"/>
        <v>679073</v>
      </c>
      <c r="F161" s="8">
        <v>54326</v>
      </c>
      <c r="G161" s="8">
        <v>733399</v>
      </c>
      <c r="H161" s="39"/>
    </row>
    <row r="162" spans="2:8" x14ac:dyDescent="0.25">
      <c r="B162" s="7">
        <v>144</v>
      </c>
      <c r="C162" s="17" t="s">
        <v>199</v>
      </c>
      <c r="D162" s="18">
        <v>46102</v>
      </c>
      <c r="E162" s="8">
        <f t="shared" si="4"/>
        <v>734310</v>
      </c>
      <c r="F162" s="8">
        <v>58745</v>
      </c>
      <c r="G162" s="8">
        <v>793055</v>
      </c>
      <c r="H162" s="39"/>
    </row>
    <row r="163" spans="2:8" x14ac:dyDescent="0.25">
      <c r="B163" s="7">
        <v>145</v>
      </c>
      <c r="C163" s="17" t="s">
        <v>200</v>
      </c>
      <c r="D163" s="18">
        <v>46102</v>
      </c>
      <c r="E163" s="8">
        <f t="shared" si="4"/>
        <v>623868</v>
      </c>
      <c r="F163" s="8">
        <v>49909</v>
      </c>
      <c r="G163" s="8">
        <v>673777</v>
      </c>
      <c r="H163" s="39"/>
    </row>
    <row r="164" spans="2:8" x14ac:dyDescent="0.25">
      <c r="B164" s="7">
        <v>146</v>
      </c>
      <c r="C164" s="17" t="s">
        <v>201</v>
      </c>
      <c r="D164" s="18">
        <v>46104</v>
      </c>
      <c r="E164" s="8">
        <f t="shared" si="4"/>
        <v>618065</v>
      </c>
      <c r="F164" s="8">
        <v>49445</v>
      </c>
      <c r="G164" s="8">
        <v>667510</v>
      </c>
      <c r="H164" s="39"/>
    </row>
    <row r="165" spans="2:8" x14ac:dyDescent="0.25">
      <c r="B165" s="7">
        <v>147</v>
      </c>
      <c r="C165" s="17" t="s">
        <v>202</v>
      </c>
      <c r="D165" s="18">
        <v>46105</v>
      </c>
      <c r="E165" s="8">
        <f t="shared" si="4"/>
        <v>1127687</v>
      </c>
      <c r="F165" s="8">
        <v>90215</v>
      </c>
      <c r="G165" s="8">
        <v>1217902</v>
      </c>
      <c r="H165" s="39"/>
    </row>
    <row r="166" spans="2:8" x14ac:dyDescent="0.25">
      <c r="B166" s="7">
        <v>148</v>
      </c>
      <c r="C166" s="17" t="s">
        <v>203</v>
      </c>
      <c r="D166" s="18">
        <v>46105</v>
      </c>
      <c r="E166" s="8">
        <f t="shared" si="4"/>
        <v>642569</v>
      </c>
      <c r="F166" s="8">
        <v>51406</v>
      </c>
      <c r="G166" s="8">
        <v>693975</v>
      </c>
      <c r="H166" s="39"/>
    </row>
    <row r="167" spans="2:8" x14ac:dyDescent="0.25">
      <c r="B167" s="7">
        <v>149</v>
      </c>
      <c r="C167" s="17" t="s">
        <v>204</v>
      </c>
      <c r="D167" s="18">
        <v>46105</v>
      </c>
      <c r="E167" s="8">
        <f t="shared" si="4"/>
        <v>1918394</v>
      </c>
      <c r="F167" s="8">
        <v>153472</v>
      </c>
      <c r="G167" s="8">
        <v>2071866</v>
      </c>
      <c r="H167" s="39"/>
    </row>
    <row r="168" spans="2:8" x14ac:dyDescent="0.25">
      <c r="B168" s="7">
        <v>150</v>
      </c>
      <c r="C168" s="17" t="s">
        <v>205</v>
      </c>
      <c r="D168" s="18">
        <v>46106</v>
      </c>
      <c r="E168" s="8">
        <f t="shared" si="4"/>
        <v>440586</v>
      </c>
      <c r="F168" s="8">
        <v>35247</v>
      </c>
      <c r="G168" s="8">
        <v>475833</v>
      </c>
      <c r="H168" s="39"/>
    </row>
    <row r="169" spans="2:8" x14ac:dyDescent="0.25">
      <c r="B169" s="7">
        <v>151</v>
      </c>
      <c r="C169" s="17" t="s">
        <v>206</v>
      </c>
      <c r="D169" s="18">
        <v>46106</v>
      </c>
      <c r="E169" s="8">
        <f t="shared" si="4"/>
        <v>444270</v>
      </c>
      <c r="F169" s="8">
        <v>35542</v>
      </c>
      <c r="G169" s="8">
        <v>479812</v>
      </c>
      <c r="H169" s="39"/>
    </row>
    <row r="170" spans="2:8" x14ac:dyDescent="0.25">
      <c r="B170" s="7">
        <v>152</v>
      </c>
      <c r="C170" s="17" t="s">
        <v>207</v>
      </c>
      <c r="D170" s="18">
        <v>46106</v>
      </c>
      <c r="E170" s="8">
        <f t="shared" si="4"/>
        <v>722544</v>
      </c>
      <c r="F170" s="8">
        <v>57804</v>
      </c>
      <c r="G170" s="8">
        <v>780348</v>
      </c>
      <c r="H170" s="39"/>
    </row>
    <row r="171" spans="2:8" x14ac:dyDescent="0.25">
      <c r="B171" s="7">
        <v>153</v>
      </c>
      <c r="C171" s="17" t="s">
        <v>208</v>
      </c>
      <c r="D171" s="18">
        <v>46108</v>
      </c>
      <c r="E171" s="8">
        <f t="shared" si="4"/>
        <v>641077</v>
      </c>
      <c r="F171" s="8">
        <v>51286</v>
      </c>
      <c r="G171" s="8">
        <v>692363</v>
      </c>
      <c r="H171" s="39"/>
    </row>
    <row r="172" spans="2:8" x14ac:dyDescent="0.25">
      <c r="B172" s="7">
        <v>154</v>
      </c>
      <c r="C172" s="17" t="s">
        <v>209</v>
      </c>
      <c r="D172" s="18">
        <v>46109</v>
      </c>
      <c r="E172" s="8">
        <f t="shared" si="4"/>
        <v>763858</v>
      </c>
      <c r="F172" s="8">
        <v>61109</v>
      </c>
      <c r="G172" s="8">
        <v>824967</v>
      </c>
      <c r="H172" s="39"/>
    </row>
    <row r="173" spans="2:8" x14ac:dyDescent="0.25">
      <c r="B173" s="7">
        <v>155</v>
      </c>
      <c r="C173" s="17" t="s">
        <v>210</v>
      </c>
      <c r="D173" s="18">
        <v>46109</v>
      </c>
      <c r="E173" s="8">
        <f t="shared" si="4"/>
        <v>780334</v>
      </c>
      <c r="F173" s="8">
        <v>62427</v>
      </c>
      <c r="G173" s="8">
        <v>842761</v>
      </c>
      <c r="H173" s="39"/>
    </row>
    <row r="174" spans="2:8" x14ac:dyDescent="0.25">
      <c r="B174" s="7">
        <v>156</v>
      </c>
      <c r="C174" s="17" t="s">
        <v>211</v>
      </c>
      <c r="D174" s="18">
        <v>46109</v>
      </c>
      <c r="E174" s="8">
        <f t="shared" si="4"/>
        <v>1005648</v>
      </c>
      <c r="F174" s="8">
        <v>80452</v>
      </c>
      <c r="G174" s="8">
        <v>1086100</v>
      </c>
      <c r="H174" s="39"/>
    </row>
    <row r="175" spans="2:8" x14ac:dyDescent="0.25">
      <c r="B175" s="7">
        <v>157</v>
      </c>
      <c r="C175" s="17" t="s">
        <v>212</v>
      </c>
      <c r="D175" s="18">
        <v>46109</v>
      </c>
      <c r="E175" s="8">
        <f t="shared" si="4"/>
        <v>1299245</v>
      </c>
      <c r="F175" s="8">
        <v>103940</v>
      </c>
      <c r="G175" s="8">
        <v>1403185</v>
      </c>
      <c r="H175" s="39"/>
    </row>
    <row r="176" spans="2:8" x14ac:dyDescent="0.25">
      <c r="B176" s="7">
        <v>158</v>
      </c>
      <c r="C176" s="17" t="s">
        <v>213</v>
      </c>
      <c r="D176" s="18">
        <v>46109</v>
      </c>
      <c r="E176" s="8">
        <f t="shared" si="4"/>
        <v>3202272</v>
      </c>
      <c r="F176" s="8">
        <v>256182</v>
      </c>
      <c r="G176" s="8">
        <v>3458454</v>
      </c>
      <c r="H176" s="39"/>
    </row>
    <row r="177" spans="1:8" x14ac:dyDescent="0.25">
      <c r="B177" s="7">
        <v>159</v>
      </c>
      <c r="C177" s="17" t="s">
        <v>214</v>
      </c>
      <c r="D177" s="18">
        <v>46111</v>
      </c>
      <c r="E177" s="8">
        <f t="shared" si="4"/>
        <v>467519</v>
      </c>
      <c r="F177" s="8">
        <v>37402</v>
      </c>
      <c r="G177" s="8">
        <v>504921</v>
      </c>
      <c r="H177" s="39"/>
    </row>
    <row r="178" spans="1:8" x14ac:dyDescent="0.25">
      <c r="B178" s="7">
        <v>160</v>
      </c>
      <c r="C178" s="17" t="s">
        <v>215</v>
      </c>
      <c r="D178" s="18">
        <v>46105</v>
      </c>
      <c r="E178" s="8">
        <f t="shared" si="4"/>
        <v>-15195845</v>
      </c>
      <c r="F178" s="31">
        <v>-1215668</v>
      </c>
      <c r="G178" s="31">
        <v>-16411513</v>
      </c>
      <c r="H178" s="39" t="s">
        <v>221</v>
      </c>
    </row>
    <row r="179" spans="1:8" x14ac:dyDescent="0.25">
      <c r="B179" s="7">
        <v>161</v>
      </c>
      <c r="C179" s="17" t="s">
        <v>216</v>
      </c>
      <c r="D179" s="18">
        <v>46130</v>
      </c>
      <c r="E179" s="8">
        <f t="shared" ref="E179:E180" si="5">G179-F179</f>
        <v>-4907809</v>
      </c>
      <c r="F179" s="31">
        <v>-392625</v>
      </c>
      <c r="G179" s="31">
        <v>-5300434</v>
      </c>
      <c r="H179" s="39" t="s">
        <v>221</v>
      </c>
    </row>
    <row r="180" spans="1:8" x14ac:dyDescent="0.25">
      <c r="B180" s="7">
        <v>162</v>
      </c>
      <c r="C180" s="17" t="s">
        <v>217</v>
      </c>
      <c r="D180" s="18">
        <v>46177</v>
      </c>
      <c r="E180" s="8">
        <f t="shared" si="5"/>
        <v>-4781784</v>
      </c>
      <c r="F180" s="31">
        <v>-382543</v>
      </c>
      <c r="G180" s="31">
        <v>-5164327</v>
      </c>
      <c r="H180" s="39" t="s">
        <v>221</v>
      </c>
    </row>
    <row r="181" spans="1:8" ht="24" customHeight="1" x14ac:dyDescent="0.25">
      <c r="B181" s="52" t="s">
        <v>3</v>
      </c>
      <c r="C181" s="52"/>
      <c r="D181" s="52"/>
      <c r="E181" s="9">
        <f t="shared" ref="E181:F181" si="6">SUM(E19:E180)</f>
        <v>130902718</v>
      </c>
      <c r="F181" s="9">
        <f t="shared" si="6"/>
        <v>10472217</v>
      </c>
      <c r="G181" s="9">
        <f>SUM(G19:G180)</f>
        <v>141374935</v>
      </c>
      <c r="H181" s="41"/>
    </row>
    <row r="182" spans="1:8" ht="24" customHeight="1" x14ac:dyDescent="0.25">
      <c r="B182" s="52" t="s">
        <v>21</v>
      </c>
      <c r="C182" s="52"/>
      <c r="D182" s="52"/>
      <c r="E182" s="52"/>
      <c r="F182" s="52"/>
      <c r="G182" s="9">
        <f>G181</f>
        <v>141374935</v>
      </c>
      <c r="H182" s="41"/>
    </row>
    <row r="183" spans="1:8" ht="15" customHeight="1" x14ac:dyDescent="0.25">
      <c r="B183" s="10"/>
      <c r="C183" s="10"/>
      <c r="D183" s="10"/>
      <c r="E183" s="11"/>
      <c r="F183" s="11"/>
      <c r="G183" s="11"/>
      <c r="H183" s="12"/>
    </row>
    <row r="184" spans="1:8" ht="21" customHeight="1" x14ac:dyDescent="0.25">
      <c r="B184" s="48" t="s">
        <v>40</v>
      </c>
      <c r="C184" s="48"/>
      <c r="D184" s="48" t="str">
        <f>[1]!VND(G182)</f>
        <v>Một trăm bốn mươi mốt triệu, ba trăm bảy mươi bốn ngàn, chín trăm ba mươi lăm đồng chẵn</v>
      </c>
      <c r="E184" s="48"/>
      <c r="F184" s="48"/>
      <c r="G184" s="48"/>
      <c r="H184" s="48"/>
    </row>
    <row r="185" spans="1:8" ht="21" customHeight="1" x14ac:dyDescent="0.25">
      <c r="A185" s="30"/>
      <c r="B185" s="48"/>
      <c r="C185" s="48"/>
      <c r="D185" s="48"/>
      <c r="E185" s="48"/>
      <c r="F185" s="48"/>
      <c r="G185" s="48"/>
      <c r="H185" s="48"/>
    </row>
    <row r="186" spans="1:8" ht="20.25" customHeight="1" x14ac:dyDescent="0.25">
      <c r="A186" s="57" t="s">
        <v>4</v>
      </c>
      <c r="B186" s="57"/>
      <c r="C186" s="16">
        <f>COUNT(B19:B180)</f>
        <v>162</v>
      </c>
      <c r="D186" s="14" t="s">
        <v>5</v>
      </c>
      <c r="G186" s="14"/>
      <c r="H186" s="14"/>
    </row>
    <row r="187" spans="1:8" ht="20.25" customHeight="1" x14ac:dyDescent="0.25">
      <c r="A187" s="51" t="s">
        <v>41</v>
      </c>
      <c r="B187" s="51"/>
      <c r="C187" s="51"/>
      <c r="D187" s="58" t="s">
        <v>50</v>
      </c>
      <c r="E187" s="58"/>
      <c r="F187" s="58"/>
      <c r="G187" s="58"/>
      <c r="H187" s="14"/>
    </row>
    <row r="188" spans="1:8" ht="20.25" customHeight="1" x14ac:dyDescent="0.25">
      <c r="A188" s="51" t="s">
        <v>42</v>
      </c>
      <c r="B188" s="51"/>
      <c r="C188" s="51"/>
      <c r="G188" s="14"/>
      <c r="H188" s="14"/>
    </row>
    <row r="189" spans="1:8" ht="20.25" customHeight="1" x14ac:dyDescent="0.25">
      <c r="B189" s="51" t="s">
        <v>43</v>
      </c>
      <c r="C189" s="51"/>
      <c r="D189" s="59" t="s">
        <v>22</v>
      </c>
      <c r="E189" s="59"/>
      <c r="F189" s="23"/>
      <c r="G189" s="23"/>
      <c r="H189" s="23"/>
    </row>
    <row r="190" spans="1:8" ht="20.25" customHeight="1" x14ac:dyDescent="0.25">
      <c r="B190" s="51" t="s">
        <v>10</v>
      </c>
      <c r="C190" s="51"/>
      <c r="D190" s="14" t="s">
        <v>12</v>
      </c>
      <c r="G190" s="13"/>
      <c r="H190" s="14"/>
    </row>
    <row r="191" spans="1:8" ht="20.25" customHeight="1" x14ac:dyDescent="0.25">
      <c r="B191" s="51" t="s">
        <v>44</v>
      </c>
      <c r="C191" s="51"/>
      <c r="D191" s="19" t="s">
        <v>51</v>
      </c>
      <c r="E191" s="19"/>
      <c r="F191" s="19"/>
      <c r="G191" s="19"/>
      <c r="H191" s="19"/>
    </row>
    <row r="192" spans="1:8" ht="20.25" customHeight="1" x14ac:dyDescent="0.25">
      <c r="B192" s="14" t="s">
        <v>45</v>
      </c>
      <c r="E192" s="16"/>
      <c r="F192" s="16"/>
      <c r="G192" s="16"/>
      <c r="H192" s="14"/>
    </row>
    <row r="193" spans="2:8" x14ac:dyDescent="0.25">
      <c r="B193" s="14"/>
      <c r="E193" s="16"/>
      <c r="F193" s="16"/>
      <c r="G193" s="16"/>
      <c r="H193" s="14"/>
    </row>
    <row r="194" spans="2:8" x14ac:dyDescent="0.25">
      <c r="B194" s="43" t="s">
        <v>46</v>
      </c>
      <c r="C194" s="43"/>
      <c r="D194" s="43" t="s">
        <v>47</v>
      </c>
      <c r="E194" s="43"/>
      <c r="F194" s="43" t="s">
        <v>48</v>
      </c>
      <c r="G194" s="43"/>
      <c r="H194" s="26" t="s">
        <v>53</v>
      </c>
    </row>
    <row r="195" spans="2:8" x14ac:dyDescent="0.25">
      <c r="B195" s="43" t="s">
        <v>6</v>
      </c>
      <c r="C195" s="43"/>
      <c r="D195" s="43" t="s">
        <v>7</v>
      </c>
      <c r="E195" s="43"/>
      <c r="F195" s="43" t="s">
        <v>6</v>
      </c>
      <c r="G195" s="43"/>
      <c r="H195" s="13" t="s">
        <v>6</v>
      </c>
    </row>
    <row r="196" spans="2:8" x14ac:dyDescent="0.25">
      <c r="B196" s="26"/>
      <c r="C196" s="26"/>
      <c r="D196" s="13"/>
      <c r="E196" s="13"/>
      <c r="F196" s="13"/>
      <c r="G196" s="13"/>
      <c r="H196" s="13"/>
    </row>
    <row r="197" spans="2:8" ht="19.5" customHeight="1" x14ac:dyDescent="0.25">
      <c r="B197" s="26"/>
      <c r="C197" s="26"/>
      <c r="D197" s="13"/>
      <c r="E197" s="13"/>
      <c r="F197" s="13"/>
      <c r="G197" s="13"/>
      <c r="H197" s="13"/>
    </row>
    <row r="198" spans="2:8" ht="19.5" customHeight="1" x14ac:dyDescent="0.25">
      <c r="B198" s="26"/>
      <c r="C198" s="26"/>
      <c r="D198" s="13"/>
      <c r="E198" s="13"/>
      <c r="F198" s="13"/>
      <c r="G198" s="13"/>
      <c r="H198" s="13"/>
    </row>
    <row r="199" spans="2:8" ht="19.5" customHeight="1" x14ac:dyDescent="0.25">
      <c r="B199" s="26"/>
      <c r="C199" s="26"/>
      <c r="D199" s="13"/>
      <c r="E199" s="13"/>
      <c r="F199" s="13"/>
      <c r="G199" s="13"/>
      <c r="H199" s="13"/>
    </row>
    <row r="200" spans="2:8" ht="21.75" customHeight="1" x14ac:dyDescent="0.25">
      <c r="B200" s="14"/>
      <c r="D200" s="43" t="s">
        <v>18</v>
      </c>
      <c r="E200" s="43"/>
      <c r="F200" s="43" t="s">
        <v>49</v>
      </c>
      <c r="G200" s="43"/>
      <c r="H200" s="13" t="s">
        <v>219</v>
      </c>
    </row>
  </sheetData>
  <mergeCells count="37">
    <mergeCell ref="F3:H3"/>
    <mergeCell ref="F4:H4"/>
    <mergeCell ref="A7:H7"/>
    <mergeCell ref="B10:C10"/>
    <mergeCell ref="D10:E10"/>
    <mergeCell ref="A11:C11"/>
    <mergeCell ref="D11:E11"/>
    <mergeCell ref="B12:C12"/>
    <mergeCell ref="D12:G12"/>
    <mergeCell ref="C13:F13"/>
    <mergeCell ref="G13:H13"/>
    <mergeCell ref="B181:D181"/>
    <mergeCell ref="B182:F182"/>
    <mergeCell ref="D184:H185"/>
    <mergeCell ref="B184:C185"/>
    <mergeCell ref="C14:G14"/>
    <mergeCell ref="B17:B18"/>
    <mergeCell ref="C17:C18"/>
    <mergeCell ref="D17:D18"/>
    <mergeCell ref="E17:G17"/>
    <mergeCell ref="H17:H18"/>
    <mergeCell ref="A186:B186"/>
    <mergeCell ref="A187:C187"/>
    <mergeCell ref="D187:G187"/>
    <mergeCell ref="A188:C188"/>
    <mergeCell ref="B189:C189"/>
    <mergeCell ref="D189:E189"/>
    <mergeCell ref="B190:C190"/>
    <mergeCell ref="B191:C191"/>
    <mergeCell ref="B194:C194"/>
    <mergeCell ref="D194:E194"/>
    <mergeCell ref="F194:G194"/>
    <mergeCell ref="B195:C195"/>
    <mergeCell ref="D195:E195"/>
    <mergeCell ref="F195:G195"/>
    <mergeCell ref="D200:E200"/>
    <mergeCell ref="F200:G200"/>
  </mergeCells>
  <conditionalFormatting sqref="C201:C1048576">
    <cfRule type="duplicateValues" dxfId="2" priority="3"/>
  </conditionalFormatting>
  <conditionalFormatting sqref="B189:B192 B14:B15 C3:C7 D8:D9 C17:C18 A187:A188 C181:C183 C192:C193 D184">
    <cfRule type="expression" dxfId="1" priority="2" stopIfTrue="1">
      <formula>AND(COUNTIF(#REF!, A3)+COUNTIF(#REF!, A3)+COUNTIF($C$2:$C$181, A3)&gt;1,NOT(ISBLANK(A3)))</formula>
    </cfRule>
  </conditionalFormatting>
  <conditionalFormatting sqref="C196:C199">
    <cfRule type="expression" dxfId="0" priority="4" stopIfTrue="1">
      <formula>AND(COUNTIF(#REF!, C196)+COUNTIF(#REF!, C196)+COUNTIF($C$2:$C$200, C196)&gt;1,NOT(ISBLANK(C196)))</formula>
    </cfRule>
  </conditionalFormatting>
  <pageMargins left="0.3" right="0" top="0.3" bottom="0.1" header="0.3" footer="0.3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HĐGĐ2026</vt:lpstr>
      <vt:lpstr>T1+2+3.2026</vt:lpstr>
      <vt:lpstr>'T1+2+3.2026'!Print_Area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Dinh Thi Thu Trang</dc:creator>
  <cp:lastModifiedBy>Thúy Diễm</cp:lastModifiedBy>
  <cp:lastPrinted>2026-06-18T09:10:27Z</cp:lastPrinted>
  <dcterms:created xsi:type="dcterms:W3CDTF">2014-12-10T00:47:25Z</dcterms:created>
  <dcterms:modified xsi:type="dcterms:W3CDTF">2026-07-03T10:24:27Z</dcterms:modified>
</cp:coreProperties>
</file>