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TRUNG TÂM\"/>
    </mc:Choice>
  </mc:AlternateContent>
  <bookViews>
    <workbookView xWindow="-120" yWindow="-120" windowWidth="20730" windowHeight="11040"/>
  </bookViews>
  <sheets>
    <sheet name="Tổng Hợp" sheetId="2" r:id="rId1"/>
    <sheet name="T04" sheetId="22" r:id="rId2"/>
    <sheet name="T03" sheetId="21" r:id="rId3"/>
    <sheet name="T02" sheetId="20" r:id="rId4"/>
    <sheet name="T01" sheetId="19" r:id="rId5"/>
    <sheet name="Hỗ trợ" sheetId="6" state="hidden" r:id="rId6"/>
  </sheets>
  <definedNames>
    <definedName name="_xlnm._FilterDatabase" localSheetId="5" hidden="1">'Hỗ trợ'!$A$1:$H$3</definedName>
    <definedName name="_xlnm._FilterDatabase" localSheetId="4" hidden="1">'T01'!$A$1:$J$59</definedName>
    <definedName name="_xlnm._FilterDatabase" localSheetId="3" hidden="1">'T02'!$A$1:$J$57</definedName>
    <definedName name="_xlnm._FilterDatabase" localSheetId="2" hidden="1">'T03'!$A$1:$J$54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21" l="1"/>
  <c r="H38" i="22"/>
  <c r="H39" i="22"/>
  <c r="H44" i="22"/>
  <c r="H45" i="22"/>
  <c r="G38" i="22"/>
  <c r="G39" i="22"/>
  <c r="G40" i="22"/>
  <c r="H40" i="22" s="1"/>
  <c r="G41" i="22"/>
  <c r="H41" i="22" s="1"/>
  <c r="G42" i="22"/>
  <c r="H42" i="22" s="1"/>
  <c r="G43" i="22"/>
  <c r="H43" i="22" s="1"/>
  <c r="G44" i="22"/>
  <c r="G45" i="22"/>
  <c r="G46" i="22"/>
  <c r="H46" i="22" s="1"/>
  <c r="G47" i="22"/>
  <c r="H47" i="22" s="1"/>
  <c r="H4" i="22"/>
  <c r="H7" i="22"/>
  <c r="H9" i="22"/>
  <c r="H10" i="22"/>
  <c r="H11" i="22"/>
  <c r="H13" i="22"/>
  <c r="H14" i="22"/>
  <c r="H16" i="22"/>
  <c r="H19" i="22"/>
  <c r="H21" i="22"/>
  <c r="H22" i="22"/>
  <c r="H23" i="22"/>
  <c r="H25" i="22"/>
  <c r="H26" i="22"/>
  <c r="H28" i="22"/>
  <c r="H31" i="22"/>
  <c r="H33" i="22"/>
  <c r="H34" i="22"/>
  <c r="H36" i="22"/>
  <c r="H37" i="22"/>
  <c r="G3" i="22"/>
  <c r="H3" i="22" s="1"/>
  <c r="G4" i="22"/>
  <c r="G5" i="22"/>
  <c r="H5" i="22" s="1"/>
  <c r="G6" i="22"/>
  <c r="H6" i="22" s="1"/>
  <c r="G7" i="22"/>
  <c r="G8" i="22"/>
  <c r="H8" i="22" s="1"/>
  <c r="G9" i="22"/>
  <c r="G10" i="22"/>
  <c r="G11" i="22"/>
  <c r="G12" i="22"/>
  <c r="H12" i="22" s="1"/>
  <c r="G13" i="22"/>
  <c r="G14" i="22"/>
  <c r="G15" i="22"/>
  <c r="H15" i="22" s="1"/>
  <c r="G16" i="22"/>
  <c r="G17" i="22"/>
  <c r="H17" i="22" s="1"/>
  <c r="G18" i="22"/>
  <c r="H18" i="22" s="1"/>
  <c r="G19" i="22"/>
  <c r="G20" i="22"/>
  <c r="H20" i="22" s="1"/>
  <c r="G21" i="22"/>
  <c r="G22" i="22"/>
  <c r="G23" i="22"/>
  <c r="G24" i="22"/>
  <c r="H24" i="22" s="1"/>
  <c r="G25" i="22"/>
  <c r="G26" i="22"/>
  <c r="G27" i="22"/>
  <c r="H27" i="22" s="1"/>
  <c r="G28" i="22"/>
  <c r="G29" i="22"/>
  <c r="H29" i="22" s="1"/>
  <c r="G30" i="22"/>
  <c r="H30" i="22" s="1"/>
  <c r="G31" i="22"/>
  <c r="G32" i="22"/>
  <c r="H32" i="22" s="1"/>
  <c r="G33" i="22"/>
  <c r="G34" i="22"/>
  <c r="G35" i="22"/>
  <c r="H35" i="22" s="1"/>
  <c r="G36" i="22"/>
  <c r="G37" i="22"/>
  <c r="G2" i="22"/>
  <c r="H2" i="22" s="1"/>
  <c r="H37" i="21" l="1"/>
  <c r="H38" i="21"/>
  <c r="H43" i="21" l="1"/>
  <c r="H53" i="21"/>
  <c r="H52" i="21"/>
  <c r="H51" i="21"/>
  <c r="H50" i="21"/>
  <c r="H49" i="21"/>
  <c r="H48" i="21"/>
  <c r="H47" i="21"/>
  <c r="H46" i="21"/>
  <c r="H45" i="21"/>
  <c r="H44" i="21"/>
  <c r="H42" i="21"/>
  <c r="H41" i="21"/>
  <c r="H40" i="21"/>
  <c r="H39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7" i="20" l="1"/>
  <c r="H59" i="19"/>
  <c r="C17" i="2" l="1"/>
  <c r="D31" i="2"/>
  <c r="E45" i="2"/>
  <c r="F59" i="2"/>
  <c r="G2" i="6" l="1"/>
  <c r="G3" i="6" s="1"/>
  <c r="F60" i="2" l="1"/>
</calcChain>
</file>

<file path=xl/sharedStrings.xml><?xml version="1.0" encoding="utf-8"?>
<sst xmlns="http://schemas.openxmlformats.org/spreadsheetml/2006/main" count="1371" uniqueCount="460">
  <si>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</si>
  <si>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</si>
  <si>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</si>
  <si>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</si>
  <si>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</si>
  <si>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</si>
  <si>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</si>
  <si>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</si>
  <si>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</si>
  <si>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</si>
  <si>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</si>
  <si>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</si>
  <si>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</si>
  <si>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</si>
  <si>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</si>
  <si>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</si>
  <si>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</si>
  <si>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</si>
  <si>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</si>
  <si>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</si>
  <si>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</si>
  <si>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</si>
  <si>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</si>
  <si>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</si>
  <si>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</si>
  <si>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</si>
  <si>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</si>
  <si>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</si>
  <si>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</si>
  <si>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</si>
  <si>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</si>
  <si>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</si>
  <si>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</si>
  <si>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</si>
  <si>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</si>
  <si>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</si>
  <si>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</si>
  <si>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</si>
  <si>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</si>
  <si>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</si>
  <si>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</si>
  <si>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</si>
  <si>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</si>
  <si>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</si>
  <si>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</si>
  <si>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</si>
  <si>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</si>
  <si>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</si>
  <si>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</si>
  <si>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</si>
  <si>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</si>
  <si>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</si>
  <si>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</si>
  <si>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</si>
  <si>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</si>
  <si>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</si>
  <si>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</si>
  <si>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</si>
  <si>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</si>
  <si>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</si>
  <si>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</si>
  <si>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</si>
  <si>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</si>
  <si>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</si>
  <si>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</si>
  <si>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</si>
  <si>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</si>
  <si>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</si>
  <si>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</si>
  <si>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</si>
  <si>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</si>
  <si>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</si>
  <si>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</si>
  <si>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</si>
  <si>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</si>
  <si>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</si>
  <si>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</si>
  <si>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</si>
  <si>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</si>
  <si>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</si>
  <si>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</si>
  <si>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</si>
  <si>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</si>
  <si>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</si>
  <si>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</si>
  <si>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</si>
  <si>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</si>
  <si>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</si>
  <si>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</si>
  <si>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</si>
  <si>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</si>
  <si>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</si>
  <si>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</si>
  <si>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</si>
  <si>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</si>
  <si>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</si>
  <si>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</si>
  <si>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</si>
  <si>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</si>
  <si>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</si>
  <si>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</si>
  <si>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</si>
  <si>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</si>
  <si>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</si>
  <si>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</si>
  <si>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</si>
  <si>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</si>
  <si>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</si>
  <si>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</si>
  <si>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</si>
  <si>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</si>
  <si>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</si>
  <si>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</si>
  <si>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</si>
  <si>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</si>
  <si>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</si>
  <si>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</si>
  <si>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</si>
  <si>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</si>
  <si>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</si>
  <si>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</si>
  <si>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</si>
  <si>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</si>
  <si>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</si>
  <si>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</si>
  <si>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</si>
  <si>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</si>
  <si>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</si>
  <si>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</si>
  <si>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</si>
  <si>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</si>
  <si>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</si>
  <si>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</si>
  <si>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</si>
  <si>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</si>
  <si>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</si>
  <si>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</si>
  <si>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</si>
  <si>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</si>
  <si>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</si>
  <si>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</si>
  <si>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</si>
  <si>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</si>
  <si>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</si>
  <si>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</si>
  <si>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</si>
  <si>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</si>
  <si>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</si>
  <si>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</si>
  <si>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</si>
  <si>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</si>
  <si>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</si>
  <si>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</si>
  <si>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</si>
  <si>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</si>
  <si>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</si>
  <si>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</si>
  <si>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</si>
  <si>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</si>
  <si>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</si>
  <si>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</si>
  <si>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</si>
  <si>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</si>
  <si>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</si>
  <si>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</si>
  <si>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</si>
  <si>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</si>
  <si>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</si>
  <si>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</si>
  <si>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</si>
  <si>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</si>
  <si>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</si>
  <si>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</si>
  <si>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</si>
  <si>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</si>
  <si>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</si>
  <si>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</si>
  <si>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</si>
  <si>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</si>
  <si>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</si>
  <si>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</si>
  <si>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</si>
  <si>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</si>
  <si>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</si>
  <si>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</si>
  <si>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</si>
  <si>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</si>
  <si>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</si>
  <si>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</si>
  <si>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</si>
  <si>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</si>
  <si>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</si>
  <si>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</si>
  <si>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</si>
  <si>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</si>
  <si>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</si>
  <si>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</si>
  <si>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</si>
  <si>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</si>
  <si>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</si>
  <si>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</si>
  <si>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</si>
  <si>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</si>
  <si>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</si>
  <si>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</si>
  <si>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</si>
  <si>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</si>
  <si>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</si>
  <si>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</si>
  <si>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</si>
  <si>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</si>
  <si>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</si>
  <si>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</si>
  <si>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</si>
  <si>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</si>
  <si>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</si>
  <si>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</si>
  <si>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</si>
  <si>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</si>
  <si>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</si>
  <si>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</si>
  <si>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</si>
  <si>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</si>
  <si>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</si>
  <si>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</si>
  <si>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</si>
  <si>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</si>
  <si>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</si>
  <si>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</si>
  <si>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</si>
  <si>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</si>
  <si>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</si>
  <si>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</si>
  <si>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</si>
  <si>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</si>
  <si>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</si>
  <si>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</si>
  <si>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</si>
  <si>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</si>
  <si>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</si>
  <si>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</si>
  <si>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</si>
  <si>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</si>
  <si>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</si>
  <si>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</si>
  <si>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</si>
  <si>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</si>
  <si>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</si>
  <si>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</si>
  <si>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</si>
  <si>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</si>
  <si>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</si>
  <si>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</si>
  <si>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</si>
  <si>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</si>
  <si>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</si>
  <si>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</si>
  <si>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</si>
  <si>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</si>
  <si>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</si>
  <si>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</si>
  <si>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</si>
  <si>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</si>
  <si>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</si>
  <si>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</si>
  <si>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</si>
  <si>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</si>
  <si>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</si>
  <si>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</si>
  <si>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</si>
  <si>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</si>
  <si>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</si>
  <si>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</si>
  <si>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</si>
  <si>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</si>
  <si>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</si>
  <si>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</si>
  <si>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</si>
  <si>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</si>
  <si>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</si>
  <si>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</si>
  <si>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</si>
  <si>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</si>
  <si>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</si>
  <si>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</si>
  <si>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</si>
  <si>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</si>
  <si>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</si>
  <si>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</si>
  <si>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00017372</t>
  </si>
  <si>
    <t>00017370</t>
  </si>
  <si>
    <t>00017371</t>
  </si>
  <si>
    <t>00017336</t>
  </si>
  <si>
    <t>00017362</t>
  </si>
  <si>
    <t>00017367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</si>
  <si>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</si>
  <si>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</si>
  <si>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</si>
  <si>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</si>
  <si>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</si>
  <si>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</si>
  <si>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</si>
  <si>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</si>
  <si>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</si>
  <si>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</si>
  <si>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</si>
  <si>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</si>
  <si>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</si>
  <si>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</si>
  <si>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</si>
  <si>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</si>
  <si>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</si>
  <si>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</si>
  <si>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</si>
  <si>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</si>
  <si>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00023134</t>
  </si>
  <si>
    <t>00023136</t>
  </si>
  <si>
    <t>00023140</t>
  </si>
  <si>
    <t>00023141</t>
  </si>
  <si>
    <t>00023121</t>
  </si>
  <si>
    <t>00023177</t>
  </si>
  <si>
    <t>P-005343421 - Satrafoods HƯƠNG LỘ 2 -2</t>
  </si>
  <si>
    <t>P-005336438 - Satrafoods THẠNH LỘC</t>
  </si>
  <si>
    <t>P-005335495 - Satrafoods BÙI CÔNG TRỪNG</t>
  </si>
  <si>
    <t>P-005345009 - Satrafoods THẠCH LAM</t>
  </si>
  <si>
    <t>P-005341371 - Satrafoods LẠC LONG QUÂN 1</t>
  </si>
  <si>
    <t>P-005346921 - Satrafoods LÊ THỊ HOA</t>
  </si>
  <si>
    <t>P-005347634 - Satrafoods DƯƠNG CÔNG KHI</t>
  </si>
  <si>
    <t>P-005346902 - Satrafoods LÊ VĂN LƯƠNG</t>
  </si>
  <si>
    <t>P-005348667 - Satrafoods LÊ VĂN LINH</t>
  </si>
  <si>
    <t>P-005347226 - Satrafoods TỈNH LỘ 43</t>
  </si>
  <si>
    <t>P-005350171 - Satrafoods LÊ THÁNH TÔN</t>
  </si>
  <si>
    <t>P-005348720 - Satrafoods ĐINH ĐỨC THIỆN</t>
  </si>
  <si>
    <t>P-005347094 - Satrafoods PHẠM THẾ HIỂN 3</t>
  </si>
  <si>
    <t>P-005350619 - Satrafoods ĐƯỜNG SỐ 2 THỦ ĐỨC</t>
  </si>
  <si>
    <t>P-005351191 - Satrafoods TRẦN VĂN MƯỜI</t>
  </si>
  <si>
    <t>P-005350387 - Satrafoods 555 Tỉnh Lộ 7 (CỦ CHI 12)</t>
  </si>
  <si>
    <t>P-005353358 - Satrafoods ĐƯỜNG SỐ 41</t>
  </si>
  <si>
    <t>P-005351489 - Satrafoods NGUYỄN THỊ KIỂU 2</t>
  </si>
  <si>
    <t>P-005349494 - Satrafoods NGUYỄN THỊ BÚP (TCH 2)</t>
  </si>
  <si>
    <t>P-005353910 - Satrafoods TÔ KÝ</t>
  </si>
  <si>
    <t>P-005353932 - Satrafoods LÒ LU</t>
  </si>
  <si>
    <t>P-005354268 - Satrafoods QUANG TRUNG</t>
  </si>
  <si>
    <t>P-005353605 - Satrafoods BÙI CÔNG TRỪNG</t>
  </si>
  <si>
    <t>P-005354620 - Satrafoods LÊ THỊ RIÊNG</t>
  </si>
  <si>
    <t>P-005355347 - Satrafoods PHAN ĐĂNG LƯU</t>
  </si>
  <si>
    <t>P-005355243 - Satrafoods HOÀNG HOA THÁM</t>
  </si>
  <si>
    <t>P-005361075 - Satrafoods LÊ THỊ HOA</t>
  </si>
  <si>
    <t>P-005350614 - Satrafoods KHA VẠN CÂN</t>
  </si>
  <si>
    <t>P-005359034 - Satrafoods ĐƯỜNG SỐ 5C</t>
  </si>
  <si>
    <t>P-005362109 - Satrafoods NGUYỄN THƯỢNG HIỀN</t>
  </si>
  <si>
    <t>P-005361774 - Satrafoods PHẠM THẾ HIỂN 3</t>
  </si>
  <si>
    <t>P-005362075 - Satrafoods QUỐC LỘ 50 - 2</t>
  </si>
  <si>
    <t>P-005363422 - Satrafoods TỈNH LỘ 43</t>
  </si>
  <si>
    <t>P-005364098 - Satrafoods TỈNH LỘ 8 (CỦ CHI 9)</t>
  </si>
  <si>
    <t>P-005365192 - Satrafoods LÊ MINH NHỰT</t>
  </si>
  <si>
    <t>P-005366463 - Satrafoods LÊ THÁNH TÔN</t>
  </si>
  <si>
    <t>P-005367070 - Satrafoods LÊ THỊ RIÊNG</t>
  </si>
  <si>
    <t>P-005366182 - Satrafoods ĐƯỜNG SỐ 17</t>
  </si>
  <si>
    <t>P-005366638 - Satrafoods BÙI CÔNG TRỪNG</t>
  </si>
  <si>
    <t>P-005367139 - Satrafoods NGUYỄN VĂN KHẠ (CỦ CHI 5)</t>
  </si>
  <si>
    <t>P-005368852 - Satrafoods LÊ THỊ HÀ</t>
  </si>
  <si>
    <t>P-005368596 - Satrafoods NGUYỄN VĂN ĐẬU</t>
  </si>
  <si>
    <t>P-005370797 - Satrafoods LÒ LU</t>
  </si>
  <si>
    <t>P-005372376 - Satrafoods PHẠM VĂN HAI</t>
  </si>
  <si>
    <t>P-005371616 - Satrafoods TRẦN VĂN MƯỜI</t>
  </si>
  <si>
    <t>P-005370697 - Satrafoods NGUYỄN VĂN NI (CỦ CHI 8)</t>
  </si>
  <si>
    <t>P-005370057 - Satrafoods 803 Tỉnh Lộ 7</t>
  </si>
  <si>
    <t>P-005370390 - Satrafoods HƯƠNG LỘ 2 -2</t>
  </si>
  <si>
    <t>P-005372174 - Satrafoods ĐINH ĐỨC THIỆN</t>
  </si>
  <si>
    <t>00001719</t>
  </si>
  <si>
    <t>1K26TDH</t>
  </si>
  <si>
    <t>00001666</t>
  </si>
  <si>
    <t>00001667</t>
  </si>
  <si>
    <t>Hỗ trợ T10+11.2025</t>
  </si>
  <si>
    <t>Hỗ trợ T12.2025</t>
  </si>
  <si>
    <t>THEO DÕI CÔNG NỢ / CTY SATRAFOODS - 31/03/2026</t>
  </si>
  <si>
    <t>00024258</t>
  </si>
  <si>
    <t>00024779</t>
  </si>
  <si>
    <t>00024803</t>
  </si>
  <si>
    <t>00024908</t>
  </si>
  <si>
    <t>00024961</t>
  </si>
  <si>
    <t>00024971</t>
  </si>
  <si>
    <t>00024972</t>
  </si>
  <si>
    <t>00025185</t>
  </si>
  <si>
    <t>00025254</t>
  </si>
  <si>
    <t>00025368</t>
  </si>
  <si>
    <t>00026061</t>
  </si>
  <si>
    <t>00026322</t>
  </si>
  <si>
    <t>00026326</t>
  </si>
  <si>
    <t>00026350</t>
  </si>
  <si>
    <t>00026359</t>
  </si>
  <si>
    <t>00026364</t>
  </si>
  <si>
    <t>00026365</t>
  </si>
  <si>
    <t>00026416</t>
  </si>
  <si>
    <t>00026426</t>
  </si>
  <si>
    <t>00026428</t>
  </si>
  <si>
    <t>00026476</t>
  </si>
  <si>
    <t>00026477</t>
  </si>
  <si>
    <t>00026484</t>
  </si>
  <si>
    <t>00026757</t>
  </si>
  <si>
    <t>00026886</t>
  </si>
  <si>
    <t>00026973</t>
  </si>
  <si>
    <t>00027870</t>
  </si>
  <si>
    <t>00027883</t>
  </si>
  <si>
    <t>00027889</t>
  </si>
  <si>
    <t>00028206</t>
  </si>
  <si>
    <t>00028223</t>
  </si>
  <si>
    <t>00028235</t>
  </si>
  <si>
    <t>00028776</t>
  </si>
  <si>
    <t>00028802</t>
  </si>
  <si>
    <t>00028816</t>
  </si>
  <si>
    <t>00029569</t>
  </si>
  <si>
    <t>P-005367265 - Satrafoods LÊ VĂN LƯƠNG</t>
  </si>
  <si>
    <t>P-005378060 - Satrafoods LÊ THỊ HOA</t>
  </si>
  <si>
    <t>P-005374950, ck 10% đơn khai trương - Satrafoods Becamex VSIP1 K3</t>
  </si>
  <si>
    <t>P-005379778 - Satrafoods PHẠM THẾ HIỂN 3</t>
  </si>
  <si>
    <t>P-005381909 - Satrafoods ĐƯỜNG SỐ 41</t>
  </si>
  <si>
    <t>P-005381316 - Satrafoods THẠNH LỘC</t>
  </si>
  <si>
    <t>P-005380960 - Satrafoods BÙI CÔNG TRỪNG</t>
  </si>
  <si>
    <t>P-005381117 - Satrafoods TỈNH LỘ 8 (CỦ CHI 9)</t>
  </si>
  <si>
    <t>P-005377720 - Satrafoods LÊ MINH NHỰT</t>
  </si>
  <si>
    <t>P-005383143 - Satrafoods LÒ LU</t>
  </si>
  <si>
    <t>P-005383987 - Satrafoods NGUYỄN THỊ BÚP (TCH 2)</t>
  </si>
  <si>
    <t>P-005383312 - Satrafoods TỈNH LỘ 43</t>
  </si>
  <si>
    <t>P-005385754 - Satrafoods LÊ THỊ HOA</t>
  </si>
  <si>
    <t>P-005386641 - Satrafoods LÊ THỊ RIÊNG</t>
  </si>
  <si>
    <t>P-005386720 - Satrafoods 260 Trần Não</t>
  </si>
  <si>
    <t>P-005385559 - Satrafoods LÝ THƯỜNG KIỆT</t>
  </si>
  <si>
    <t>P-005386779 - Satrafoods 555 Tỉnh Lộ 7 (CỦ CHI 12)</t>
  </si>
  <si>
    <t>P-005386216 - Satrafoods KHA VẠN CÂN</t>
  </si>
  <si>
    <t>P-005387715 - Satrafoods TRẦN VĂN MƯỜI</t>
  </si>
  <si>
    <t>P-005387190 - Satrafoods TÔ KÝ</t>
  </si>
  <si>
    <t>P-005390402 - Satrafoods NGUYỄN DUY TRINH 2</t>
  </si>
  <si>
    <t>P-005389233 - Satrafoods NGUYỄN DUY TRINH 3</t>
  </si>
  <si>
    <t>P-005389457 - Satrafoods ĐƯỜNG SỐ 41</t>
  </si>
  <si>
    <t>P-005390438 - Satrafoods LẠC LONG QUÂN 1</t>
  </si>
  <si>
    <t>P-005390619 - Satrafoods NGUYỄN THƯỢNG HIỀN</t>
  </si>
  <si>
    <t>P-005391403 - Satrafoods 803 Tỉnh Lộ 7</t>
  </si>
  <si>
    <t>P-005391744 - Satrafoods ĐINH ĐỨC THIỆN</t>
  </si>
  <si>
    <t>P-005391248 - Satrafoods QUANG TRUNG</t>
  </si>
  <si>
    <t>P-005392711 - 1224 HOÀNG NGỌC PHÁCH</t>
  </si>
  <si>
    <t>P-005393243 - Satrafoods LÒ LU</t>
  </si>
  <si>
    <t>P-005394630 - Satrafoods LÊ VĂN LINH</t>
  </si>
  <si>
    <t>P-005393220 - Satrafoods HOÀNG HOA THÁM</t>
  </si>
  <si>
    <t>P-005399141 - Satrafoods TÔ KÝ</t>
  </si>
  <si>
    <t>P-005400246 - Satrafoods LÊ THỊ HÀ</t>
  </si>
  <si>
    <t>P-005398660 - Satrafoods TỈNH LỘ 43</t>
  </si>
  <si>
    <t>P-005397450 - Satrafoods ĐƯỜNG SỐ 2 THỦ ĐỨC</t>
  </si>
  <si>
    <t>00002507</t>
  </si>
  <si>
    <t>ĐÃ KIỂM TRA - HÀNG TRẢ - Satrafoods BÙI CÔNG TRỪNG - PHIẾU: INV:I-02446278 - SATRA-HCM-Q12-0088</t>
  </si>
  <si>
    <t>ĐÃ KIỂM TRA - HÀNG TRẢ - Satrafoods LÊ VĂN LINH -SATRA-HCM-Q4-0019 - PHIẾU: INV:I-02436770</t>
  </si>
  <si>
    <t>ĐÃ KIỂM TRA - HÀNG TRẢ - PHIẾU : INV:I-02443699 -Satrafoods ĐƯỜNG SỐ 41</t>
  </si>
  <si>
    <t>ĐÃ KIỂM TRA - HÀNG TRẢ -Satrafoods BÙI CÔNG TRỪNG - PHIẾU : INV:I-02451178</t>
  </si>
  <si>
    <t>ĐÃ KIỂM TRA - HÀNG TRẢ - PHIẾU :INV:I-02449285 - Satrafoods 260 Trần Não - SATRA-HCM-Q2-0215</t>
  </si>
  <si>
    <t>ĐÃ KIỂM TRA - HÀNG TRẢ -Satrafoods PHẠM THẾ HIỂN 3 - PHIẾU : INV:I-02450434</t>
  </si>
  <si>
    <t>ĐÃ KIỂM TRA - HÀNG TRẢ - PHIẾU: INV:I-02451268 - Satrafoods LÊ THÁNH TÔN - SATRA-HCM-Q1-0006</t>
  </si>
  <si>
    <t>ĐÃ KIỂM TRA - HÀNG TRẢ -Satrafoods DƯƠNG CÔNG KHI - SATRA-HCM-HHM-0166 - PHIẾU: INV:I-02435083</t>
  </si>
  <si>
    <t>ĐÃ KIỂM TRA - HÀNG TRẢ - Satrafoods THẠNH LỘC - PHIẾU : INV:I-02446067 - SATRA-HCM-Q12-0092</t>
  </si>
  <si>
    <t>ĐÃ KIỂM TRA - HÀNG TRẢ - Satrafoods NGUYỄN THỊ KIỂU 2 - SATRA-HCM-Q12-0300- PHIẾU: INV:I-02434841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</si>
</sst>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165" fontId="11" fillId="0" borderId="0" xfId="0" applyNumberFormat="1" applyFont="1"/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64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7" xfId="0" quotePrefix="1" applyFont="1" applyBorder="1" applyAlignment="1">
      <alignment horizontal="left" vertical="center"/>
    </xf>
    <xf numFmtId="9" fontId="14" fillId="0" borderId="7" xfId="0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5" fontId="15" fillId="0" borderId="0" xfId="1" applyNumberFormat="1" applyFont="1"/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workbookViewId="0">
      <selection activeCell="I34" sqref="I34"/>
    </sheetView>
  </sheetViews>
  <sheetFormatPr defaultRowHeight="15" x14ac:dyDescent="0.25"/>
  <cols>
    <col min="1" max="1" width="10.7109375" customWidth="1"/>
    <col min="2" max="2" width="28.85546875" customWidth="1"/>
    <col min="3" max="3" width="15.5703125" customWidth="1"/>
    <col min="4" max="4" width="12.7109375" customWidth="1"/>
    <col min="5" max="5" width="13.28515625" customWidth="1"/>
    <col min="6" max="6" width="16.85546875" customWidth="1"/>
    <col min="7" max="7" width="14" bestFit="1" customWidth="1"/>
    <col min="8" max="8" width="15.7109375" bestFit="1" customWidth="1"/>
    <col min="9" max="9" width="15.85546875" bestFit="1" customWidth="1"/>
    <col min="10" max="10" width="10.5703125" bestFit="1" customWidth="1"/>
  </cols>
  <sheetData>
    <row r="1" spans="1:11" ht="19.5" x14ac:dyDescent="0.3">
      <c r="A1" s="68" t="s">
        <v>376</v>
      </c>
      <c r="B1" s="68"/>
      <c r="C1" s="68"/>
      <c r="D1" s="68"/>
      <c r="E1" s="68"/>
      <c r="F1" s="68"/>
    </row>
    <row r="2" spans="1:11" ht="31.5" x14ac:dyDescent="0.25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5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x14ac:dyDescent="0.25">
      <c r="A6" s="51" t="s">
        <v>37</v>
      </c>
      <c r="B6" s="8" t="s">
        <v>23</v>
      </c>
      <c r="C6" s="9">
        <v>48285232</v>
      </c>
      <c r="D6" s="12"/>
      <c r="E6" s="10"/>
      <c r="F6" s="13"/>
      <c r="I6" s="19"/>
      <c r="J6" s="30"/>
      <c r="K6" s="19"/>
    </row>
    <row r="7" spans="1:11" ht="15.75" x14ac:dyDescent="0.25">
      <c r="A7" s="51" t="s">
        <v>38</v>
      </c>
      <c r="B7" s="8" t="s">
        <v>23</v>
      </c>
      <c r="C7" s="9">
        <v>37122990</v>
      </c>
      <c r="D7" s="12"/>
      <c r="E7" s="10"/>
      <c r="F7" s="13"/>
      <c r="I7" s="19"/>
      <c r="J7" s="30"/>
      <c r="K7" s="19"/>
    </row>
    <row r="8" spans="1:11" ht="15.75" hidden="1" x14ac:dyDescent="0.25">
      <c r="A8" s="51" t="s">
        <v>39</v>
      </c>
      <c r="B8" s="8" t="s">
        <v>23</v>
      </c>
      <c r="C8" s="9"/>
      <c r="D8" s="12"/>
      <c r="E8" s="10"/>
      <c r="F8" s="13"/>
      <c r="I8" s="19"/>
      <c r="J8" s="30"/>
      <c r="K8" s="19"/>
    </row>
    <row r="9" spans="1:11" ht="15.75" hidden="1" x14ac:dyDescent="0.25">
      <c r="A9" s="51" t="s">
        <v>40</v>
      </c>
      <c r="B9" s="8" t="s">
        <v>23</v>
      </c>
      <c r="C9" s="9"/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69" t="s">
        <v>7</v>
      </c>
      <c r="B17" s="70"/>
      <c r="C17" s="15">
        <f>SUM(C4:C16)</f>
        <v>205396466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x14ac:dyDescent="0.25">
      <c r="A20" s="51" t="s">
        <v>37</v>
      </c>
      <c r="B20" s="14" t="s">
        <v>11</v>
      </c>
      <c r="C20" s="9"/>
      <c r="D20" s="10">
        <v>16411513</v>
      </c>
      <c r="E20" s="10"/>
      <c r="F20" s="10"/>
      <c r="I20" s="47"/>
    </row>
    <row r="21" spans="1:9" ht="15.75" x14ac:dyDescent="0.25">
      <c r="A21" s="51" t="s">
        <v>38</v>
      </c>
      <c r="B21" s="14" t="s">
        <v>11</v>
      </c>
      <c r="C21" s="9"/>
      <c r="D21" s="10">
        <v>5300434</v>
      </c>
      <c r="E21" s="10"/>
      <c r="F21" s="10"/>
      <c r="I21" s="47"/>
    </row>
    <row r="22" spans="1:9" ht="15.75" hidden="1" x14ac:dyDescent="0.25">
      <c r="A22" s="51" t="s">
        <v>39</v>
      </c>
      <c r="B22" s="14" t="s">
        <v>11</v>
      </c>
      <c r="C22" s="9"/>
      <c r="D22" s="10"/>
      <c r="E22" s="10"/>
      <c r="F22" s="10"/>
      <c r="I22" s="47"/>
    </row>
    <row r="23" spans="1:9" ht="15.75" hidden="1" x14ac:dyDescent="0.25">
      <c r="A23" s="51" t="s">
        <v>40</v>
      </c>
      <c r="B23" s="14" t="s">
        <v>11</v>
      </c>
      <c r="C23" s="9"/>
      <c r="D23" s="10"/>
      <c r="E23" s="10"/>
      <c r="F23" s="10"/>
      <c r="I23" s="47"/>
    </row>
    <row r="24" spans="1:9" ht="15.75" hidden="1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69" t="s">
        <v>8</v>
      </c>
      <c r="B31" s="70"/>
      <c r="C31" s="15"/>
      <c r="D31" s="15">
        <f>SUM(D18:D30)</f>
        <v>21711947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x14ac:dyDescent="0.25">
      <c r="A34" s="51" t="s">
        <v>37</v>
      </c>
      <c r="B34" s="14" t="s">
        <v>19</v>
      </c>
      <c r="C34" s="9"/>
      <c r="D34" s="10"/>
      <c r="E34" s="10">
        <v>7790127</v>
      </c>
      <c r="F34" s="10"/>
      <c r="H34" s="19"/>
    </row>
    <row r="35" spans="1:9" ht="15.75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hidden="1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hidden="1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41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69" t="s">
        <v>20</v>
      </c>
      <c r="B45" s="70"/>
      <c r="C45" s="15"/>
      <c r="D45" s="15"/>
      <c r="E45" s="15">
        <f>SUM(E32:E44)</f>
        <v>7790127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x14ac:dyDescent="0.25">
      <c r="A48" s="51" t="s">
        <v>37</v>
      </c>
      <c r="B48" s="8" t="s">
        <v>21</v>
      </c>
      <c r="C48" s="9"/>
      <c r="D48" s="9"/>
      <c r="E48" s="10"/>
      <c r="F48" s="10">
        <v>107851275</v>
      </c>
      <c r="H48" s="20"/>
      <c r="I48" s="19"/>
    </row>
    <row r="49" spans="1:9" ht="15.75" x14ac:dyDescent="0.25">
      <c r="A49" s="51" t="s">
        <v>38</v>
      </c>
      <c r="B49" s="8" t="s">
        <v>21</v>
      </c>
      <c r="C49" s="9"/>
      <c r="D49" s="9"/>
      <c r="E49" s="10"/>
      <c r="F49" s="10"/>
      <c r="H49" s="20"/>
      <c r="I49" s="19"/>
    </row>
    <row r="50" spans="1:9" ht="15.75" hidden="1" x14ac:dyDescent="0.25">
      <c r="A50" s="51" t="s">
        <v>39</v>
      </c>
      <c r="B50" s="8" t="s">
        <v>21</v>
      </c>
      <c r="C50" s="9"/>
      <c r="D50" s="9"/>
      <c r="E50" s="10"/>
      <c r="F50" s="10"/>
      <c r="H50" s="20"/>
      <c r="I50" s="19"/>
    </row>
    <row r="51" spans="1:9" ht="15.75" hidden="1" x14ac:dyDescent="0.25">
      <c r="A51" s="51" t="s">
        <v>40</v>
      </c>
      <c r="B51" s="8" t="s">
        <v>21</v>
      </c>
      <c r="C51" s="9"/>
      <c r="D51" s="9"/>
      <c r="E51" s="10"/>
      <c r="F51" s="10"/>
      <c r="H51" s="20"/>
      <c r="I51" s="19"/>
    </row>
    <row r="52" spans="1:9" ht="15.75" hidden="1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69" t="s">
        <v>9</v>
      </c>
      <c r="B59" s="70"/>
      <c r="C59" s="21"/>
      <c r="D59" s="16"/>
      <c r="E59" s="18"/>
      <c r="F59" s="22">
        <f>SUM(F46:F58)</f>
        <v>107851275</v>
      </c>
      <c r="H59" s="19"/>
    </row>
    <row r="60" spans="1:9" ht="15.75" x14ac:dyDescent="0.25">
      <c r="A60" s="65" t="s">
        <v>10</v>
      </c>
      <c r="B60" s="66"/>
      <c r="C60" s="66"/>
      <c r="D60" s="66"/>
      <c r="E60" s="67"/>
      <c r="F60" s="23">
        <f>+C3+C17-D31-E45-F59</f>
        <v>219031177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3" workbookViewId="0">
      <selection activeCell="D31" sqref="D31"/>
    </sheetView>
  </sheetViews>
  <sheetFormatPr defaultRowHeight="15" x14ac:dyDescent="0.25"/>
  <cols>
    <col min="1" max="1" width="11.5703125" customWidth="1"/>
    <col min="2" max="2" width="11" customWidth="1"/>
    <col min="3" max="3" width="12.7109375" customWidth="1"/>
    <col min="4" max="4" width="96" bestFit="1" customWidth="1"/>
    <col min="5" max="5" width="13.28515625" bestFit="1" customWidth="1"/>
    <col min="7" max="7" width="11.5703125" bestFit="1" customWidth="1"/>
    <col min="8" max="8" width="13.28515625" bestFit="1" customWidth="1"/>
    <col min="9" max="9" width="37" customWidth="1"/>
    <col min="10" max="10" width="14.8554687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61">
        <v>46113</v>
      </c>
      <c r="B2" s="62" t="s">
        <v>377</v>
      </c>
      <c r="C2" s="62" t="s">
        <v>104</v>
      </c>
      <c r="D2" t="s">
        <v>413</v>
      </c>
      <c r="E2" s="30">
        <v>698041</v>
      </c>
      <c r="F2" s="63">
        <v>0.08</v>
      </c>
      <c r="G2" s="30">
        <f>E2*F2</f>
        <v>55843.28</v>
      </c>
      <c r="H2" s="30">
        <f>E2+G2</f>
        <v>753884.28</v>
      </c>
      <c r="I2" t="s">
        <v>32</v>
      </c>
      <c r="J2" s="62" t="s">
        <v>33</v>
      </c>
    </row>
    <row r="3" spans="1:10" x14ac:dyDescent="0.25">
      <c r="A3" s="61">
        <v>46115</v>
      </c>
      <c r="B3" s="62" t="s">
        <v>378</v>
      </c>
      <c r="C3" s="62" t="s">
        <v>104</v>
      </c>
      <c r="D3" t="s">
        <v>414</v>
      </c>
      <c r="E3" s="30">
        <v>865119</v>
      </c>
      <c r="F3" s="63">
        <v>0.08</v>
      </c>
      <c r="G3" s="30">
        <f t="shared" ref="G3:G47" si="0">E3*F3</f>
        <v>69209.52</v>
      </c>
      <c r="H3" s="30">
        <f t="shared" ref="H3:H47" si="1">E3+G3</f>
        <v>934328.52</v>
      </c>
      <c r="I3" t="s">
        <v>32</v>
      </c>
      <c r="J3" s="62" t="s">
        <v>33</v>
      </c>
    </row>
    <row r="4" spans="1:10" x14ac:dyDescent="0.25">
      <c r="A4" s="61">
        <v>46115</v>
      </c>
      <c r="B4" s="62" t="s">
        <v>379</v>
      </c>
      <c r="C4" s="62" t="s">
        <v>104</v>
      </c>
      <c r="D4" t="s">
        <v>415</v>
      </c>
      <c r="E4" s="30">
        <v>1126260</v>
      </c>
      <c r="F4" s="63">
        <v>0.08</v>
      </c>
      <c r="G4" s="30">
        <f t="shared" si="0"/>
        <v>90100.800000000003</v>
      </c>
      <c r="H4" s="30">
        <f t="shared" si="1"/>
        <v>1216360.8</v>
      </c>
      <c r="I4" t="s">
        <v>32</v>
      </c>
      <c r="J4" s="62" t="s">
        <v>33</v>
      </c>
    </row>
    <row r="5" spans="1:10" x14ac:dyDescent="0.25">
      <c r="A5" s="61">
        <v>46118</v>
      </c>
      <c r="B5" s="62" t="s">
        <v>380</v>
      </c>
      <c r="C5" s="62" t="s">
        <v>104</v>
      </c>
      <c r="D5" t="s">
        <v>416</v>
      </c>
      <c r="E5" s="30">
        <v>1012285</v>
      </c>
      <c r="F5" s="63">
        <v>0.08</v>
      </c>
      <c r="G5" s="30">
        <f t="shared" si="0"/>
        <v>80982.8</v>
      </c>
      <c r="H5" s="30">
        <f t="shared" si="1"/>
        <v>1093267.8</v>
      </c>
      <c r="I5" t="s">
        <v>32</v>
      </c>
      <c r="J5" s="62" t="s">
        <v>33</v>
      </c>
    </row>
    <row r="6" spans="1:10" x14ac:dyDescent="0.25">
      <c r="A6" s="61">
        <v>46119</v>
      </c>
      <c r="B6" s="62" t="s">
        <v>381</v>
      </c>
      <c r="C6" s="62" t="s">
        <v>104</v>
      </c>
      <c r="D6" t="s">
        <v>417</v>
      </c>
      <c r="E6" s="30">
        <v>666280</v>
      </c>
      <c r="F6" s="63">
        <v>0.08</v>
      </c>
      <c r="G6" s="30">
        <f t="shared" si="0"/>
        <v>53302.400000000001</v>
      </c>
      <c r="H6" s="30">
        <f t="shared" si="1"/>
        <v>719582.4</v>
      </c>
      <c r="I6" t="s">
        <v>32</v>
      </c>
      <c r="J6" s="62" t="s">
        <v>33</v>
      </c>
    </row>
    <row r="7" spans="1:10" x14ac:dyDescent="0.25">
      <c r="A7" s="61">
        <v>46119</v>
      </c>
      <c r="B7" s="62" t="s">
        <v>382</v>
      </c>
      <c r="C7" s="62" t="s">
        <v>104</v>
      </c>
      <c r="D7" t="s">
        <v>418</v>
      </c>
      <c r="E7" s="30">
        <v>588150</v>
      </c>
      <c r="F7" s="63">
        <v>0.08</v>
      </c>
      <c r="G7" s="30">
        <f t="shared" si="0"/>
        <v>47052</v>
      </c>
      <c r="H7" s="30">
        <f t="shared" si="1"/>
        <v>635202</v>
      </c>
      <c r="I7" t="s">
        <v>32</v>
      </c>
      <c r="J7" s="62" t="s">
        <v>33</v>
      </c>
    </row>
    <row r="8" spans="1:10" x14ac:dyDescent="0.25">
      <c r="A8" s="61">
        <v>46119</v>
      </c>
      <c r="B8" s="62" t="s">
        <v>383</v>
      </c>
      <c r="C8" s="62" t="s">
        <v>104</v>
      </c>
      <c r="D8" t="s">
        <v>419</v>
      </c>
      <c r="E8" s="30">
        <v>1644207</v>
      </c>
      <c r="F8" s="63">
        <v>0.08</v>
      </c>
      <c r="G8" s="30">
        <f t="shared" si="0"/>
        <v>131536.56</v>
      </c>
      <c r="H8" s="30">
        <f t="shared" si="1"/>
        <v>1775743.56</v>
      </c>
      <c r="I8" t="s">
        <v>32</v>
      </c>
      <c r="J8" s="62" t="s">
        <v>33</v>
      </c>
    </row>
    <row r="9" spans="1:10" x14ac:dyDescent="0.25">
      <c r="A9" s="61">
        <v>46120</v>
      </c>
      <c r="B9" s="62" t="s">
        <v>384</v>
      </c>
      <c r="C9" s="62" t="s">
        <v>104</v>
      </c>
      <c r="D9" t="s">
        <v>420</v>
      </c>
      <c r="E9" s="30">
        <v>896040</v>
      </c>
      <c r="F9" s="63">
        <v>0.08</v>
      </c>
      <c r="G9" s="30">
        <f t="shared" si="0"/>
        <v>71683.199999999997</v>
      </c>
      <c r="H9" s="30">
        <f t="shared" si="1"/>
        <v>967723.2</v>
      </c>
      <c r="I9" t="s">
        <v>32</v>
      </c>
      <c r="J9" s="62" t="s">
        <v>33</v>
      </c>
    </row>
    <row r="10" spans="1:10" x14ac:dyDescent="0.25">
      <c r="A10" s="61">
        <v>46120</v>
      </c>
      <c r="B10" s="62" t="s">
        <v>385</v>
      </c>
      <c r="C10" s="62" t="s">
        <v>104</v>
      </c>
      <c r="D10" t="s">
        <v>421</v>
      </c>
      <c r="E10" s="30">
        <v>834482</v>
      </c>
      <c r="F10" s="63">
        <v>0.08</v>
      </c>
      <c r="G10" s="30">
        <f t="shared" si="0"/>
        <v>66758.559999999998</v>
      </c>
      <c r="H10" s="30">
        <f t="shared" si="1"/>
        <v>901240.56</v>
      </c>
      <c r="I10" t="s">
        <v>32</v>
      </c>
      <c r="J10" s="62" t="s">
        <v>33</v>
      </c>
    </row>
    <row r="11" spans="1:10" x14ac:dyDescent="0.25">
      <c r="A11" s="61">
        <v>46120</v>
      </c>
      <c r="B11" s="62" t="s">
        <v>386</v>
      </c>
      <c r="C11" s="62" t="s">
        <v>104</v>
      </c>
      <c r="D11" t="s">
        <v>422</v>
      </c>
      <c r="E11" s="30">
        <v>799844</v>
      </c>
      <c r="F11" s="63">
        <v>0.08</v>
      </c>
      <c r="G11" s="30">
        <f t="shared" si="0"/>
        <v>63987.520000000004</v>
      </c>
      <c r="H11" s="30">
        <f t="shared" si="1"/>
        <v>863831.52</v>
      </c>
      <c r="I11" t="s">
        <v>32</v>
      </c>
      <c r="J11" s="62" t="s">
        <v>33</v>
      </c>
    </row>
    <row r="12" spans="1:10" x14ac:dyDescent="0.25">
      <c r="A12" s="61">
        <v>46121</v>
      </c>
      <c r="B12" s="62" t="s">
        <v>387</v>
      </c>
      <c r="C12" s="62" t="s">
        <v>104</v>
      </c>
      <c r="D12" t="s">
        <v>423</v>
      </c>
      <c r="E12" s="30">
        <v>1206984</v>
      </c>
      <c r="F12" s="63">
        <v>0.08</v>
      </c>
      <c r="G12" s="30">
        <f t="shared" si="0"/>
        <v>96558.720000000001</v>
      </c>
      <c r="H12" s="30">
        <f t="shared" si="1"/>
        <v>1303542.72</v>
      </c>
      <c r="I12" t="s">
        <v>32</v>
      </c>
      <c r="J12" s="62" t="s">
        <v>33</v>
      </c>
    </row>
    <row r="13" spans="1:10" x14ac:dyDescent="0.25">
      <c r="A13" s="61">
        <v>46122</v>
      </c>
      <c r="B13" s="62" t="s">
        <v>388</v>
      </c>
      <c r="C13" s="62" t="s">
        <v>104</v>
      </c>
      <c r="D13" t="s">
        <v>424</v>
      </c>
      <c r="E13" s="30">
        <v>450281</v>
      </c>
      <c r="F13" s="63">
        <v>0.08</v>
      </c>
      <c r="G13" s="30">
        <f t="shared" si="0"/>
        <v>36022.480000000003</v>
      </c>
      <c r="H13" s="30">
        <f t="shared" si="1"/>
        <v>486303.48</v>
      </c>
      <c r="I13" t="s">
        <v>32</v>
      </c>
      <c r="J13" s="62" t="s">
        <v>33</v>
      </c>
    </row>
    <row r="14" spans="1:10" x14ac:dyDescent="0.25">
      <c r="A14" s="61">
        <v>46122</v>
      </c>
      <c r="B14" s="62" t="s">
        <v>389</v>
      </c>
      <c r="C14" s="62" t="s">
        <v>104</v>
      </c>
      <c r="D14" t="s">
        <v>425</v>
      </c>
      <c r="E14" s="30">
        <v>791590</v>
      </c>
      <c r="F14" s="63">
        <v>0.08</v>
      </c>
      <c r="G14" s="30">
        <f t="shared" si="0"/>
        <v>63327.200000000004</v>
      </c>
      <c r="H14" s="30">
        <f t="shared" si="1"/>
        <v>854917.2</v>
      </c>
      <c r="I14" t="s">
        <v>32</v>
      </c>
      <c r="J14" s="62" t="s">
        <v>33</v>
      </c>
    </row>
    <row r="15" spans="1:10" x14ac:dyDescent="0.25">
      <c r="A15" s="61">
        <v>46123</v>
      </c>
      <c r="B15" s="62" t="s">
        <v>390</v>
      </c>
      <c r="C15" s="62" t="s">
        <v>104</v>
      </c>
      <c r="D15" t="s">
        <v>426</v>
      </c>
      <c r="E15" s="30">
        <v>697853</v>
      </c>
      <c r="F15" s="63">
        <v>0.08</v>
      </c>
      <c r="G15" s="30">
        <f t="shared" si="0"/>
        <v>55828.24</v>
      </c>
      <c r="H15" s="30">
        <f t="shared" si="1"/>
        <v>753681.24</v>
      </c>
      <c r="I15" t="s">
        <v>32</v>
      </c>
      <c r="J15" s="62" t="s">
        <v>33</v>
      </c>
    </row>
    <row r="16" spans="1:10" x14ac:dyDescent="0.25">
      <c r="A16" s="61">
        <v>46123</v>
      </c>
      <c r="B16" s="62" t="s">
        <v>391</v>
      </c>
      <c r="C16" s="62" t="s">
        <v>104</v>
      </c>
      <c r="D16" t="s">
        <v>427</v>
      </c>
      <c r="E16" s="30">
        <v>2025310</v>
      </c>
      <c r="F16" s="63">
        <v>0.08</v>
      </c>
      <c r="G16" s="30">
        <f t="shared" si="0"/>
        <v>162024.80000000002</v>
      </c>
      <c r="H16" s="30">
        <f t="shared" si="1"/>
        <v>2187334.7999999998</v>
      </c>
      <c r="I16" t="s">
        <v>32</v>
      </c>
      <c r="J16" s="62" t="s">
        <v>33</v>
      </c>
    </row>
    <row r="17" spans="1:10" x14ac:dyDescent="0.25">
      <c r="A17" s="61">
        <v>46123</v>
      </c>
      <c r="B17" s="62" t="s">
        <v>392</v>
      </c>
      <c r="C17" s="62" t="s">
        <v>104</v>
      </c>
      <c r="D17" t="s">
        <v>428</v>
      </c>
      <c r="E17" s="30">
        <v>570645</v>
      </c>
      <c r="F17" s="63">
        <v>0.08</v>
      </c>
      <c r="G17" s="30">
        <f t="shared" si="0"/>
        <v>45651.6</v>
      </c>
      <c r="H17" s="30">
        <f t="shared" si="1"/>
        <v>616296.6</v>
      </c>
      <c r="I17" t="s">
        <v>32</v>
      </c>
      <c r="J17" s="62" t="s">
        <v>33</v>
      </c>
    </row>
    <row r="18" spans="1:10" x14ac:dyDescent="0.25">
      <c r="A18" s="61">
        <v>46123</v>
      </c>
      <c r="B18" s="62" t="s">
        <v>393</v>
      </c>
      <c r="C18" s="62" t="s">
        <v>104</v>
      </c>
      <c r="D18" t="s">
        <v>429</v>
      </c>
      <c r="E18" s="30">
        <v>875861</v>
      </c>
      <c r="F18" s="63">
        <v>0.08</v>
      </c>
      <c r="G18" s="30">
        <f t="shared" si="0"/>
        <v>70068.88</v>
      </c>
      <c r="H18" s="30">
        <f t="shared" si="1"/>
        <v>945929.88</v>
      </c>
      <c r="I18" t="s">
        <v>32</v>
      </c>
      <c r="J18" s="62" t="s">
        <v>33</v>
      </c>
    </row>
    <row r="19" spans="1:10" x14ac:dyDescent="0.25">
      <c r="A19" s="61">
        <v>46125</v>
      </c>
      <c r="B19" s="62" t="s">
        <v>394</v>
      </c>
      <c r="C19" s="62" t="s">
        <v>104</v>
      </c>
      <c r="D19" t="s">
        <v>430</v>
      </c>
      <c r="E19" s="30">
        <v>348422</v>
      </c>
      <c r="F19" s="63">
        <v>0.08</v>
      </c>
      <c r="G19" s="30">
        <f t="shared" si="0"/>
        <v>27873.760000000002</v>
      </c>
      <c r="H19" s="30">
        <f t="shared" si="1"/>
        <v>376295.76</v>
      </c>
      <c r="I19" t="s">
        <v>32</v>
      </c>
      <c r="J19" s="62" t="s">
        <v>33</v>
      </c>
    </row>
    <row r="20" spans="1:10" x14ac:dyDescent="0.25">
      <c r="A20" s="61">
        <v>46125</v>
      </c>
      <c r="B20" s="62" t="s">
        <v>395</v>
      </c>
      <c r="C20" s="62" t="s">
        <v>104</v>
      </c>
      <c r="D20" t="s">
        <v>431</v>
      </c>
      <c r="E20" s="30">
        <v>1091250</v>
      </c>
      <c r="F20" s="63">
        <v>0.08</v>
      </c>
      <c r="G20" s="30">
        <f t="shared" si="0"/>
        <v>87300</v>
      </c>
      <c r="H20" s="30">
        <f t="shared" si="1"/>
        <v>1178550</v>
      </c>
      <c r="I20" t="s">
        <v>32</v>
      </c>
      <c r="J20" s="62" t="s">
        <v>33</v>
      </c>
    </row>
    <row r="21" spans="1:10" x14ac:dyDescent="0.25">
      <c r="A21" s="61">
        <v>46125</v>
      </c>
      <c r="B21" s="62" t="s">
        <v>396</v>
      </c>
      <c r="C21" s="62" t="s">
        <v>104</v>
      </c>
      <c r="D21" t="s">
        <v>432</v>
      </c>
      <c r="E21" s="30">
        <v>777968</v>
      </c>
      <c r="F21" s="63">
        <v>0.08</v>
      </c>
      <c r="G21" s="30">
        <f t="shared" si="0"/>
        <v>62237.440000000002</v>
      </c>
      <c r="H21" s="30">
        <f t="shared" si="1"/>
        <v>840205.44</v>
      </c>
      <c r="I21" t="s">
        <v>32</v>
      </c>
      <c r="J21" s="62" t="s">
        <v>33</v>
      </c>
    </row>
    <row r="22" spans="1:10" x14ac:dyDescent="0.25">
      <c r="A22" s="61">
        <v>46126</v>
      </c>
      <c r="B22" s="62" t="s">
        <v>397</v>
      </c>
      <c r="C22" s="62" t="s">
        <v>104</v>
      </c>
      <c r="D22" t="s">
        <v>433</v>
      </c>
      <c r="E22" s="30">
        <v>1115589</v>
      </c>
      <c r="F22" s="63">
        <v>0.08</v>
      </c>
      <c r="G22" s="30">
        <f t="shared" si="0"/>
        <v>89247.12</v>
      </c>
      <c r="H22" s="30">
        <f t="shared" si="1"/>
        <v>1204836.1200000001</v>
      </c>
      <c r="I22" t="s">
        <v>32</v>
      </c>
      <c r="J22" s="62" t="s">
        <v>33</v>
      </c>
    </row>
    <row r="23" spans="1:10" x14ac:dyDescent="0.25">
      <c r="A23" s="61">
        <v>46126</v>
      </c>
      <c r="B23" s="62" t="s">
        <v>398</v>
      </c>
      <c r="C23" s="62" t="s">
        <v>104</v>
      </c>
      <c r="D23" t="s">
        <v>434</v>
      </c>
      <c r="E23" s="30">
        <v>1191212</v>
      </c>
      <c r="F23" s="63">
        <v>0.08</v>
      </c>
      <c r="G23" s="30">
        <f t="shared" si="0"/>
        <v>95296.960000000006</v>
      </c>
      <c r="H23" s="30">
        <f t="shared" si="1"/>
        <v>1286508.96</v>
      </c>
      <c r="I23" t="s">
        <v>32</v>
      </c>
      <c r="J23" s="62" t="s">
        <v>33</v>
      </c>
    </row>
    <row r="24" spans="1:10" x14ac:dyDescent="0.25">
      <c r="A24" s="61">
        <v>46126</v>
      </c>
      <c r="B24" s="62" t="s">
        <v>399</v>
      </c>
      <c r="C24" s="62" t="s">
        <v>104</v>
      </c>
      <c r="D24" t="s">
        <v>435</v>
      </c>
      <c r="E24" s="30">
        <v>1237675</v>
      </c>
      <c r="F24" s="63">
        <v>0.08</v>
      </c>
      <c r="G24" s="30">
        <f t="shared" si="0"/>
        <v>99014</v>
      </c>
      <c r="H24" s="30">
        <f t="shared" si="1"/>
        <v>1336689</v>
      </c>
      <c r="I24" t="s">
        <v>32</v>
      </c>
      <c r="J24" s="62" t="s">
        <v>33</v>
      </c>
    </row>
    <row r="25" spans="1:10" x14ac:dyDescent="0.25">
      <c r="A25" s="61">
        <v>46127</v>
      </c>
      <c r="B25" s="62" t="s">
        <v>400</v>
      </c>
      <c r="C25" s="62" t="s">
        <v>104</v>
      </c>
      <c r="D25" t="s">
        <v>436</v>
      </c>
      <c r="E25" s="30">
        <v>1411602</v>
      </c>
      <c r="F25" s="63">
        <v>0.08</v>
      </c>
      <c r="G25" s="30">
        <f t="shared" si="0"/>
        <v>112928.16</v>
      </c>
      <c r="H25" s="30">
        <f t="shared" si="1"/>
        <v>1524530.16</v>
      </c>
      <c r="I25" t="s">
        <v>32</v>
      </c>
      <c r="J25" s="62" t="s">
        <v>33</v>
      </c>
    </row>
    <row r="26" spans="1:10" x14ac:dyDescent="0.25">
      <c r="A26" s="61">
        <v>46127</v>
      </c>
      <c r="B26" s="62" t="s">
        <v>401</v>
      </c>
      <c r="C26" s="62" t="s">
        <v>104</v>
      </c>
      <c r="D26" t="s">
        <v>437</v>
      </c>
      <c r="E26" s="30">
        <v>448977</v>
      </c>
      <c r="F26" s="63">
        <v>0.08</v>
      </c>
      <c r="G26" s="30">
        <f t="shared" si="0"/>
        <v>35918.160000000003</v>
      </c>
      <c r="H26" s="30">
        <f t="shared" si="1"/>
        <v>484895.16000000003</v>
      </c>
      <c r="I26" t="s">
        <v>32</v>
      </c>
      <c r="J26" s="62" t="s">
        <v>33</v>
      </c>
    </row>
    <row r="27" spans="1:10" x14ac:dyDescent="0.25">
      <c r="A27" s="61">
        <v>46127</v>
      </c>
      <c r="B27" s="62" t="s">
        <v>402</v>
      </c>
      <c r="C27" s="62" t="s">
        <v>104</v>
      </c>
      <c r="D27" t="s">
        <v>438</v>
      </c>
      <c r="E27" s="30">
        <v>2198883</v>
      </c>
      <c r="F27" s="63">
        <v>0.08</v>
      </c>
      <c r="G27" s="30">
        <f t="shared" si="0"/>
        <v>175910.64</v>
      </c>
      <c r="H27" s="30">
        <f t="shared" si="1"/>
        <v>2374793.64</v>
      </c>
      <c r="I27" t="s">
        <v>32</v>
      </c>
      <c r="J27" s="62" t="s">
        <v>33</v>
      </c>
    </row>
    <row r="28" spans="1:10" x14ac:dyDescent="0.25">
      <c r="A28" s="61">
        <v>46128</v>
      </c>
      <c r="B28" s="62" t="s">
        <v>403</v>
      </c>
      <c r="C28" s="62" t="s">
        <v>104</v>
      </c>
      <c r="D28" t="s">
        <v>439</v>
      </c>
      <c r="E28" s="30">
        <v>583148</v>
      </c>
      <c r="F28" s="63">
        <v>0.08</v>
      </c>
      <c r="G28" s="30">
        <f t="shared" si="0"/>
        <v>46651.840000000004</v>
      </c>
      <c r="H28" s="30">
        <f t="shared" si="1"/>
        <v>629799.84</v>
      </c>
      <c r="I28" t="s">
        <v>32</v>
      </c>
      <c r="J28" s="62" t="s">
        <v>33</v>
      </c>
    </row>
    <row r="29" spans="1:10" x14ac:dyDescent="0.25">
      <c r="A29" s="61">
        <v>46128</v>
      </c>
      <c r="B29" s="62" t="s">
        <v>404</v>
      </c>
      <c r="C29" s="62" t="s">
        <v>104</v>
      </c>
      <c r="D29" t="s">
        <v>440</v>
      </c>
      <c r="E29" s="30">
        <v>603264</v>
      </c>
      <c r="F29" s="63">
        <v>0.08</v>
      </c>
      <c r="G29" s="30">
        <f t="shared" si="0"/>
        <v>48261.120000000003</v>
      </c>
      <c r="H29" s="30">
        <f t="shared" si="1"/>
        <v>651525.12</v>
      </c>
      <c r="I29" t="s">
        <v>32</v>
      </c>
      <c r="J29" s="62" t="s">
        <v>33</v>
      </c>
    </row>
    <row r="30" spans="1:10" x14ac:dyDescent="0.25">
      <c r="A30" s="61">
        <v>46128</v>
      </c>
      <c r="B30" s="62" t="s">
        <v>405</v>
      </c>
      <c r="C30" s="62" t="s">
        <v>104</v>
      </c>
      <c r="D30" t="s">
        <v>441</v>
      </c>
      <c r="E30" s="30">
        <v>417273</v>
      </c>
      <c r="F30" s="63">
        <v>0.08</v>
      </c>
      <c r="G30" s="30">
        <f t="shared" si="0"/>
        <v>33381.840000000004</v>
      </c>
      <c r="H30" s="30">
        <f t="shared" si="1"/>
        <v>450654.84</v>
      </c>
      <c r="I30" t="s">
        <v>32</v>
      </c>
      <c r="J30" s="62" t="s">
        <v>33</v>
      </c>
    </row>
    <row r="31" spans="1:10" x14ac:dyDescent="0.25">
      <c r="A31" s="61">
        <v>46130</v>
      </c>
      <c r="B31" s="62" t="s">
        <v>406</v>
      </c>
      <c r="C31" s="62" t="s">
        <v>104</v>
      </c>
      <c r="D31" t="s">
        <v>442</v>
      </c>
      <c r="E31" s="30">
        <v>999750</v>
      </c>
      <c r="F31" s="63">
        <v>0.08</v>
      </c>
      <c r="G31" s="30">
        <f t="shared" si="0"/>
        <v>79980</v>
      </c>
      <c r="H31" s="30">
        <f t="shared" si="1"/>
        <v>1079730</v>
      </c>
      <c r="I31" t="s">
        <v>32</v>
      </c>
      <c r="J31" s="62" t="s">
        <v>33</v>
      </c>
    </row>
    <row r="32" spans="1:10" x14ac:dyDescent="0.25">
      <c r="A32" s="61">
        <v>46130</v>
      </c>
      <c r="B32" s="62" t="s">
        <v>407</v>
      </c>
      <c r="C32" s="62" t="s">
        <v>104</v>
      </c>
      <c r="D32" t="s">
        <v>443</v>
      </c>
      <c r="E32" s="30">
        <v>856497</v>
      </c>
      <c r="F32" s="63">
        <v>0.08</v>
      </c>
      <c r="G32" s="30">
        <f t="shared" si="0"/>
        <v>68519.759999999995</v>
      </c>
      <c r="H32" s="30">
        <f t="shared" si="1"/>
        <v>925016.76</v>
      </c>
      <c r="I32" t="s">
        <v>32</v>
      </c>
      <c r="J32" s="62" t="s">
        <v>33</v>
      </c>
    </row>
    <row r="33" spans="1:10" x14ac:dyDescent="0.25">
      <c r="A33" s="61">
        <v>46130</v>
      </c>
      <c r="B33" s="62" t="s">
        <v>408</v>
      </c>
      <c r="C33" s="62" t="s">
        <v>104</v>
      </c>
      <c r="D33" t="s">
        <v>444</v>
      </c>
      <c r="E33" s="30">
        <v>621019</v>
      </c>
      <c r="F33" s="63">
        <v>0.08</v>
      </c>
      <c r="G33" s="30">
        <f t="shared" si="0"/>
        <v>49681.520000000004</v>
      </c>
      <c r="H33" s="30">
        <f t="shared" si="1"/>
        <v>670700.52</v>
      </c>
      <c r="I33" t="s">
        <v>32</v>
      </c>
      <c r="J33" s="62" t="s">
        <v>33</v>
      </c>
    </row>
    <row r="34" spans="1:10" x14ac:dyDescent="0.25">
      <c r="A34" s="61">
        <v>46134</v>
      </c>
      <c r="B34" s="62" t="s">
        <v>409</v>
      </c>
      <c r="C34" s="62" t="s">
        <v>104</v>
      </c>
      <c r="D34" t="s">
        <v>445</v>
      </c>
      <c r="E34" s="30">
        <v>2472614</v>
      </c>
      <c r="F34" s="63">
        <v>0.08</v>
      </c>
      <c r="G34" s="30">
        <f t="shared" si="0"/>
        <v>197809.12</v>
      </c>
      <c r="H34" s="30">
        <f t="shared" si="1"/>
        <v>2670423.12</v>
      </c>
      <c r="I34" t="s">
        <v>32</v>
      </c>
      <c r="J34" s="62" t="s">
        <v>33</v>
      </c>
    </row>
    <row r="35" spans="1:10" x14ac:dyDescent="0.25">
      <c r="A35" s="61">
        <v>46134</v>
      </c>
      <c r="B35" s="62" t="s">
        <v>410</v>
      </c>
      <c r="C35" s="62" t="s">
        <v>104</v>
      </c>
      <c r="D35" t="s">
        <v>446</v>
      </c>
      <c r="E35" s="30">
        <v>624771</v>
      </c>
      <c r="F35" s="63">
        <v>0.08</v>
      </c>
      <c r="G35" s="30">
        <f t="shared" si="0"/>
        <v>49981.68</v>
      </c>
      <c r="H35" s="30">
        <f t="shared" si="1"/>
        <v>674752.68</v>
      </c>
      <c r="I35" t="s">
        <v>32</v>
      </c>
      <c r="J35" s="62" t="s">
        <v>33</v>
      </c>
    </row>
    <row r="36" spans="1:10" x14ac:dyDescent="0.25">
      <c r="A36" s="61">
        <v>46134</v>
      </c>
      <c r="B36" s="62" t="s">
        <v>411</v>
      </c>
      <c r="C36" s="62" t="s">
        <v>104</v>
      </c>
      <c r="D36" t="s">
        <v>447</v>
      </c>
      <c r="E36" s="30">
        <v>730790</v>
      </c>
      <c r="F36" s="63">
        <v>0.08</v>
      </c>
      <c r="G36" s="30">
        <f t="shared" si="0"/>
        <v>58463.200000000004</v>
      </c>
      <c r="H36" s="30">
        <f t="shared" si="1"/>
        <v>789253.2</v>
      </c>
      <c r="I36" t="s">
        <v>32</v>
      </c>
      <c r="J36" s="62" t="s">
        <v>33</v>
      </c>
    </row>
    <row r="37" spans="1:10" x14ac:dyDescent="0.25">
      <c r="A37" s="61">
        <v>46134</v>
      </c>
      <c r="B37" s="62" t="s">
        <v>412</v>
      </c>
      <c r="C37" s="62" t="s">
        <v>104</v>
      </c>
      <c r="D37" t="s">
        <v>448</v>
      </c>
      <c r="E37" s="30">
        <v>893203</v>
      </c>
      <c r="F37" s="63">
        <v>0.08</v>
      </c>
      <c r="G37" s="30">
        <f t="shared" si="0"/>
        <v>71456.240000000005</v>
      </c>
      <c r="H37" s="30">
        <f t="shared" si="1"/>
        <v>964659.24</v>
      </c>
      <c r="I37" t="s">
        <v>32</v>
      </c>
      <c r="J37" s="62" t="s">
        <v>33</v>
      </c>
    </row>
    <row r="38" spans="1:10" x14ac:dyDescent="0.25">
      <c r="A38" s="61">
        <v>46113</v>
      </c>
      <c r="B38" s="62" t="s">
        <v>449</v>
      </c>
      <c r="C38" s="62" t="s">
        <v>371</v>
      </c>
      <c r="D38" t="s">
        <v>450</v>
      </c>
      <c r="E38" s="64">
        <v>-334871</v>
      </c>
      <c r="F38" s="63">
        <v>0.08</v>
      </c>
      <c r="G38" s="64">
        <f t="shared" si="0"/>
        <v>-26789.68</v>
      </c>
      <c r="H38" s="64">
        <f t="shared" si="1"/>
        <v>-361660.68</v>
      </c>
      <c r="I38" t="s">
        <v>32</v>
      </c>
      <c r="J38" s="62" t="s">
        <v>33</v>
      </c>
    </row>
    <row r="39" spans="1:10" x14ac:dyDescent="0.25">
      <c r="A39" s="61">
        <v>46113</v>
      </c>
      <c r="B39" s="62" t="s">
        <v>449</v>
      </c>
      <c r="C39" s="62" t="s">
        <v>371</v>
      </c>
      <c r="D39" t="s">
        <v>451</v>
      </c>
      <c r="E39" s="64">
        <v>-151029</v>
      </c>
      <c r="F39" s="63">
        <v>0.08</v>
      </c>
      <c r="G39" s="64">
        <f t="shared" si="0"/>
        <v>-12082.32</v>
      </c>
      <c r="H39" s="64">
        <f t="shared" si="1"/>
        <v>-163111.32</v>
      </c>
      <c r="I39" t="s">
        <v>32</v>
      </c>
      <c r="J39" s="62" t="s">
        <v>33</v>
      </c>
    </row>
    <row r="40" spans="1:10" x14ac:dyDescent="0.25">
      <c r="A40" s="61">
        <v>46113</v>
      </c>
      <c r="B40" s="62" t="s">
        <v>449</v>
      </c>
      <c r="C40" s="62" t="s">
        <v>371</v>
      </c>
      <c r="D40" t="s">
        <v>452</v>
      </c>
      <c r="E40" s="64">
        <v>-36750</v>
      </c>
      <c r="F40" s="63">
        <v>0.08</v>
      </c>
      <c r="G40" s="64">
        <f t="shared" si="0"/>
        <v>-2940</v>
      </c>
      <c r="H40" s="64">
        <f t="shared" si="1"/>
        <v>-39690</v>
      </c>
      <c r="I40" t="s">
        <v>32</v>
      </c>
      <c r="J40" s="62" t="s">
        <v>33</v>
      </c>
    </row>
    <row r="41" spans="1:10" x14ac:dyDescent="0.25">
      <c r="A41" s="61">
        <v>46113</v>
      </c>
      <c r="B41" s="62" t="s">
        <v>449</v>
      </c>
      <c r="C41" s="62" t="s">
        <v>371</v>
      </c>
      <c r="D41" t="s">
        <v>453</v>
      </c>
      <c r="E41" s="64">
        <v>-742670</v>
      </c>
      <c r="F41" s="63">
        <v>0.08</v>
      </c>
      <c r="G41" s="64">
        <f t="shared" si="0"/>
        <v>-59413.599999999999</v>
      </c>
      <c r="H41" s="64">
        <f t="shared" si="1"/>
        <v>-802083.6</v>
      </c>
      <c r="I41" t="s">
        <v>32</v>
      </c>
      <c r="J41" s="62" t="s">
        <v>33</v>
      </c>
    </row>
    <row r="42" spans="1:10" x14ac:dyDescent="0.25">
      <c r="A42" s="61">
        <v>46113</v>
      </c>
      <c r="B42" s="62" t="s">
        <v>449</v>
      </c>
      <c r="C42" s="62" t="s">
        <v>371</v>
      </c>
      <c r="D42" t="s">
        <v>454</v>
      </c>
      <c r="E42" s="64">
        <v>-1175028</v>
      </c>
      <c r="F42" s="63">
        <v>0.08</v>
      </c>
      <c r="G42" s="64">
        <f t="shared" si="0"/>
        <v>-94002.240000000005</v>
      </c>
      <c r="H42" s="64">
        <f t="shared" si="1"/>
        <v>-1269030.24</v>
      </c>
      <c r="I42" t="s">
        <v>32</v>
      </c>
      <c r="J42" s="62" t="s">
        <v>33</v>
      </c>
    </row>
    <row r="43" spans="1:10" x14ac:dyDescent="0.25">
      <c r="A43" s="61">
        <v>46113</v>
      </c>
      <c r="B43" s="62" t="s">
        <v>449</v>
      </c>
      <c r="C43" s="62" t="s">
        <v>371</v>
      </c>
      <c r="D43" t="s">
        <v>455</v>
      </c>
      <c r="E43" s="64">
        <v>-225469</v>
      </c>
      <c r="F43" s="63">
        <v>0.08</v>
      </c>
      <c r="G43" s="64">
        <f t="shared" si="0"/>
        <v>-18037.52</v>
      </c>
      <c r="H43" s="64">
        <f t="shared" si="1"/>
        <v>-243506.52</v>
      </c>
      <c r="I43" t="s">
        <v>32</v>
      </c>
      <c r="J43" s="62" t="s">
        <v>33</v>
      </c>
    </row>
    <row r="44" spans="1:10" x14ac:dyDescent="0.25">
      <c r="A44" s="61">
        <v>46113</v>
      </c>
      <c r="B44" s="62" t="s">
        <v>449</v>
      </c>
      <c r="C44" s="62" t="s">
        <v>371</v>
      </c>
      <c r="D44" t="s">
        <v>456</v>
      </c>
      <c r="E44" s="64">
        <v>-682585</v>
      </c>
      <c r="F44" s="63">
        <v>0.08</v>
      </c>
      <c r="G44" s="64">
        <f t="shared" si="0"/>
        <v>-54606.8</v>
      </c>
      <c r="H44" s="64">
        <f t="shared" si="1"/>
        <v>-737191.8</v>
      </c>
      <c r="I44" t="s">
        <v>32</v>
      </c>
      <c r="J44" s="62" t="s">
        <v>33</v>
      </c>
    </row>
    <row r="45" spans="1:10" x14ac:dyDescent="0.25">
      <c r="A45" s="61">
        <v>46113</v>
      </c>
      <c r="B45" s="62" t="s">
        <v>449</v>
      </c>
      <c r="C45" s="62" t="s">
        <v>371</v>
      </c>
      <c r="D45" t="s">
        <v>457</v>
      </c>
      <c r="E45" s="64">
        <v>-562563</v>
      </c>
      <c r="F45" s="63">
        <v>0.08</v>
      </c>
      <c r="G45" s="64">
        <f t="shared" si="0"/>
        <v>-45005.04</v>
      </c>
      <c r="H45" s="64">
        <f t="shared" si="1"/>
        <v>-607568.04</v>
      </c>
      <c r="I45" t="s">
        <v>32</v>
      </c>
      <c r="J45" s="62" t="s">
        <v>33</v>
      </c>
    </row>
    <row r="46" spans="1:10" x14ac:dyDescent="0.25">
      <c r="A46" s="61">
        <v>46113</v>
      </c>
      <c r="B46" s="62" t="s">
        <v>449</v>
      </c>
      <c r="C46" s="62" t="s">
        <v>371</v>
      </c>
      <c r="D46" t="s">
        <v>458</v>
      </c>
      <c r="E46" s="64">
        <v>-214410</v>
      </c>
      <c r="F46" s="63">
        <v>0.08</v>
      </c>
      <c r="G46" s="64">
        <f t="shared" si="0"/>
        <v>-17152.8</v>
      </c>
      <c r="H46" s="64">
        <f t="shared" si="1"/>
        <v>-231562.8</v>
      </c>
      <c r="I46" t="s">
        <v>32</v>
      </c>
      <c r="J46" s="62" t="s">
        <v>33</v>
      </c>
    </row>
    <row r="47" spans="1:10" x14ac:dyDescent="0.25">
      <c r="A47" s="61">
        <v>46113</v>
      </c>
      <c r="B47" s="62" t="s">
        <v>449</v>
      </c>
      <c r="C47" s="62" t="s">
        <v>371</v>
      </c>
      <c r="D47" t="s">
        <v>459</v>
      </c>
      <c r="E47" s="64">
        <v>-782434</v>
      </c>
      <c r="F47" s="63">
        <v>0.08</v>
      </c>
      <c r="G47" s="64">
        <f t="shared" si="0"/>
        <v>-62594.720000000001</v>
      </c>
      <c r="H47" s="64">
        <f t="shared" si="1"/>
        <v>-845028.72</v>
      </c>
      <c r="I47" t="s">
        <v>32</v>
      </c>
      <c r="J47" s="62" t="s">
        <v>33</v>
      </c>
    </row>
  </sheetData>
  <pageMargins left="0.7" right="0.7" top="0.75" bottom="0.75" header="0.3" footer="0.3"/>
  <ignoredErrors>
    <ignoredError sqref="B2:B37 B38:B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25" workbookViewId="0">
      <selection activeCell="M43" sqref="M43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46083</v>
      </c>
      <c r="B2" s="56" t="s">
        <v>272</v>
      </c>
      <c r="C2" s="56" t="s">
        <v>104</v>
      </c>
      <c r="D2" s="56" t="s">
        <v>321</v>
      </c>
      <c r="E2" s="57">
        <v>457948</v>
      </c>
      <c r="F2" s="58" t="s">
        <v>31</v>
      </c>
      <c r="G2" s="57">
        <v>36636</v>
      </c>
      <c r="H2" s="57">
        <f>+E2+G2</f>
        <v>494584</v>
      </c>
      <c r="I2" s="56" t="s">
        <v>32</v>
      </c>
      <c r="J2" s="56" t="s">
        <v>33</v>
      </c>
    </row>
    <row r="3" spans="1:10" x14ac:dyDescent="0.25">
      <c r="A3" s="55">
        <v>46083</v>
      </c>
      <c r="B3" s="56" t="s">
        <v>273</v>
      </c>
      <c r="C3" s="56" t="s">
        <v>104</v>
      </c>
      <c r="D3" s="56" t="s">
        <v>322</v>
      </c>
      <c r="E3" s="57">
        <v>883554</v>
      </c>
      <c r="F3" s="58" t="s">
        <v>31</v>
      </c>
      <c r="G3" s="57">
        <v>70684</v>
      </c>
      <c r="H3" s="57">
        <f t="shared" ref="H3:H53" si="0">+E3+G3</f>
        <v>954238</v>
      </c>
      <c r="I3" s="56" t="s">
        <v>32</v>
      </c>
      <c r="J3" s="56" t="s">
        <v>33</v>
      </c>
    </row>
    <row r="4" spans="1:10" x14ac:dyDescent="0.25">
      <c r="A4" s="55">
        <v>46083</v>
      </c>
      <c r="B4" s="56" t="s">
        <v>274</v>
      </c>
      <c r="C4" s="56" t="s">
        <v>104</v>
      </c>
      <c r="D4" s="56" t="s">
        <v>323</v>
      </c>
      <c r="E4" s="57">
        <v>2083764</v>
      </c>
      <c r="F4" s="58" t="s">
        <v>31</v>
      </c>
      <c r="G4" s="57">
        <v>166701</v>
      </c>
      <c r="H4" s="57">
        <f t="shared" si="0"/>
        <v>2250465</v>
      </c>
      <c r="I4" s="56" t="s">
        <v>32</v>
      </c>
      <c r="J4" s="56" t="s">
        <v>33</v>
      </c>
    </row>
    <row r="5" spans="1:10" x14ac:dyDescent="0.25">
      <c r="A5" s="55">
        <v>46083</v>
      </c>
      <c r="B5" s="56" t="s">
        <v>275</v>
      </c>
      <c r="C5" s="56" t="s">
        <v>104</v>
      </c>
      <c r="D5" s="56" t="s">
        <v>324</v>
      </c>
      <c r="E5" s="57">
        <v>586974</v>
      </c>
      <c r="F5" s="58" t="s">
        <v>31</v>
      </c>
      <c r="G5" s="57">
        <v>46958</v>
      </c>
      <c r="H5" s="57">
        <f t="shared" si="0"/>
        <v>633932</v>
      </c>
      <c r="I5" s="56" t="s">
        <v>32</v>
      </c>
      <c r="J5" s="56" t="s">
        <v>33</v>
      </c>
    </row>
    <row r="6" spans="1:10" x14ac:dyDescent="0.25">
      <c r="A6" s="55">
        <v>46084</v>
      </c>
      <c r="B6" s="56" t="s">
        <v>276</v>
      </c>
      <c r="C6" s="56" t="s">
        <v>104</v>
      </c>
      <c r="D6" s="56" t="s">
        <v>325</v>
      </c>
      <c r="E6" s="57">
        <v>1270242</v>
      </c>
      <c r="F6" s="58" t="s">
        <v>31</v>
      </c>
      <c r="G6" s="57">
        <v>101619</v>
      </c>
      <c r="H6" s="57">
        <f t="shared" si="0"/>
        <v>1371861</v>
      </c>
      <c r="I6" s="56" t="s">
        <v>32</v>
      </c>
      <c r="J6" s="56" t="s">
        <v>33</v>
      </c>
    </row>
    <row r="7" spans="1:10" x14ac:dyDescent="0.25">
      <c r="A7" s="55">
        <v>46085</v>
      </c>
      <c r="B7" s="56" t="s">
        <v>277</v>
      </c>
      <c r="C7" s="56" t="s">
        <v>104</v>
      </c>
      <c r="D7" s="56" t="s">
        <v>326</v>
      </c>
      <c r="E7" s="57">
        <v>1126260</v>
      </c>
      <c r="F7" s="58" t="s">
        <v>31</v>
      </c>
      <c r="G7" s="57">
        <v>90101</v>
      </c>
      <c r="H7" s="57">
        <f t="shared" si="0"/>
        <v>1216361</v>
      </c>
      <c r="I7" s="56" t="s">
        <v>32</v>
      </c>
      <c r="J7" s="56" t="s">
        <v>33</v>
      </c>
    </row>
    <row r="8" spans="1:10" x14ac:dyDescent="0.25">
      <c r="A8" s="55">
        <v>46085</v>
      </c>
      <c r="B8" s="56" t="s">
        <v>278</v>
      </c>
      <c r="C8" s="56" t="s">
        <v>104</v>
      </c>
      <c r="D8" s="56" t="s">
        <v>327</v>
      </c>
      <c r="E8" s="57">
        <v>880461</v>
      </c>
      <c r="F8" s="58" t="s">
        <v>31</v>
      </c>
      <c r="G8" s="57">
        <v>70437</v>
      </c>
      <c r="H8" s="57">
        <f t="shared" si="0"/>
        <v>950898</v>
      </c>
      <c r="I8" s="56" t="s">
        <v>32</v>
      </c>
      <c r="J8" s="56" t="s">
        <v>33</v>
      </c>
    </row>
    <row r="9" spans="1:10" x14ac:dyDescent="0.25">
      <c r="A9" s="55">
        <v>46085</v>
      </c>
      <c r="B9" s="56" t="s">
        <v>279</v>
      </c>
      <c r="C9" s="56" t="s">
        <v>104</v>
      </c>
      <c r="D9" s="56" t="s">
        <v>328</v>
      </c>
      <c r="E9" s="57">
        <v>578610</v>
      </c>
      <c r="F9" s="58" t="s">
        <v>31</v>
      </c>
      <c r="G9" s="57">
        <v>46289</v>
      </c>
      <c r="H9" s="57">
        <f t="shared" si="0"/>
        <v>624899</v>
      </c>
      <c r="I9" s="56" t="s">
        <v>32</v>
      </c>
      <c r="J9" s="56" t="s">
        <v>33</v>
      </c>
    </row>
    <row r="10" spans="1:10" x14ac:dyDescent="0.25">
      <c r="A10" s="55">
        <v>46086</v>
      </c>
      <c r="B10" s="56" t="s">
        <v>280</v>
      </c>
      <c r="C10" s="56" t="s">
        <v>104</v>
      </c>
      <c r="D10" s="56" t="s">
        <v>329</v>
      </c>
      <c r="E10" s="57">
        <v>770961</v>
      </c>
      <c r="F10" s="58" t="s">
        <v>31</v>
      </c>
      <c r="G10" s="57">
        <v>61677</v>
      </c>
      <c r="H10" s="57">
        <f t="shared" si="0"/>
        <v>832638</v>
      </c>
      <c r="I10" s="56" t="s">
        <v>32</v>
      </c>
      <c r="J10" s="56" t="s">
        <v>33</v>
      </c>
    </row>
    <row r="11" spans="1:10" x14ac:dyDescent="0.25">
      <c r="A11" s="55">
        <v>46086</v>
      </c>
      <c r="B11" s="56" t="s">
        <v>281</v>
      </c>
      <c r="C11" s="56" t="s">
        <v>104</v>
      </c>
      <c r="D11" s="56" t="s">
        <v>330</v>
      </c>
      <c r="E11" s="57">
        <v>679073</v>
      </c>
      <c r="F11" s="58" t="s">
        <v>31</v>
      </c>
      <c r="G11" s="57">
        <v>54326</v>
      </c>
      <c r="H11" s="57">
        <f t="shared" si="0"/>
        <v>733399</v>
      </c>
      <c r="I11" s="56" t="s">
        <v>32</v>
      </c>
      <c r="J11" s="56" t="s">
        <v>33</v>
      </c>
    </row>
    <row r="12" spans="1:10" x14ac:dyDescent="0.25">
      <c r="A12" s="55">
        <v>46087</v>
      </c>
      <c r="B12" s="56" t="s">
        <v>282</v>
      </c>
      <c r="C12" s="56" t="s">
        <v>104</v>
      </c>
      <c r="D12" s="56" t="s">
        <v>331</v>
      </c>
      <c r="E12" s="57">
        <v>1792080</v>
      </c>
      <c r="F12" s="58" t="s">
        <v>31</v>
      </c>
      <c r="G12" s="57">
        <v>143366</v>
      </c>
      <c r="H12" s="57">
        <f t="shared" si="0"/>
        <v>1935446</v>
      </c>
      <c r="I12" s="56" t="s">
        <v>32</v>
      </c>
      <c r="J12" s="56" t="s">
        <v>33</v>
      </c>
    </row>
    <row r="13" spans="1:10" x14ac:dyDescent="0.25">
      <c r="A13" s="55">
        <v>46087</v>
      </c>
      <c r="B13" s="56" t="s">
        <v>283</v>
      </c>
      <c r="C13" s="56" t="s">
        <v>104</v>
      </c>
      <c r="D13" s="56" t="s">
        <v>332</v>
      </c>
      <c r="E13" s="57">
        <v>540950</v>
      </c>
      <c r="F13" s="58" t="s">
        <v>31</v>
      </c>
      <c r="G13" s="57">
        <v>43276</v>
      </c>
      <c r="H13" s="57">
        <f t="shared" si="0"/>
        <v>584226</v>
      </c>
      <c r="I13" s="56" t="s">
        <v>32</v>
      </c>
      <c r="J13" s="56" t="s">
        <v>33</v>
      </c>
    </row>
    <row r="14" spans="1:10" x14ac:dyDescent="0.25">
      <c r="A14" s="55">
        <v>46087</v>
      </c>
      <c r="B14" s="56" t="s">
        <v>284</v>
      </c>
      <c r="C14" s="56" t="s">
        <v>104</v>
      </c>
      <c r="D14" s="56" t="s">
        <v>333</v>
      </c>
      <c r="E14" s="57">
        <v>440586</v>
      </c>
      <c r="F14" s="58" t="s">
        <v>31</v>
      </c>
      <c r="G14" s="57">
        <v>35247</v>
      </c>
      <c r="H14" s="57">
        <f t="shared" si="0"/>
        <v>475833</v>
      </c>
      <c r="I14" s="56" t="s">
        <v>32</v>
      </c>
      <c r="J14" s="56" t="s">
        <v>33</v>
      </c>
    </row>
    <row r="15" spans="1:10" x14ac:dyDescent="0.25">
      <c r="A15" s="55">
        <v>46088</v>
      </c>
      <c r="B15" s="56" t="s">
        <v>285</v>
      </c>
      <c r="C15" s="56" t="s">
        <v>104</v>
      </c>
      <c r="D15" s="56" t="s">
        <v>334</v>
      </c>
      <c r="E15" s="57">
        <v>531856</v>
      </c>
      <c r="F15" s="58" t="s">
        <v>31</v>
      </c>
      <c r="G15" s="57">
        <v>42548</v>
      </c>
      <c r="H15" s="57">
        <f t="shared" si="0"/>
        <v>574404</v>
      </c>
      <c r="I15" s="56" t="s">
        <v>32</v>
      </c>
      <c r="J15" s="56" t="s">
        <v>33</v>
      </c>
    </row>
    <row r="16" spans="1:10" x14ac:dyDescent="0.25">
      <c r="A16" s="55">
        <v>46088</v>
      </c>
      <c r="B16" s="56" t="s">
        <v>286</v>
      </c>
      <c r="C16" s="56" t="s">
        <v>104</v>
      </c>
      <c r="D16" s="56" t="s">
        <v>335</v>
      </c>
      <c r="E16" s="57">
        <v>1412453</v>
      </c>
      <c r="F16" s="58" t="s">
        <v>31</v>
      </c>
      <c r="G16" s="57">
        <v>112996</v>
      </c>
      <c r="H16" s="57">
        <f t="shared" si="0"/>
        <v>1525449</v>
      </c>
      <c r="I16" s="56" t="s">
        <v>32</v>
      </c>
      <c r="J16" s="56" t="s">
        <v>33</v>
      </c>
    </row>
    <row r="17" spans="1:10" x14ac:dyDescent="0.25">
      <c r="A17" s="55">
        <v>46088</v>
      </c>
      <c r="B17" s="56" t="s">
        <v>287</v>
      </c>
      <c r="C17" s="56" t="s">
        <v>104</v>
      </c>
      <c r="D17" s="56" t="s">
        <v>336</v>
      </c>
      <c r="E17" s="57">
        <v>1201778</v>
      </c>
      <c r="F17" s="58" t="s">
        <v>31</v>
      </c>
      <c r="G17" s="57">
        <v>96142</v>
      </c>
      <c r="H17" s="57">
        <f t="shared" si="0"/>
        <v>1297920</v>
      </c>
      <c r="I17" s="56" t="s">
        <v>32</v>
      </c>
      <c r="J17" s="56" t="s">
        <v>33</v>
      </c>
    </row>
    <row r="18" spans="1:10" x14ac:dyDescent="0.25">
      <c r="A18" s="55">
        <v>46091</v>
      </c>
      <c r="B18" s="56" t="s">
        <v>288</v>
      </c>
      <c r="C18" s="56" t="s">
        <v>104</v>
      </c>
      <c r="D18" s="56" t="s">
        <v>337</v>
      </c>
      <c r="E18" s="57">
        <v>1290260</v>
      </c>
      <c r="F18" s="58" t="s">
        <v>31</v>
      </c>
      <c r="G18" s="57">
        <v>103221</v>
      </c>
      <c r="H18" s="57">
        <f t="shared" si="0"/>
        <v>1393481</v>
      </c>
      <c r="I18" s="56" t="s">
        <v>32</v>
      </c>
      <c r="J18" s="56" t="s">
        <v>33</v>
      </c>
    </row>
    <row r="19" spans="1:10" x14ac:dyDescent="0.25">
      <c r="A19" s="55">
        <v>46092</v>
      </c>
      <c r="B19" s="56" t="s">
        <v>289</v>
      </c>
      <c r="C19" s="56" t="s">
        <v>104</v>
      </c>
      <c r="D19" s="56" t="s">
        <v>338</v>
      </c>
      <c r="E19" s="57">
        <v>987967</v>
      </c>
      <c r="F19" s="58" t="s">
        <v>31</v>
      </c>
      <c r="G19" s="57">
        <v>79037</v>
      </c>
      <c r="H19" s="57">
        <f t="shared" si="0"/>
        <v>1067004</v>
      </c>
      <c r="I19" s="56" t="s">
        <v>32</v>
      </c>
      <c r="J19" s="56" t="s">
        <v>33</v>
      </c>
    </row>
    <row r="20" spans="1:10" x14ac:dyDescent="0.25">
      <c r="A20" s="55">
        <v>46092</v>
      </c>
      <c r="B20" s="56" t="s">
        <v>290</v>
      </c>
      <c r="C20" s="56" t="s">
        <v>104</v>
      </c>
      <c r="D20" s="56" t="s">
        <v>339</v>
      </c>
      <c r="E20" s="57">
        <v>1231272</v>
      </c>
      <c r="F20" s="58" t="s">
        <v>31</v>
      </c>
      <c r="G20" s="57">
        <v>98502</v>
      </c>
      <c r="H20" s="57">
        <f t="shared" si="0"/>
        <v>1329774</v>
      </c>
      <c r="I20" s="56" t="s">
        <v>32</v>
      </c>
      <c r="J20" s="56" t="s">
        <v>33</v>
      </c>
    </row>
    <row r="21" spans="1:10" x14ac:dyDescent="0.25">
      <c r="A21" s="55">
        <v>46092</v>
      </c>
      <c r="B21" s="56" t="s">
        <v>291</v>
      </c>
      <c r="C21" s="56" t="s">
        <v>104</v>
      </c>
      <c r="D21" s="56" t="s">
        <v>340</v>
      </c>
      <c r="E21" s="57">
        <v>617078</v>
      </c>
      <c r="F21" s="58" t="s">
        <v>31</v>
      </c>
      <c r="G21" s="57">
        <v>49366</v>
      </c>
      <c r="H21" s="57">
        <f t="shared" si="0"/>
        <v>666444</v>
      </c>
      <c r="I21" s="56" t="s">
        <v>32</v>
      </c>
      <c r="J21" s="56" t="s">
        <v>33</v>
      </c>
    </row>
    <row r="22" spans="1:10" x14ac:dyDescent="0.25">
      <c r="A22" s="55">
        <v>46092</v>
      </c>
      <c r="B22" s="56" t="s">
        <v>292</v>
      </c>
      <c r="C22" s="56" t="s">
        <v>104</v>
      </c>
      <c r="D22" s="56" t="s">
        <v>341</v>
      </c>
      <c r="E22" s="57">
        <v>799392</v>
      </c>
      <c r="F22" s="58" t="s">
        <v>31</v>
      </c>
      <c r="G22" s="57">
        <v>63951</v>
      </c>
      <c r="H22" s="57">
        <f t="shared" si="0"/>
        <v>863343</v>
      </c>
      <c r="I22" s="56" t="s">
        <v>32</v>
      </c>
      <c r="J22" s="56" t="s">
        <v>33</v>
      </c>
    </row>
    <row r="23" spans="1:10" x14ac:dyDescent="0.25">
      <c r="A23" s="55">
        <v>46092</v>
      </c>
      <c r="B23" s="56" t="s">
        <v>293</v>
      </c>
      <c r="C23" s="56" t="s">
        <v>104</v>
      </c>
      <c r="D23" s="56" t="s">
        <v>342</v>
      </c>
      <c r="E23" s="57">
        <v>367155</v>
      </c>
      <c r="F23" s="58" t="s">
        <v>31</v>
      </c>
      <c r="G23" s="57">
        <v>29372</v>
      </c>
      <c r="H23" s="57">
        <f t="shared" si="0"/>
        <v>396527</v>
      </c>
      <c r="I23" s="56" t="s">
        <v>32</v>
      </c>
      <c r="J23" s="56" t="s">
        <v>33</v>
      </c>
    </row>
    <row r="24" spans="1:10" x14ac:dyDescent="0.25">
      <c r="A24" s="55">
        <v>46092</v>
      </c>
      <c r="B24" s="56" t="s">
        <v>294</v>
      </c>
      <c r="C24" s="56" t="s">
        <v>104</v>
      </c>
      <c r="D24" s="56" t="s">
        <v>343</v>
      </c>
      <c r="E24" s="57">
        <v>599590</v>
      </c>
      <c r="F24" s="58" t="s">
        <v>31</v>
      </c>
      <c r="G24" s="57">
        <v>47967</v>
      </c>
      <c r="H24" s="57">
        <f t="shared" si="0"/>
        <v>647557</v>
      </c>
      <c r="I24" s="56" t="s">
        <v>32</v>
      </c>
      <c r="J24" s="56" t="s">
        <v>33</v>
      </c>
    </row>
    <row r="25" spans="1:10" x14ac:dyDescent="0.25">
      <c r="A25" s="55">
        <v>46093</v>
      </c>
      <c r="B25" s="56" t="s">
        <v>295</v>
      </c>
      <c r="C25" s="56" t="s">
        <v>104</v>
      </c>
      <c r="D25" s="56" t="s">
        <v>344</v>
      </c>
      <c r="E25" s="57">
        <v>846623</v>
      </c>
      <c r="F25" s="58" t="s">
        <v>31</v>
      </c>
      <c r="G25" s="57">
        <v>67730</v>
      </c>
      <c r="H25" s="57">
        <f t="shared" si="0"/>
        <v>914353</v>
      </c>
      <c r="I25" s="56" t="s">
        <v>32</v>
      </c>
      <c r="J25" s="56" t="s">
        <v>33</v>
      </c>
    </row>
    <row r="26" spans="1:10" x14ac:dyDescent="0.25">
      <c r="A26" s="55">
        <v>46093</v>
      </c>
      <c r="B26" s="56" t="s">
        <v>296</v>
      </c>
      <c r="C26" s="56" t="s">
        <v>104</v>
      </c>
      <c r="D26" s="56" t="s">
        <v>345</v>
      </c>
      <c r="E26" s="57">
        <v>801050</v>
      </c>
      <c r="F26" s="58" t="s">
        <v>31</v>
      </c>
      <c r="G26" s="57">
        <v>64084</v>
      </c>
      <c r="H26" s="57">
        <f t="shared" si="0"/>
        <v>865134</v>
      </c>
      <c r="I26" s="56" t="s">
        <v>32</v>
      </c>
      <c r="J26" s="56" t="s">
        <v>33</v>
      </c>
    </row>
    <row r="27" spans="1:10" x14ac:dyDescent="0.25">
      <c r="A27" s="55">
        <v>46093</v>
      </c>
      <c r="B27" s="56" t="s">
        <v>297</v>
      </c>
      <c r="C27" s="56" t="s">
        <v>104</v>
      </c>
      <c r="D27" s="56" t="s">
        <v>346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46098</v>
      </c>
      <c r="B28" s="56" t="s">
        <v>298</v>
      </c>
      <c r="C28" s="56" t="s">
        <v>104</v>
      </c>
      <c r="D28" s="56" t="s">
        <v>347</v>
      </c>
      <c r="E28" s="57">
        <v>718561</v>
      </c>
      <c r="F28" s="58" t="s">
        <v>31</v>
      </c>
      <c r="G28" s="57">
        <v>57485</v>
      </c>
      <c r="H28" s="57">
        <f t="shared" si="0"/>
        <v>776046</v>
      </c>
      <c r="I28" s="56" t="s">
        <v>32</v>
      </c>
      <c r="J28" s="56" t="s">
        <v>33</v>
      </c>
    </row>
    <row r="29" spans="1:10" x14ac:dyDescent="0.25">
      <c r="A29" s="55">
        <v>46098</v>
      </c>
      <c r="B29" s="56" t="s">
        <v>299</v>
      </c>
      <c r="C29" s="56" t="s">
        <v>104</v>
      </c>
      <c r="D29" s="56" t="s">
        <v>348</v>
      </c>
      <c r="E29" s="57">
        <v>330612</v>
      </c>
      <c r="F29" s="58" t="s">
        <v>31</v>
      </c>
      <c r="G29" s="57">
        <v>26449</v>
      </c>
      <c r="H29" s="57">
        <f t="shared" si="0"/>
        <v>357061</v>
      </c>
      <c r="I29" s="56" t="s">
        <v>32</v>
      </c>
      <c r="J29" s="56" t="s">
        <v>33</v>
      </c>
    </row>
    <row r="30" spans="1:10" x14ac:dyDescent="0.25">
      <c r="A30" s="55">
        <v>46099</v>
      </c>
      <c r="B30" s="56" t="s">
        <v>300</v>
      </c>
      <c r="C30" s="56" t="s">
        <v>104</v>
      </c>
      <c r="D30" s="56" t="s">
        <v>349</v>
      </c>
      <c r="E30" s="57">
        <v>1703094</v>
      </c>
      <c r="F30" s="58" t="s">
        <v>31</v>
      </c>
      <c r="G30" s="57">
        <v>136248</v>
      </c>
      <c r="H30" s="57">
        <f t="shared" si="0"/>
        <v>1839342</v>
      </c>
      <c r="I30" s="56" t="s">
        <v>32</v>
      </c>
      <c r="J30" s="56" t="s">
        <v>33</v>
      </c>
    </row>
    <row r="31" spans="1:10" x14ac:dyDescent="0.25">
      <c r="A31" s="55">
        <v>46099</v>
      </c>
      <c r="B31" s="56" t="s">
        <v>301</v>
      </c>
      <c r="C31" s="56" t="s">
        <v>104</v>
      </c>
      <c r="D31" s="56" t="s">
        <v>350</v>
      </c>
      <c r="E31" s="57">
        <v>537693</v>
      </c>
      <c r="F31" s="58" t="s">
        <v>31</v>
      </c>
      <c r="G31" s="57">
        <v>43015</v>
      </c>
      <c r="H31" s="57">
        <f t="shared" si="0"/>
        <v>580708</v>
      </c>
      <c r="I31" s="56" t="s">
        <v>32</v>
      </c>
      <c r="J31" s="56" t="s">
        <v>33</v>
      </c>
    </row>
    <row r="32" spans="1:10" x14ac:dyDescent="0.25">
      <c r="A32" s="55">
        <v>46100</v>
      </c>
      <c r="B32" s="56" t="s">
        <v>302</v>
      </c>
      <c r="C32" s="56" t="s">
        <v>104</v>
      </c>
      <c r="D32" s="56" t="s">
        <v>351</v>
      </c>
      <c r="E32" s="57">
        <v>563130</v>
      </c>
      <c r="F32" s="58" t="s">
        <v>31</v>
      </c>
      <c r="G32" s="57">
        <v>45050</v>
      </c>
      <c r="H32" s="57">
        <f t="shared" si="0"/>
        <v>608180</v>
      </c>
      <c r="I32" s="56" t="s">
        <v>32</v>
      </c>
      <c r="J32" s="56" t="s">
        <v>33</v>
      </c>
    </row>
    <row r="33" spans="1:10" x14ac:dyDescent="0.25">
      <c r="A33" s="55">
        <v>46100</v>
      </c>
      <c r="B33" s="56" t="s">
        <v>303</v>
      </c>
      <c r="C33" s="56" t="s">
        <v>104</v>
      </c>
      <c r="D33" s="56" t="s">
        <v>352</v>
      </c>
      <c r="E33" s="57">
        <v>1525615</v>
      </c>
      <c r="F33" s="58" t="s">
        <v>31</v>
      </c>
      <c r="G33" s="57">
        <v>122049</v>
      </c>
      <c r="H33" s="57">
        <f t="shared" si="0"/>
        <v>1647664</v>
      </c>
      <c r="I33" s="56" t="s">
        <v>32</v>
      </c>
      <c r="J33" s="56" t="s">
        <v>33</v>
      </c>
    </row>
    <row r="34" spans="1:10" x14ac:dyDescent="0.25">
      <c r="A34" s="55">
        <v>46101</v>
      </c>
      <c r="B34" s="56" t="s">
        <v>304</v>
      </c>
      <c r="C34" s="56" t="s">
        <v>104</v>
      </c>
      <c r="D34" s="56" t="s">
        <v>353</v>
      </c>
      <c r="E34" s="57">
        <v>679073</v>
      </c>
      <c r="F34" s="58" t="s">
        <v>31</v>
      </c>
      <c r="G34" s="57">
        <v>54326</v>
      </c>
      <c r="H34" s="57">
        <f t="shared" si="0"/>
        <v>733399</v>
      </c>
      <c r="I34" s="56" t="s">
        <v>32</v>
      </c>
      <c r="J34" s="56" t="s">
        <v>33</v>
      </c>
    </row>
    <row r="35" spans="1:10" x14ac:dyDescent="0.25">
      <c r="A35" s="55">
        <v>46102</v>
      </c>
      <c r="B35" s="56" t="s">
        <v>305</v>
      </c>
      <c r="C35" s="56" t="s">
        <v>104</v>
      </c>
      <c r="D35" s="56" t="s">
        <v>354</v>
      </c>
      <c r="E35" s="57">
        <v>734310</v>
      </c>
      <c r="F35" s="58" t="s">
        <v>31</v>
      </c>
      <c r="G35" s="57">
        <v>58745</v>
      </c>
      <c r="H35" s="57">
        <f t="shared" si="0"/>
        <v>793055</v>
      </c>
      <c r="I35" s="56" t="s">
        <v>32</v>
      </c>
      <c r="J35" s="56" t="s">
        <v>33</v>
      </c>
    </row>
    <row r="36" spans="1:10" x14ac:dyDescent="0.25">
      <c r="A36" s="55">
        <v>46102</v>
      </c>
      <c r="B36" s="56" t="s">
        <v>306</v>
      </c>
      <c r="C36" s="56" t="s">
        <v>104</v>
      </c>
      <c r="D36" s="56" t="s">
        <v>355</v>
      </c>
      <c r="E36" s="57">
        <v>623868</v>
      </c>
      <c r="F36" s="58" t="s">
        <v>31</v>
      </c>
      <c r="G36" s="57">
        <v>49909</v>
      </c>
      <c r="H36" s="57">
        <f t="shared" si="0"/>
        <v>673777</v>
      </c>
      <c r="I36" s="56" t="s">
        <v>32</v>
      </c>
      <c r="J36" s="56" t="s">
        <v>33</v>
      </c>
    </row>
    <row r="37" spans="1:10" x14ac:dyDescent="0.25">
      <c r="A37" s="55">
        <v>46102</v>
      </c>
      <c r="B37" s="59" t="s">
        <v>372</v>
      </c>
      <c r="C37" s="56" t="s">
        <v>371</v>
      </c>
      <c r="D37" s="56" t="s">
        <v>374</v>
      </c>
      <c r="E37" s="57">
        <v>-3688992</v>
      </c>
      <c r="F37" s="60">
        <v>0.1</v>
      </c>
      <c r="G37" s="57">
        <v>-368899</v>
      </c>
      <c r="H37" s="57">
        <f t="shared" si="0"/>
        <v>-4057891</v>
      </c>
      <c r="I37" s="56" t="s">
        <v>32</v>
      </c>
      <c r="J37" s="56" t="s">
        <v>33</v>
      </c>
    </row>
    <row r="38" spans="1:10" x14ac:dyDescent="0.25">
      <c r="A38" s="55">
        <v>46102</v>
      </c>
      <c r="B38" s="59" t="s">
        <v>373</v>
      </c>
      <c r="C38" s="56" t="s">
        <v>371</v>
      </c>
      <c r="D38" s="56" t="s">
        <v>375</v>
      </c>
      <c r="E38" s="57">
        <v>-3455774</v>
      </c>
      <c r="F38" s="58" t="s">
        <v>31</v>
      </c>
      <c r="G38" s="57">
        <v>-276462</v>
      </c>
      <c r="H38" s="57">
        <f t="shared" si="0"/>
        <v>-3732236</v>
      </c>
      <c r="I38" s="56" t="s">
        <v>32</v>
      </c>
      <c r="J38" s="56" t="s">
        <v>33</v>
      </c>
    </row>
    <row r="39" spans="1:10" x14ac:dyDescent="0.25">
      <c r="A39" s="55">
        <v>46104</v>
      </c>
      <c r="B39" s="56" t="s">
        <v>307</v>
      </c>
      <c r="C39" s="56" t="s">
        <v>104</v>
      </c>
      <c r="D39" s="56" t="s">
        <v>356</v>
      </c>
      <c r="E39" s="57">
        <v>618065</v>
      </c>
      <c r="F39" s="58" t="s">
        <v>31</v>
      </c>
      <c r="G39" s="57">
        <v>49445</v>
      </c>
      <c r="H39" s="57">
        <f t="shared" si="0"/>
        <v>667510</v>
      </c>
      <c r="I39" s="56" t="s">
        <v>32</v>
      </c>
      <c r="J39" s="56" t="s">
        <v>33</v>
      </c>
    </row>
    <row r="40" spans="1:10" x14ac:dyDescent="0.25">
      <c r="A40" s="55">
        <v>46105</v>
      </c>
      <c r="B40" s="56" t="s">
        <v>308</v>
      </c>
      <c r="C40" s="56" t="s">
        <v>104</v>
      </c>
      <c r="D40" s="56" t="s">
        <v>357</v>
      </c>
      <c r="E40" s="57">
        <v>1127687</v>
      </c>
      <c r="F40" s="58" t="s">
        <v>31</v>
      </c>
      <c r="G40" s="57">
        <v>90215</v>
      </c>
      <c r="H40" s="57">
        <f t="shared" si="0"/>
        <v>1217902</v>
      </c>
      <c r="I40" s="56" t="s">
        <v>32</v>
      </c>
      <c r="J40" s="56" t="s">
        <v>33</v>
      </c>
    </row>
    <row r="41" spans="1:10" x14ac:dyDescent="0.25">
      <c r="A41" s="55">
        <v>46105</v>
      </c>
      <c r="B41" s="56" t="s">
        <v>309</v>
      </c>
      <c r="C41" s="56" t="s">
        <v>104</v>
      </c>
      <c r="D41" s="56" t="s">
        <v>358</v>
      </c>
      <c r="E41" s="57">
        <v>642569</v>
      </c>
      <c r="F41" s="58" t="s">
        <v>31</v>
      </c>
      <c r="G41" s="57">
        <v>51406</v>
      </c>
      <c r="H41" s="57">
        <f t="shared" si="0"/>
        <v>693975</v>
      </c>
      <c r="I41" s="56" t="s">
        <v>32</v>
      </c>
      <c r="J41" s="56" t="s">
        <v>33</v>
      </c>
    </row>
    <row r="42" spans="1:10" x14ac:dyDescent="0.25">
      <c r="A42" s="55">
        <v>46105</v>
      </c>
      <c r="B42" s="56" t="s">
        <v>310</v>
      </c>
      <c r="C42" s="56" t="s">
        <v>104</v>
      </c>
      <c r="D42" s="56" t="s">
        <v>359</v>
      </c>
      <c r="E42" s="57">
        <v>1918394</v>
      </c>
      <c r="F42" s="58" t="s">
        <v>31</v>
      </c>
      <c r="G42" s="57">
        <v>153472</v>
      </c>
      <c r="H42" s="57">
        <f t="shared" si="0"/>
        <v>2071866</v>
      </c>
      <c r="I42" s="56" t="s">
        <v>32</v>
      </c>
      <c r="J42" s="56" t="s">
        <v>33</v>
      </c>
    </row>
    <row r="43" spans="1:10" x14ac:dyDescent="0.25">
      <c r="A43" s="55">
        <v>46105</v>
      </c>
      <c r="B43" s="59" t="s">
        <v>370</v>
      </c>
      <c r="C43" s="56" t="s">
        <v>371</v>
      </c>
      <c r="D43" s="56" t="s">
        <v>11</v>
      </c>
      <c r="E43" s="57">
        <v>-15195845</v>
      </c>
      <c r="F43" s="58" t="s">
        <v>31</v>
      </c>
      <c r="G43" s="57">
        <v>-1215668</v>
      </c>
      <c r="H43" s="57">
        <f t="shared" si="0"/>
        <v>-16411513</v>
      </c>
      <c r="I43" s="56" t="s">
        <v>32</v>
      </c>
      <c r="J43" s="56" t="s">
        <v>33</v>
      </c>
    </row>
    <row r="44" spans="1:10" x14ac:dyDescent="0.25">
      <c r="A44" s="55">
        <v>46106</v>
      </c>
      <c r="B44" s="56" t="s">
        <v>311</v>
      </c>
      <c r="C44" s="56" t="s">
        <v>104</v>
      </c>
      <c r="D44" s="56" t="s">
        <v>360</v>
      </c>
      <c r="E44" s="57">
        <v>440586</v>
      </c>
      <c r="F44" s="58" t="s">
        <v>31</v>
      </c>
      <c r="G44" s="57">
        <v>35247</v>
      </c>
      <c r="H44" s="57">
        <f t="shared" si="0"/>
        <v>475833</v>
      </c>
      <c r="I44" s="56" t="s">
        <v>32</v>
      </c>
      <c r="J44" s="56" t="s">
        <v>33</v>
      </c>
    </row>
    <row r="45" spans="1:10" x14ac:dyDescent="0.25">
      <c r="A45" s="55">
        <v>46106</v>
      </c>
      <c r="B45" s="56" t="s">
        <v>312</v>
      </c>
      <c r="C45" s="56" t="s">
        <v>104</v>
      </c>
      <c r="D45" s="56" t="s">
        <v>361</v>
      </c>
      <c r="E45" s="57">
        <v>444270</v>
      </c>
      <c r="F45" s="58" t="s">
        <v>31</v>
      </c>
      <c r="G45" s="57">
        <v>35542</v>
      </c>
      <c r="H45" s="57">
        <f t="shared" si="0"/>
        <v>479812</v>
      </c>
      <c r="I45" s="56" t="s">
        <v>32</v>
      </c>
      <c r="J45" s="56" t="s">
        <v>33</v>
      </c>
    </row>
    <row r="46" spans="1:10" x14ac:dyDescent="0.25">
      <c r="A46" s="55">
        <v>46106</v>
      </c>
      <c r="B46" s="56" t="s">
        <v>313</v>
      </c>
      <c r="C46" s="56" t="s">
        <v>104</v>
      </c>
      <c r="D46" s="56" t="s">
        <v>362</v>
      </c>
      <c r="E46" s="57">
        <v>722544</v>
      </c>
      <c r="F46" s="58" t="s">
        <v>31</v>
      </c>
      <c r="G46" s="57">
        <v>57804</v>
      </c>
      <c r="H46" s="57">
        <f t="shared" si="0"/>
        <v>780348</v>
      </c>
      <c r="I46" s="56" t="s">
        <v>32</v>
      </c>
      <c r="J46" s="56" t="s">
        <v>33</v>
      </c>
    </row>
    <row r="47" spans="1:10" x14ac:dyDescent="0.25">
      <c r="A47" s="55">
        <v>46108</v>
      </c>
      <c r="B47" s="56" t="s">
        <v>314</v>
      </c>
      <c r="C47" s="56" t="s">
        <v>104</v>
      </c>
      <c r="D47" s="56" t="s">
        <v>363</v>
      </c>
      <c r="E47" s="57">
        <v>641077</v>
      </c>
      <c r="F47" s="58" t="s">
        <v>31</v>
      </c>
      <c r="G47" s="57">
        <v>51286</v>
      </c>
      <c r="H47" s="57">
        <f t="shared" si="0"/>
        <v>692363</v>
      </c>
      <c r="I47" s="56" t="s">
        <v>32</v>
      </c>
      <c r="J47" s="56" t="s">
        <v>33</v>
      </c>
    </row>
    <row r="48" spans="1:10" x14ac:dyDescent="0.25">
      <c r="A48" s="55">
        <v>46109</v>
      </c>
      <c r="B48" s="56" t="s">
        <v>315</v>
      </c>
      <c r="C48" s="56" t="s">
        <v>104</v>
      </c>
      <c r="D48" s="56" t="s">
        <v>364</v>
      </c>
      <c r="E48" s="57">
        <v>780334</v>
      </c>
      <c r="F48" s="58" t="s">
        <v>31</v>
      </c>
      <c r="G48" s="57">
        <v>62427</v>
      </c>
      <c r="H48" s="57">
        <f t="shared" si="0"/>
        <v>842761</v>
      </c>
      <c r="I48" s="56" t="s">
        <v>32</v>
      </c>
      <c r="J48" s="56" t="s">
        <v>33</v>
      </c>
    </row>
    <row r="49" spans="1:10" x14ac:dyDescent="0.25">
      <c r="A49" s="55">
        <v>46109</v>
      </c>
      <c r="B49" s="56" t="s">
        <v>316</v>
      </c>
      <c r="C49" s="56" t="s">
        <v>104</v>
      </c>
      <c r="D49" s="56" t="s">
        <v>365</v>
      </c>
      <c r="E49" s="57">
        <v>1005648</v>
      </c>
      <c r="F49" s="58" t="s">
        <v>31</v>
      </c>
      <c r="G49" s="57">
        <v>80452</v>
      </c>
      <c r="H49" s="57">
        <f t="shared" si="0"/>
        <v>1086100</v>
      </c>
      <c r="I49" s="56" t="s">
        <v>32</v>
      </c>
      <c r="J49" s="56" t="s">
        <v>33</v>
      </c>
    </row>
    <row r="50" spans="1:10" x14ac:dyDescent="0.25">
      <c r="A50" s="55">
        <v>46109</v>
      </c>
      <c r="B50" s="56" t="s">
        <v>317</v>
      </c>
      <c r="C50" s="56" t="s">
        <v>104</v>
      </c>
      <c r="D50" s="56" t="s">
        <v>366</v>
      </c>
      <c r="E50" s="57">
        <v>1299245</v>
      </c>
      <c r="F50" s="58" t="s">
        <v>31</v>
      </c>
      <c r="G50" s="57">
        <v>103940</v>
      </c>
      <c r="H50" s="57">
        <f t="shared" si="0"/>
        <v>1403185</v>
      </c>
      <c r="I50" s="56" t="s">
        <v>32</v>
      </c>
      <c r="J50" s="56" t="s">
        <v>33</v>
      </c>
    </row>
    <row r="51" spans="1:10" x14ac:dyDescent="0.25">
      <c r="A51" s="55">
        <v>46109</v>
      </c>
      <c r="B51" s="56" t="s">
        <v>318</v>
      </c>
      <c r="C51" s="56" t="s">
        <v>104</v>
      </c>
      <c r="D51" s="56" t="s">
        <v>367</v>
      </c>
      <c r="E51" s="57">
        <v>3202272</v>
      </c>
      <c r="F51" s="58" t="s">
        <v>31</v>
      </c>
      <c r="G51" s="57">
        <v>256182</v>
      </c>
      <c r="H51" s="57">
        <f t="shared" si="0"/>
        <v>3458454</v>
      </c>
      <c r="I51" s="56" t="s">
        <v>32</v>
      </c>
      <c r="J51" s="56" t="s">
        <v>33</v>
      </c>
    </row>
    <row r="52" spans="1:10" x14ac:dyDescent="0.25">
      <c r="A52" s="55">
        <v>46109</v>
      </c>
      <c r="B52" s="56" t="s">
        <v>319</v>
      </c>
      <c r="C52" s="56" t="s">
        <v>104</v>
      </c>
      <c r="D52" s="56" t="s">
        <v>368</v>
      </c>
      <c r="E52" s="57">
        <v>763858</v>
      </c>
      <c r="F52" s="58" t="s">
        <v>31</v>
      </c>
      <c r="G52" s="57">
        <v>61109</v>
      </c>
      <c r="H52" s="57">
        <f t="shared" si="0"/>
        <v>824967</v>
      </c>
      <c r="I52" s="56" t="s">
        <v>32</v>
      </c>
      <c r="J52" s="56" t="s">
        <v>33</v>
      </c>
    </row>
    <row r="53" spans="1:10" x14ac:dyDescent="0.25">
      <c r="A53" s="55">
        <v>46111</v>
      </c>
      <c r="B53" s="56" t="s">
        <v>320</v>
      </c>
      <c r="C53" s="56" t="s">
        <v>104</v>
      </c>
      <c r="D53" s="56" t="s">
        <v>369</v>
      </c>
      <c r="E53" s="57">
        <v>467519</v>
      </c>
      <c r="F53" s="58" t="s">
        <v>31</v>
      </c>
      <c r="G53" s="57">
        <v>37402</v>
      </c>
      <c r="H53" s="57">
        <f t="shared" si="0"/>
        <v>504921</v>
      </c>
      <c r="I53" s="56" t="s">
        <v>32</v>
      </c>
      <c r="J53" s="56" t="s">
        <v>33</v>
      </c>
    </row>
    <row r="54" spans="1:10" x14ac:dyDescent="0.25">
      <c r="H54" s="57">
        <f>SUM(H2:H53)</f>
        <v>24083592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46055</v>
      </c>
      <c r="B2" s="56" t="s">
        <v>162</v>
      </c>
      <c r="C2" s="56" t="s">
        <v>104</v>
      </c>
      <c r="D2" s="56" t="s">
        <v>217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5">
      <c r="A3" s="55">
        <v>46055</v>
      </c>
      <c r="B3" s="56" t="s">
        <v>163</v>
      </c>
      <c r="C3" s="56" t="s">
        <v>104</v>
      </c>
      <c r="D3" s="56" t="s">
        <v>218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5">
      <c r="A4" s="55">
        <v>46055</v>
      </c>
      <c r="B4" s="56" t="s">
        <v>164</v>
      </c>
      <c r="C4" s="56" t="s">
        <v>104</v>
      </c>
      <c r="D4" s="56" t="s">
        <v>219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5">
      <c r="A5" s="55">
        <v>46055</v>
      </c>
      <c r="B5" s="56" t="s">
        <v>165</v>
      </c>
      <c r="C5" s="56" t="s">
        <v>104</v>
      </c>
      <c r="D5" s="56" t="s">
        <v>220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5">
      <c r="A6" s="55">
        <v>46056</v>
      </c>
      <c r="B6" s="56" t="s">
        <v>166</v>
      </c>
      <c r="C6" s="56" t="s">
        <v>104</v>
      </c>
      <c r="D6" s="56" t="s">
        <v>221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5">
      <c r="A7" s="55">
        <v>46056</v>
      </c>
      <c r="B7" s="56" t="s">
        <v>167</v>
      </c>
      <c r="C7" s="56" t="s">
        <v>104</v>
      </c>
      <c r="D7" s="56" t="s">
        <v>222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5">
      <c r="A8" s="55">
        <v>46056</v>
      </c>
      <c r="B8" s="56" t="s">
        <v>168</v>
      </c>
      <c r="C8" s="56" t="s">
        <v>104</v>
      </c>
      <c r="D8" s="56" t="s">
        <v>223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5">
      <c r="A9" s="55">
        <v>46056</v>
      </c>
      <c r="B9" s="56" t="s">
        <v>169</v>
      </c>
      <c r="C9" s="56" t="s">
        <v>104</v>
      </c>
      <c r="D9" s="56" t="s">
        <v>224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5">
      <c r="A10" s="55">
        <v>46057</v>
      </c>
      <c r="B10" s="56" t="s">
        <v>170</v>
      </c>
      <c r="C10" s="56" t="s">
        <v>104</v>
      </c>
      <c r="D10" s="56" t="s">
        <v>225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5">
      <c r="A11" s="55">
        <v>46057</v>
      </c>
      <c r="B11" s="56" t="s">
        <v>171</v>
      </c>
      <c r="C11" s="56" t="s">
        <v>104</v>
      </c>
      <c r="D11" s="56" t="s">
        <v>226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5">
      <c r="A12" s="55">
        <v>46057</v>
      </c>
      <c r="B12" s="56" t="s">
        <v>172</v>
      </c>
      <c r="C12" s="56" t="s">
        <v>104</v>
      </c>
      <c r="D12" s="56" t="s">
        <v>227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5">
      <c r="A13" s="55">
        <v>46059</v>
      </c>
      <c r="B13" s="56" t="s">
        <v>173</v>
      </c>
      <c r="C13" s="56" t="s">
        <v>104</v>
      </c>
      <c r="D13" s="56" t="s">
        <v>228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5">
      <c r="A14" s="55">
        <v>46059</v>
      </c>
      <c r="B14" s="56" t="s">
        <v>174</v>
      </c>
      <c r="C14" s="56" t="s">
        <v>104</v>
      </c>
      <c r="D14" s="56" t="s">
        <v>229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5">
      <c r="A15" s="55">
        <v>46060</v>
      </c>
      <c r="B15" s="56" t="s">
        <v>175</v>
      </c>
      <c r="C15" s="56" t="s">
        <v>104</v>
      </c>
      <c r="D15" s="56" t="s">
        <v>230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5">
      <c r="A16" s="55">
        <v>46060</v>
      </c>
      <c r="B16" s="56" t="s">
        <v>176</v>
      </c>
      <c r="C16" s="56" t="s">
        <v>104</v>
      </c>
      <c r="D16" s="56" t="s">
        <v>231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5">
      <c r="A17" s="55">
        <v>46060</v>
      </c>
      <c r="B17" s="56" t="s">
        <v>177</v>
      </c>
      <c r="C17" s="56" t="s">
        <v>104</v>
      </c>
      <c r="D17" s="56" t="s">
        <v>232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5">
      <c r="A18" s="55">
        <v>46060</v>
      </c>
      <c r="B18" s="56" t="s">
        <v>178</v>
      </c>
      <c r="C18" s="56" t="s">
        <v>104</v>
      </c>
      <c r="D18" s="56" t="s">
        <v>233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5">
      <c r="A19" s="55">
        <v>46060</v>
      </c>
      <c r="B19" s="56" t="s">
        <v>179</v>
      </c>
      <c r="C19" s="56" t="s">
        <v>104</v>
      </c>
      <c r="D19" s="56" t="s">
        <v>234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5">
      <c r="A20" s="55">
        <v>46060</v>
      </c>
      <c r="B20" s="56" t="s">
        <v>180</v>
      </c>
      <c r="C20" s="56" t="s">
        <v>104</v>
      </c>
      <c r="D20" s="56" t="s">
        <v>235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5">
      <c r="A21" s="55">
        <v>46062</v>
      </c>
      <c r="B21" s="56" t="s">
        <v>181</v>
      </c>
      <c r="C21" s="56" t="s">
        <v>104</v>
      </c>
      <c r="D21" s="56" t="s">
        <v>236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5">
      <c r="A22" s="55">
        <v>46062</v>
      </c>
      <c r="B22" s="56" t="s">
        <v>182</v>
      </c>
      <c r="C22" s="56" t="s">
        <v>104</v>
      </c>
      <c r="D22" s="56" t="s">
        <v>237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5">
      <c r="A23" s="55">
        <v>46063</v>
      </c>
      <c r="B23" s="56" t="s">
        <v>183</v>
      </c>
      <c r="C23" s="56" t="s">
        <v>104</v>
      </c>
      <c r="D23" s="56" t="s">
        <v>238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5">
      <c r="A24" s="55">
        <v>46063</v>
      </c>
      <c r="B24" s="56" t="s">
        <v>184</v>
      </c>
      <c r="C24" s="56" t="s">
        <v>104</v>
      </c>
      <c r="D24" s="56" t="s">
        <v>239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5">
      <c r="A25" s="55">
        <v>46064</v>
      </c>
      <c r="B25" s="56" t="s">
        <v>185</v>
      </c>
      <c r="C25" s="56" t="s">
        <v>104</v>
      </c>
      <c r="D25" s="56" t="s">
        <v>240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5">
      <c r="A26" s="55">
        <v>46064</v>
      </c>
      <c r="B26" s="56" t="s">
        <v>186</v>
      </c>
      <c r="C26" s="56" t="s">
        <v>104</v>
      </c>
      <c r="D26" s="56" t="s">
        <v>241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5">
      <c r="A27" s="55">
        <v>46064</v>
      </c>
      <c r="B27" s="56" t="s">
        <v>187</v>
      </c>
      <c r="C27" s="56" t="s">
        <v>104</v>
      </c>
      <c r="D27" s="56" t="s">
        <v>242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46064</v>
      </c>
      <c r="B28" s="56" t="s">
        <v>188</v>
      </c>
      <c r="C28" s="56" t="s">
        <v>104</v>
      </c>
      <c r="D28" s="56" t="s">
        <v>243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5">
      <c r="A29" s="55">
        <v>46064</v>
      </c>
      <c r="B29" s="56" t="s">
        <v>189</v>
      </c>
      <c r="C29" s="56" t="s">
        <v>104</v>
      </c>
      <c r="D29" s="56" t="s">
        <v>244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5">
      <c r="A30" s="55">
        <v>46064</v>
      </c>
      <c r="B30" s="56" t="s">
        <v>190</v>
      </c>
      <c r="C30" s="56" t="s">
        <v>104</v>
      </c>
      <c r="D30" s="56" t="s">
        <v>245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5">
      <c r="A31" s="55">
        <v>46065</v>
      </c>
      <c r="B31" s="56" t="s">
        <v>191</v>
      </c>
      <c r="C31" s="56" t="s">
        <v>104</v>
      </c>
      <c r="D31" s="56" t="s">
        <v>246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5">
      <c r="A32" s="55">
        <v>46065</v>
      </c>
      <c r="B32" s="56" t="s">
        <v>192</v>
      </c>
      <c r="C32" s="56" t="s">
        <v>104</v>
      </c>
      <c r="D32" s="56" t="s">
        <v>247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5">
      <c r="A33" s="55">
        <v>46066</v>
      </c>
      <c r="B33" s="56" t="s">
        <v>193</v>
      </c>
      <c r="C33" s="56" t="s">
        <v>104</v>
      </c>
      <c r="D33" s="56" t="s">
        <v>248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5">
      <c r="A34" s="55">
        <v>46066</v>
      </c>
      <c r="B34" s="56" t="s">
        <v>194</v>
      </c>
      <c r="C34" s="56" t="s">
        <v>104</v>
      </c>
      <c r="D34" s="56" t="s">
        <v>249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5">
      <c r="A35" s="55">
        <v>46066</v>
      </c>
      <c r="B35" s="56" t="s">
        <v>195</v>
      </c>
      <c r="C35" s="56" t="s">
        <v>104</v>
      </c>
      <c r="D35" s="56" t="s">
        <v>250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5">
      <c r="A36" s="55">
        <v>46066</v>
      </c>
      <c r="B36" s="56" t="s">
        <v>196</v>
      </c>
      <c r="C36" s="56" t="s">
        <v>104</v>
      </c>
      <c r="D36" s="56" t="s">
        <v>251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5">
      <c r="A37" s="55">
        <v>46067</v>
      </c>
      <c r="B37" s="56" t="s">
        <v>197</v>
      </c>
      <c r="C37" s="56" t="s">
        <v>104</v>
      </c>
      <c r="D37" s="56" t="s">
        <v>252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5">
      <c r="A38" s="55">
        <v>46067</v>
      </c>
      <c r="B38" s="56" t="s">
        <v>198</v>
      </c>
      <c r="C38" s="56" t="s">
        <v>104</v>
      </c>
      <c r="D38" s="56" t="s">
        <v>253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5">
      <c r="A39" s="55">
        <v>46077</v>
      </c>
      <c r="B39" s="56" t="s">
        <v>199</v>
      </c>
      <c r="C39" s="56" t="s">
        <v>104</v>
      </c>
      <c r="D39" s="56" t="s">
        <v>254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5">
      <c r="A40" s="55">
        <v>46078</v>
      </c>
      <c r="B40" s="56" t="s">
        <v>200</v>
      </c>
      <c r="C40" s="56" t="s">
        <v>104</v>
      </c>
      <c r="D40" s="56" t="s">
        <v>255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5">
      <c r="A41" s="55">
        <v>46078</v>
      </c>
      <c r="B41" s="56" t="s">
        <v>201</v>
      </c>
      <c r="C41" s="56" t="s">
        <v>104</v>
      </c>
      <c r="D41" s="56" t="s">
        <v>256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5">
      <c r="A42" s="55">
        <v>46078</v>
      </c>
      <c r="B42" s="56" t="s">
        <v>202</v>
      </c>
      <c r="C42" s="56" t="s">
        <v>104</v>
      </c>
      <c r="D42" s="56" t="s">
        <v>257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5">
      <c r="A43" s="55">
        <v>46078</v>
      </c>
      <c r="B43" s="56" t="s">
        <v>203</v>
      </c>
      <c r="C43" s="56" t="s">
        <v>104</v>
      </c>
      <c r="D43" s="56" t="s">
        <v>258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5">
      <c r="A44" s="55">
        <v>46079</v>
      </c>
      <c r="B44" s="56" t="s">
        <v>204</v>
      </c>
      <c r="C44" s="56" t="s">
        <v>104</v>
      </c>
      <c r="D44" s="56" t="s">
        <v>259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5">
      <c r="A45" s="55">
        <v>46079</v>
      </c>
      <c r="B45" s="56" t="s">
        <v>205</v>
      </c>
      <c r="C45" s="56" t="s">
        <v>104</v>
      </c>
      <c r="D45" s="56" t="s">
        <v>260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5">
      <c r="A46" s="55">
        <v>46079</v>
      </c>
      <c r="B46" s="56" t="s">
        <v>206</v>
      </c>
      <c r="C46" s="56" t="s">
        <v>104</v>
      </c>
      <c r="D46" s="56" t="s">
        <v>261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5">
      <c r="A47" s="55">
        <v>46079</v>
      </c>
      <c r="B47" s="56" t="s">
        <v>207</v>
      </c>
      <c r="C47" s="56" t="s">
        <v>104</v>
      </c>
      <c r="D47" s="56" t="s">
        <v>262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5">
      <c r="A48" s="55">
        <v>46080</v>
      </c>
      <c r="B48" s="56" t="s">
        <v>208</v>
      </c>
      <c r="C48" s="56" t="s">
        <v>104</v>
      </c>
      <c r="D48" s="56" t="s">
        <v>263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5">
      <c r="A49" s="55">
        <v>46080</v>
      </c>
      <c r="B49" s="56" t="s">
        <v>209</v>
      </c>
      <c r="C49" s="56" t="s">
        <v>104</v>
      </c>
      <c r="D49" s="56" t="s">
        <v>264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5">
      <c r="A50" s="55">
        <v>46081</v>
      </c>
      <c r="B50" s="56" t="s">
        <v>210</v>
      </c>
      <c r="C50" s="56" t="s">
        <v>104</v>
      </c>
      <c r="D50" s="56" t="s">
        <v>265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5">
      <c r="A51" s="55">
        <v>46081</v>
      </c>
      <c r="B51" s="56" t="s">
        <v>211</v>
      </c>
      <c r="C51" s="56" t="s">
        <v>104</v>
      </c>
      <c r="D51" s="56" t="s">
        <v>266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5">
      <c r="A52" s="55">
        <v>46081</v>
      </c>
      <c r="B52" s="56" t="s">
        <v>212</v>
      </c>
      <c r="C52" s="56" t="s">
        <v>104</v>
      </c>
      <c r="D52" s="56" t="s">
        <v>267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5">
      <c r="A53" s="55">
        <v>46081</v>
      </c>
      <c r="B53" s="56" t="s">
        <v>213</v>
      </c>
      <c r="C53" s="56" t="s">
        <v>104</v>
      </c>
      <c r="D53" s="56" t="s">
        <v>268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5">
      <c r="A54" s="55">
        <v>46081</v>
      </c>
      <c r="B54" s="56" t="s">
        <v>214</v>
      </c>
      <c r="C54" s="56" t="s">
        <v>104</v>
      </c>
      <c r="D54" s="56" t="s">
        <v>269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5">
      <c r="A55" s="55">
        <v>46081</v>
      </c>
      <c r="B55" s="56" t="s">
        <v>215</v>
      </c>
      <c r="C55" s="56" t="s">
        <v>104</v>
      </c>
      <c r="D55" s="56" t="s">
        <v>270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5">
      <c r="A56" s="55">
        <v>46081</v>
      </c>
      <c r="B56" s="56" t="s">
        <v>216</v>
      </c>
      <c r="C56" s="56" t="s">
        <v>104</v>
      </c>
      <c r="D56" s="56" t="s">
        <v>271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5">
      <c r="H57" s="57">
        <f>SUM(H2:H56)</f>
        <v>60845744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5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5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5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5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5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5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5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5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5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5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5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5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5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5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5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5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5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5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5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5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5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5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5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5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5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5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5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5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5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5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5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5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5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5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5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5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5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5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5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5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5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5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5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5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5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5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5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5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5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5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5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5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5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5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5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5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5">
      <c r="H59" s="57">
        <f>SUM(H2:H58)</f>
        <v>59142500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7.42578125" style="34" customWidth="1"/>
    <col min="2" max="2" width="12.85546875" style="34" customWidth="1"/>
    <col min="3" max="3" width="12.85546875" style="45" customWidth="1"/>
    <col min="4" max="4" width="39.42578125" style="34" customWidth="1"/>
    <col min="5" max="7" width="18.5703125" style="34" customWidth="1"/>
    <col min="8" max="8" width="15.28515625" style="46" customWidth="1"/>
    <col min="9" max="9" width="11.7109375" style="34" customWidth="1"/>
    <col min="10" max="10" width="13.140625" style="34" bestFit="1" customWidth="1"/>
    <col min="11" max="11" width="29.42578125" style="34" customWidth="1"/>
    <col min="12" max="12" width="17.5703125" style="34" bestFit="1" customWidth="1"/>
    <col min="13" max="13" width="9.140625" style="34"/>
    <col min="14" max="14" width="13.140625" style="34" bestFit="1" customWidth="1"/>
    <col min="15" max="15" width="26.42578125" style="34" bestFit="1" customWidth="1"/>
    <col min="16" max="16384" width="9.1406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71" t="s">
        <v>17</v>
      </c>
      <c r="E3" s="72"/>
      <c r="F3" s="73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2023-04-19T03:03:28Z</cp:lastPrinted>
  <dcterms:created xsi:type="dcterms:W3CDTF">2023-02-23T02:33:27Z</dcterms:created>
  <dcterms:modified xsi:type="dcterms:W3CDTF">2026-05-09T02:42:07Z</dcterms:modified>
</cp:coreProperties>
</file>