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"/>
    </mc:Choice>
  </mc:AlternateContent>
  <bookViews>
    <workbookView xWindow="-120" yWindow="-120" windowWidth="20730" windowHeight="11040"/>
  </bookViews>
  <sheets>
    <sheet name="Tổng Hợp" sheetId="2" r:id="rId1"/>
    <sheet name="T04" sheetId="22" r:id="rId2"/>
    <sheet name="T03" sheetId="21" r:id="rId3"/>
    <sheet name="T02" sheetId="20" r:id="rId4"/>
    <sheet name="T01" sheetId="19" r:id="rId5"/>
    <sheet name="Hỗ trợ" sheetId="6" state="hidden" r:id="rId6"/>
  </sheets>
  <definedNames>
    <definedName name="_xlnm._FilterDatabase" localSheetId="5" hidden="1">'Hỗ trợ'!$A$1:$H$3</definedName>
    <definedName name="_xlnm._FilterDatabase" localSheetId="4" hidden="1">'T01'!$A$1:$J$59</definedName>
    <definedName name="_xlnm._FilterDatabase" localSheetId="3" hidden="1">'T02'!$A$1:$J$57</definedName>
    <definedName name="_xlnm._FilterDatabase" localSheetId="2" hidden="1">'T03'!$A$1:$J$54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21" l="1"/>
  <c r="H38" i="22"/>
  <c r="H39" i="22"/>
  <c r="H44" i="22"/>
  <c r="H45" i="22"/>
  <c r="G38" i="22"/>
  <c r="G39" i="22"/>
  <c r="G40" i="22"/>
  <c r="H40" i="22" s="1"/>
  <c r="G41" i="22"/>
  <c r="H41" i="22" s="1"/>
  <c r="G42" i="22"/>
  <c r="H42" i="22" s="1"/>
  <c r="G43" i="22"/>
  <c r="H43" i="22" s="1"/>
  <c r="G44" i="22"/>
  <c r="G45" i="22"/>
  <c r="G46" i="22"/>
  <c r="H46" i="22" s="1"/>
  <c r="G47" i="22"/>
  <c r="H47" i="22" s="1"/>
  <c r="H4" i="22"/>
  <c r="H7" i="22"/>
  <c r="H9" i="22"/>
  <c r="H10" i="22"/>
  <c r="H11" i="22"/>
  <c r="H13" i="22"/>
  <c r="H14" i="22"/>
  <c r="H16" i="22"/>
  <c r="H19" i="22"/>
  <c r="H21" i="22"/>
  <c r="H22" i="22"/>
  <c r="H23" i="22"/>
  <c r="H25" i="22"/>
  <c r="H26" i="22"/>
  <c r="H28" i="22"/>
  <c r="H31" i="22"/>
  <c r="H33" i="22"/>
  <c r="H34" i="22"/>
  <c r="H36" i="22"/>
  <c r="H37" i="22"/>
  <c r="G3" i="22"/>
  <c r="H3" i="22" s="1"/>
  <c r="G4" i="22"/>
  <c r="G5" i="22"/>
  <c r="H5" i="22" s="1"/>
  <c r="G6" i="22"/>
  <c r="H6" i="22" s="1"/>
  <c r="G7" i="22"/>
  <c r="G8" i="22"/>
  <c r="H8" i="22" s="1"/>
  <c r="G9" i="22"/>
  <c r="G10" i="22"/>
  <c r="G11" i="22"/>
  <c r="G12" i="22"/>
  <c r="H12" i="22" s="1"/>
  <c r="G13" i="22"/>
  <c r="G14" i="22"/>
  <c r="G15" i="22"/>
  <c r="H15" i="22" s="1"/>
  <c r="G16" i="22"/>
  <c r="G17" i="22"/>
  <c r="H17" i="22" s="1"/>
  <c r="G18" i="22"/>
  <c r="H18" i="22" s="1"/>
  <c r="G19" i="22"/>
  <c r="G20" i="22"/>
  <c r="H20" i="22" s="1"/>
  <c r="G21" i="22"/>
  <c r="G22" i="22"/>
  <c r="G23" i="22"/>
  <c r="G24" i="22"/>
  <c r="H24" i="22" s="1"/>
  <c r="G25" i="22"/>
  <c r="G26" i="22"/>
  <c r="G27" i="22"/>
  <c r="H27" i="22" s="1"/>
  <c r="G28" i="22"/>
  <c r="G29" i="22"/>
  <c r="H29" i="22" s="1"/>
  <c r="G30" i="22"/>
  <c r="H30" i="22" s="1"/>
  <c r="G31" i="22"/>
  <c r="G32" i="22"/>
  <c r="H32" i="22" s="1"/>
  <c r="G33" i="22"/>
  <c r="G34" i="22"/>
  <c r="G35" i="22"/>
  <c r="H35" i="22" s="1"/>
  <c r="G36" i="22"/>
  <c r="G37" i="22"/>
  <c r="G2" i="22"/>
  <c r="H2" i="22" s="1"/>
  <c r="H37" i="21" l="1"/>
  <c r="H38" i="21"/>
  <c r="H43" i="21" l="1"/>
  <c r="H53" i="21"/>
  <c r="H52" i="21"/>
  <c r="H51" i="21"/>
  <c r="H50" i="21"/>
  <c r="H49" i="21"/>
  <c r="H48" i="21"/>
  <c r="H47" i="21"/>
  <c r="H46" i="21"/>
  <c r="H45" i="21"/>
  <c r="H44" i="21"/>
  <c r="H42" i="21"/>
  <c r="H41" i="21"/>
  <c r="H40" i="21"/>
  <c r="H39" i="21"/>
  <c r="H36" i="21"/>
  <c r="H35" i="21"/>
  <c r="H34" i="21"/>
  <c r="H33" i="21"/>
  <c r="H32" i="21"/>
  <c r="H31" i="21"/>
  <c r="H30" i="21"/>
  <c r="H29" i="21"/>
  <c r="H28" i="21"/>
  <c r="H27" i="21"/>
  <c r="H26" i="21"/>
  <c r="H25" i="21"/>
  <c r="H24" i="21"/>
  <c r="H23" i="21"/>
  <c r="H22" i="21"/>
  <c r="H21" i="21"/>
  <c r="H20" i="21"/>
  <c r="H19" i="21"/>
  <c r="H18" i="21"/>
  <c r="H17" i="21"/>
  <c r="H16" i="21"/>
  <c r="H15" i="21"/>
  <c r="H14" i="21"/>
  <c r="H13" i="21"/>
  <c r="H12" i="21"/>
  <c r="H11" i="21"/>
  <c r="H10" i="21"/>
  <c r="H9" i="21"/>
  <c r="H8" i="21"/>
  <c r="H7" i="21"/>
  <c r="H6" i="21"/>
  <c r="H5" i="21"/>
  <c r="H4" i="21"/>
  <c r="H3" i="21"/>
  <c r="H2" i="21"/>
  <c r="H56" i="20"/>
  <c r="H55" i="20"/>
  <c r="H54" i="20"/>
  <c r="H53" i="20"/>
  <c r="H52" i="20"/>
  <c r="H51" i="20"/>
  <c r="H50" i="20"/>
  <c r="H49" i="20"/>
  <c r="H48" i="20"/>
  <c r="H47" i="20"/>
  <c r="H46" i="20"/>
  <c r="H45" i="20"/>
  <c r="H44" i="20"/>
  <c r="H43" i="20"/>
  <c r="H42" i="20"/>
  <c r="H41" i="20"/>
  <c r="H40" i="20"/>
  <c r="H39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8" i="20"/>
  <c r="H7" i="20"/>
  <c r="H6" i="20"/>
  <c r="H5" i="20"/>
  <c r="H4" i="20"/>
  <c r="H3" i="20"/>
  <c r="H2" i="20"/>
  <c r="H58" i="19"/>
  <c r="H57" i="19"/>
  <c r="H56" i="19"/>
  <c r="H55" i="19"/>
  <c r="H54" i="19"/>
  <c r="H53" i="19"/>
  <c r="H52" i="19"/>
  <c r="H51" i="19"/>
  <c r="H50" i="19"/>
  <c r="H49" i="19"/>
  <c r="H48" i="19"/>
  <c r="H47" i="19"/>
  <c r="H46" i="19"/>
  <c r="H45" i="19"/>
  <c r="H44" i="19"/>
  <c r="H43" i="19"/>
  <c r="H42" i="19"/>
  <c r="H41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H12" i="19"/>
  <c r="H11" i="19"/>
  <c r="H10" i="19"/>
  <c r="H9" i="19"/>
  <c r="H8" i="19"/>
  <c r="H7" i="19"/>
  <c r="H6" i="19"/>
  <c r="H5" i="19"/>
  <c r="H4" i="19"/>
  <c r="H3" i="19"/>
  <c r="H2" i="19"/>
  <c r="H57" i="20" l="1"/>
  <c r="H59" i="19"/>
  <c r="C17" i="2" l="1"/>
  <c r="D31" i="2"/>
  <c r="E45" i="2"/>
  <c r="F59" i="2"/>
  <c r="G2" i="6" l="1"/>
  <c r="G3" i="6" s="1"/>
  <c r="F60" i="2" l="1"/>
</calcChain>
</file>

<file path=xl/sharedStrings.xml><?xml version="1.0" encoding="utf-8"?>
<sst xmlns="http://schemas.openxmlformats.org/spreadsheetml/2006/main" count="1371" uniqueCount="460">
  <si>
    <t>Thuế GTGT</t>
  </si>
  <si>
    <t>Ngày hóa đơn</t>
  </si>
  <si>
    <t>Số hóa đơn</t>
  </si>
  <si>
    <t>Ngày tháng</t>
  </si>
  <si>
    <t>Nội dung</t>
  </si>
  <si>
    <t>Số tiền hàng trả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</si>
  <si>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</si>
  <si>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</si>
  <si>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</si>
  <si>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</si>
  <si>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</si>
  <si>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Hàng trả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</si>
  <si>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</si>
  <si>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</si>
  <si>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</si>
  <si>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</si>
  <si>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</si>
  <si>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</si>
  <si>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</si>
  <si>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Hỗ trợ</t>
  </si>
  <si>
    <t>Tổng hỗ trợ</t>
  </si>
  <si>
    <t>Thanh toán</t>
  </si>
  <si>
    <t>Số tiền bán hàng (+VAT)</t>
  </si>
  <si>
    <t>Hàng bán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</si>
  <si>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</si>
  <si>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</si>
  <si>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</si>
  <si>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</si>
  <si>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</si>
  <si>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</si>
  <si>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</si>
  <si>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8%</t>
  </si>
  <si>
    <t>TRUNG TÂM ĐIỀU HÀNH SATRAFOODS</t>
  </si>
  <si>
    <t>0300100037-025</t>
  </si>
  <si>
    <t>00006753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</si>
  <si>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</si>
  <si>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</si>
  <si>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</si>
  <si>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</si>
  <si>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</si>
  <si>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</si>
  <si>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</si>
  <si>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</si>
  <si>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</si>
  <si>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</si>
  <si>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</si>
  <si>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</si>
  <si>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00000009</t>
  </si>
  <si>
    <t>00000059</t>
  </si>
  <si>
    <t>00000064</t>
  </si>
  <si>
    <t>00000124</t>
  </si>
  <si>
    <t>00000598</t>
  </si>
  <si>
    <t>00000599</t>
  </si>
  <si>
    <t>00000601</t>
  </si>
  <si>
    <t>00000606</t>
  </si>
  <si>
    <t>00000615</t>
  </si>
  <si>
    <t>00000692</t>
  </si>
  <si>
    <t>00000693</t>
  </si>
  <si>
    <t>00000718</t>
  </si>
  <si>
    <t>00000721</t>
  </si>
  <si>
    <t>00000756</t>
  </si>
  <si>
    <t>00001324</t>
  </si>
  <si>
    <t>00001335</t>
  </si>
  <si>
    <t>00001354</t>
  </si>
  <si>
    <t>00001364</t>
  </si>
  <si>
    <t>00001594</t>
  </si>
  <si>
    <t>00001598</t>
  </si>
  <si>
    <t>00001622</t>
  </si>
  <si>
    <t>00001632</t>
  </si>
  <si>
    <t>00001636</t>
  </si>
  <si>
    <t>00001731</t>
  </si>
  <si>
    <t>00001732</t>
  </si>
  <si>
    <t>00001735</t>
  </si>
  <si>
    <t>00001743</t>
  </si>
  <si>
    <t>00001880</t>
  </si>
  <si>
    <t>00002660</t>
  </si>
  <si>
    <t>00002669</t>
  </si>
  <si>
    <t>00002670</t>
  </si>
  <si>
    <t>00002689</t>
  </si>
  <si>
    <t>00003188</t>
  </si>
  <si>
    <t>00003279</t>
  </si>
  <si>
    <t>00004055</t>
  </si>
  <si>
    <t>00004718</t>
  </si>
  <si>
    <t>00004724</t>
  </si>
  <si>
    <t>00004729</t>
  </si>
  <si>
    <t>00004744</t>
  </si>
  <si>
    <t>00004771</t>
  </si>
  <si>
    <t>00005141</t>
  </si>
  <si>
    <t>00005216</t>
  </si>
  <si>
    <t>00005221</t>
  </si>
  <si>
    <t>00005247</t>
  </si>
  <si>
    <t>00005273</t>
  </si>
  <si>
    <t>00005274</t>
  </si>
  <si>
    <t>00005986</t>
  </si>
  <si>
    <t>00005998</t>
  </si>
  <si>
    <t>00006118</t>
  </si>
  <si>
    <t>00006781</t>
  </si>
  <si>
    <t>00007248</t>
  </si>
  <si>
    <t>00007252</t>
  </si>
  <si>
    <t>00007256</t>
  </si>
  <si>
    <t>00007282</t>
  </si>
  <si>
    <t>00007320</t>
  </si>
  <si>
    <t>00007321</t>
  </si>
  <si>
    <t>1C26TNN</t>
  </si>
  <si>
    <t>1C26TTN</t>
  </si>
  <si>
    <t>Satrafoods BÙI CÔNG TRỪNG</t>
  </si>
  <si>
    <t>P-005284465 - Satrafoods LÊ THỊ HÀ</t>
  </si>
  <si>
    <t>P-005284090 - Satrafoods LÒ LU</t>
  </si>
  <si>
    <t>P-005287021 - Satrafoods PHẠM THẾ HIỂN 3</t>
  </si>
  <si>
    <t>P-005288357 - Satrafoods ĐƯỜNG SỐ 17</t>
  </si>
  <si>
    <t>P-005288941 - Satrafoods LÊ THỊ RIÊNG</t>
  </si>
  <si>
    <t>P-005286911 - Satrafoods TÔ KÝ</t>
  </si>
  <si>
    <t>P-005289460 - Satrafoods ĐINH ĐỨC THIỆN</t>
  </si>
  <si>
    <t>P-005285990 - Satrafoods NGUYỄN DUY TRINH 2</t>
  </si>
  <si>
    <t>P-005287400 - Satrafoods 803 Tỉnh Lộ 7</t>
  </si>
  <si>
    <t>P-005287301 - Satrafoods 555 Tỉnh Lộ 7 (CỦ CHI 12)</t>
  </si>
  <si>
    <t>P-005291336 - Satrafoods QUANG TRUNG</t>
  </si>
  <si>
    <t>P-005290079 - Satrafoods NGUYỄN DUY TRINH 3</t>
  </si>
  <si>
    <t>P-005291717 - Satrafoods HOÀNG BẬT ĐẠT</t>
  </si>
  <si>
    <t>P-005291288 - Satrafoods LÊ THỊ HOA</t>
  </si>
  <si>
    <t>P-005293495 - Satrafoods ĐƯỜNG SỐ 2 THỦ ĐỨC</t>
  </si>
  <si>
    <t>P-005291623 - Satrafoods NGUYỄN THỊ BÚP (TCH 2)</t>
  </si>
  <si>
    <t>P-005292247 - Satrafoods HƯƠNG LỘ 2 -2</t>
  </si>
  <si>
    <t>P-005293665 - Satrafoods CỦ CHI 1</t>
  </si>
  <si>
    <t>P-005294670 - Satrafoods TRẦN VĂN MƯỜI</t>
  </si>
  <si>
    <t>P-005294335 - Satrafoods PHẠM THẾ HIỂN 3</t>
  </si>
  <si>
    <t>P-005293996 - Satrafoods NGUYỄN THỊ KIỂU 2</t>
  </si>
  <si>
    <t>P-005294341 - Satrafoods THẠCH LAM</t>
  </si>
  <si>
    <t>P-005296502 - Satrafoods LÊ THỊ HOA</t>
  </si>
  <si>
    <t>P-005296043 - Satrafoods NGUYỄN VĂN KHẠ (CỦ CHI 5)</t>
  </si>
  <si>
    <t>P-005296505 - Satrafoods 260 Trần Não</t>
  </si>
  <si>
    <t>P-005296812 - Satrafoods BÙI CÔNG TRỪNG</t>
  </si>
  <si>
    <t>P-005297860 - Satrafoods ĐƯỜNG SỐ 41</t>
  </si>
  <si>
    <t>P-005301315 - Satrafoods NGUYỄN THƯỢNG HIỀN</t>
  </si>
  <si>
    <t>P-005298894 - Satrafoods LÊ VĂN LƯƠNG</t>
  </si>
  <si>
    <t>P-005298887 - Satrafoods LÊ VĂN LINH</t>
  </si>
  <si>
    <t>P-005298867 - Satrafoods DƯƠNG CÔNG KHI</t>
  </si>
  <si>
    <t>P-005301975 - Satrafoods NGUYỄN THỊ BÚP (TCH 2)</t>
  </si>
  <si>
    <t>P-005305219 - Satrafoods LÊ THỊ HOA</t>
  </si>
  <si>
    <t>P-005305487 - Satrafoods NGUYỄN THỊ BÚP (TCH 2)</t>
  </si>
  <si>
    <t>P-005307128 - Satrafoods 803 Tỉnh Lộ 7</t>
  </si>
  <si>
    <t>P-005308504 - Satrafoods LÊ MINH NHỰT</t>
  </si>
  <si>
    <t>P-005307052 - Satrafoods TỈNH LỘ 43</t>
  </si>
  <si>
    <t>P-005308117 - Satrafoods HOÀNG HOA THÁM</t>
  </si>
  <si>
    <t>P-005307020 - Satrafoods TRẦN VĂN MƯỜI</t>
  </si>
  <si>
    <t>P-005305048 - Satrafoods HÀ HUY GIÁP 2</t>
  </si>
  <si>
    <t>P-005308072 - Satrafoods PHẠM THẾ HIỂN 3</t>
  </si>
  <si>
    <t>P-005310933 - Satrafoods ĐƯỜNG SỐ 2 THỦ ĐỨC</t>
  </si>
  <si>
    <t>P-005311960 - Satrafoods PHAN ĐĂNG LƯU</t>
  </si>
  <si>
    <t>P-005309371 - Satrafoods LÊ VĂN LƯƠNG</t>
  </si>
  <si>
    <t>P-005311990 - Satrafoods LÊ THỊ HOA</t>
  </si>
  <si>
    <t>P-005312996 - Satrafoods BÙI CÔNG TRỪNG</t>
  </si>
  <si>
    <t>P-005309738 - Satrafoods LÒ LU</t>
  </si>
  <si>
    <t>P-005315197 - Satrafoods THẠNH LỘC</t>
  </si>
  <si>
    <t>P-005317211 - Satrafoods LÊ THỊ RIÊNG</t>
  </si>
  <si>
    <t>P-005316778 - Satrafoods TỈNH LỘ 8 (CỦ CHI 9)</t>
  </si>
  <si>
    <t>P-005316647 - Satrafoods LẠC LONG QUÂN 1</t>
  </si>
  <si>
    <t>P-005319704 - Satrafoods HƯƠNG LỘ 2 -2</t>
  </si>
  <si>
    <t>P-005318103 - Satrafoods QUANG TRUNG</t>
  </si>
  <si>
    <t>P-005319213 - Satrafoods NGUYỄN DUY TRINH 2</t>
  </si>
  <si>
    <t>P-005320442 - Satrafoods TRẦN VĂN MƯỜI</t>
  </si>
  <si>
    <t>P-005320396 - Satrafoods LÊ THỊ HÀ</t>
  </si>
  <si>
    <t>00008412</t>
  </si>
  <si>
    <t>00008357</t>
  </si>
  <si>
    <t>00008384</t>
  </si>
  <si>
    <t>00008385</t>
  </si>
  <si>
    <t>00008452</t>
  </si>
  <si>
    <t>00008498</t>
  </si>
  <si>
    <t>00008499</t>
  </si>
  <si>
    <t>00008508</t>
  </si>
  <si>
    <t>00009060</t>
  </si>
  <si>
    <t>00009068</t>
  </si>
  <si>
    <t>00009096</t>
  </si>
  <si>
    <t>00009439</t>
  </si>
  <si>
    <t>00009491</t>
  </si>
  <si>
    <t>00009620</t>
  </si>
  <si>
    <t>00009636</t>
  </si>
  <si>
    <t>00009664</t>
  </si>
  <si>
    <t>00009665</t>
  </si>
  <si>
    <t>00009680</t>
  </si>
  <si>
    <t>00009681</t>
  </si>
  <si>
    <t>00010472</t>
  </si>
  <si>
    <t>00010484</t>
  </si>
  <si>
    <t>00010601</t>
  </si>
  <si>
    <t>00010602</t>
  </si>
  <si>
    <t>00010724</t>
  </si>
  <si>
    <t>00010726</t>
  </si>
  <si>
    <t>00010731</t>
  </si>
  <si>
    <t>00010733</t>
  </si>
  <si>
    <t>00010741</t>
  </si>
  <si>
    <t>00010777</t>
  </si>
  <si>
    <t>00010861</t>
  </si>
  <si>
    <t>00010871</t>
  </si>
  <si>
    <t>00012087</t>
  </si>
  <si>
    <t>00012094</t>
  </si>
  <si>
    <t>00012113</t>
  </si>
  <si>
    <t>00012122</t>
  </si>
  <si>
    <t>00012151</t>
  </si>
  <si>
    <t>00012152</t>
  </si>
  <si>
    <t>00013147</t>
  </si>
  <si>
    <t>00013213</t>
  </si>
  <si>
    <t>00013215</t>
  </si>
  <si>
    <t>00013220</t>
  </si>
  <si>
    <t>00013223</t>
  </si>
  <si>
    <t>00013250</t>
  </si>
  <si>
    <t>00013940</t>
  </si>
  <si>
    <t>00013947</t>
  </si>
  <si>
    <t>00013950</t>
  </si>
  <si>
    <t>00013986</t>
  </si>
  <si>
    <t>00014025</t>
  </si>
  <si>
    <t>00014462</t>
  </si>
  <si>
    <t>00014463</t>
  </si>
  <si>
    <t>00014470</t>
  </si>
  <si>
    <t>00014471</t>
  </si>
  <si>
    <t>00014472</t>
  </si>
  <si>
    <t>00014473</t>
  </si>
  <si>
    <t>00014519</t>
  </si>
  <si>
    <t>P-005318830 - Satrafoods LÊ VĂN LINH</t>
  </si>
  <si>
    <t>P-005321373 - Satrafoods PHẠM VĂN HAI</t>
  </si>
  <si>
    <t>P-005322158 - Satrafoods KHA VẠN CÂN</t>
  </si>
  <si>
    <t>P-005320946 - Satrafoods TỈNH LỘ 43</t>
  </si>
  <si>
    <t>P-005322078 - Satrafoods ĐƯỜNG SỐ 41</t>
  </si>
  <si>
    <t>P-005322404 - Satrafoods THẠNH LỘC</t>
  </si>
  <si>
    <t>P-005322598 - Satrafoods QUANG TRUNG</t>
  </si>
  <si>
    <t>P-005323345 - Satrafoods LÒ LU</t>
  </si>
  <si>
    <t>P-005320885 - Satrafoods NGUYỄN VĂN NI (CỦ CHI 8)</t>
  </si>
  <si>
    <t>P-005324269 - Satrafoods 260 Trần Não</t>
  </si>
  <si>
    <t>P-005323574 - Satrafoods NGUYỄN THƯỢNG HIỀN</t>
  </si>
  <si>
    <t>P-005327181 - Satrafoods LÊ THỊ HOA</t>
  </si>
  <si>
    <t>P-005326608 - Satrafoods LÊ THỊ RIÊNG</t>
  </si>
  <si>
    <t>P-005326631 - Satrafoods QUANG TRUNG</t>
  </si>
  <si>
    <t>P-005327967 - Satrafoods ĐƯỜNG SỐ 2 THỦ ĐỨC</t>
  </si>
  <si>
    <t>P-005328135 - Satrafoods BÙI CÔNG TRỪNG</t>
  </si>
  <si>
    <t>P-005326588 - Satrafoods BÙI CÔNG TRỪNG</t>
  </si>
  <si>
    <t>P-005328233 - Satrafoods HOÀNG HOA THÁM</t>
  </si>
  <si>
    <t>P-005326095 - Satrafoods NGUYỄN VĂN ĐẬU</t>
  </si>
  <si>
    <t>P-005330624 - Satrafoods QUANG TRUNG</t>
  </si>
  <si>
    <t>P-005327658 - Satrafoods QUỐC LỘ 50 - 2</t>
  </si>
  <si>
    <t>P-005330914 - Satrafoods ĐƯỜNG SỐ 41</t>
  </si>
  <si>
    <t>P-005331930 - Satrafoods LÊ VĂN LINH</t>
  </si>
  <si>
    <t>P-005327417 - Satrafoods ĐƯỜNG SỐ 5C</t>
  </si>
  <si>
    <t>P-005332504 - 1224 HOÀNG NGỌC PHÁCH</t>
  </si>
  <si>
    <t>P-005332889 - Satrafoods PHẠM VĂN HAI</t>
  </si>
  <si>
    <t>P-005330110 - Satrafoods LÊ THỊ HOA</t>
  </si>
  <si>
    <t>P-005330741 - Satrafoods NGUYỄN DUY TRINH 3</t>
  </si>
  <si>
    <t>P-005330002 - Satrafoods NGUYỄN VĂN KHẠ (CỦ CHI 5)</t>
  </si>
  <si>
    <t>P-005333590 - Satrafoods TÔ KÝ</t>
  </si>
  <si>
    <t>P-005329788 - Satrafoods NGUYỄN THỊ BÚP (TCH 2)</t>
  </si>
  <si>
    <t>P-005332560 - Satrafoods NGUYỄN THƯỢNG HIỀN</t>
  </si>
  <si>
    <t>P-005334091 - Satrafoods TỈNH LỘ 43</t>
  </si>
  <si>
    <t>P-005333385 - Satrafoods QUỐC LỘ 50 - 2</t>
  </si>
  <si>
    <t>P-005334646 - 1224 HOÀNG NGỌC PHÁCH</t>
  </si>
  <si>
    <t>P-005333783 - Satrafoods TỈNH LỘ 8 (CỦ CHI 9)</t>
  </si>
  <si>
    <t>P-005334374 - Satrafoods 803 Tỉnh Lộ 7</t>
  </si>
  <si>
    <t>P-005335554 - Satrafoods LÊ THỊ HOA</t>
  </si>
  <si>
    <t>P-005336156 - Satrafoods LÊ THỊ HÀ</t>
  </si>
  <si>
    <t>P-005337409 - Satrafoods LÝ THƯỜNG KIỆT</t>
  </si>
  <si>
    <t>P-005326840 - Satrafoods ĐINH ĐỨC THIỆN</t>
  </si>
  <si>
    <t>P-005337596 - Satrafoods PHẠM THẾ HIỂN 3</t>
  </si>
  <si>
    <t>P-005338900 - Satrafoods ĐƯỜNG SỐ 41</t>
  </si>
  <si>
    <t>P-005340964 - Satrafoods ĐƯỜNG SỐ 17</t>
  </si>
  <si>
    <t>P-005338705 - Satrafoods LÊ VĂN LƯƠNG</t>
  </si>
  <si>
    <t>P-005339936 - Satrafoods NGUYỄN THƯỢNG HIỀN</t>
  </si>
  <si>
    <t>P-005339721 - Satrafoods LÒ LU</t>
  </si>
  <si>
    <t>P-005335927 - Satrafoods TÔ KÝ</t>
  </si>
  <si>
    <t>P-005344352 - Satrafoods CỦ CHI 1</t>
  </si>
  <si>
    <t>P-005344153 - Satrafoods PHẠM VĂN HAI</t>
  </si>
  <si>
    <t>P-005335787 - Satrafoods LÊ MINH NHỰT</t>
  </si>
  <si>
    <t>P-005336752 - Satrafoods 803 Tỉnh Lộ 7</t>
  </si>
  <si>
    <t>P-005336449 - Satrafoods TỈNH LỘ 8 (CỦ CHI 9)</t>
  </si>
  <si>
    <t>P-005336372 - Satrafoods NGUYỄN VĂN KHẠ (CỦ CHI 5)</t>
  </si>
  <si>
    <t>P-005342040 - Satrafoods QUANG TRUNG</t>
  </si>
  <si>
    <t>00014631</t>
  </si>
  <si>
    <t>00014639</t>
  </si>
  <si>
    <t>00014640</t>
  </si>
  <si>
    <t>00014647</t>
  </si>
  <si>
    <t>00014784</t>
  </si>
  <si>
    <t>00014868</t>
  </si>
  <si>
    <t>00014960</t>
  </si>
  <si>
    <t>00015561</t>
  </si>
  <si>
    <t>00015592</t>
  </si>
  <si>
    <t>00015612</t>
  </si>
  <si>
    <t>00016197</t>
  </si>
  <si>
    <t>00016201</t>
  </si>
  <si>
    <t>00016217</t>
  </si>
  <si>
    <t>00016289</t>
  </si>
  <si>
    <t>00016297</t>
  </si>
  <si>
    <t>00016300</t>
  </si>
  <si>
    <t>00017259</t>
  </si>
  <si>
    <t>00017372</t>
  </si>
  <si>
    <t>00017370</t>
  </si>
  <si>
    <t>00017371</t>
  </si>
  <si>
    <t>00017336</t>
  </si>
  <si>
    <t>00017362</t>
  </si>
  <si>
    <t>00017367</t>
  </si>
  <si>
    <t>00018435</t>
  </si>
  <si>
    <t>00018437</t>
  </si>
  <si>
    <t>00018438</t>
  </si>
  <si>
    <t>00019191</t>
  </si>
  <si>
    <t>00019246</t>
  </si>
  <si>
    <t>00019302</t>
  </si>
  <si>
    <t>00020675</t>
  </si>
  <si>
    <t>00020715</t>
  </si>
  <si>
    <t>00020716</t>
  </si>
  <si>
    <t>00020756</t>
  </si>
  <si>
    <t>00021522</t>
  </si>
  <si>
    <t>00021526</t>
  </si>
  <si>
    <t>00021579</t>
  </si>
  <si>
    <t>00021646</t>
  </si>
  <si>
    <t>00021649</t>
  </si>
  <si>
    <t>00021671</t>
  </si>
  <si>
    <t>00021743</t>
  </si>
  <si>
    <t>00021745</t>
  </si>
  <si>
    <t>00022686</t>
  </si>
  <si>
    <t>00023078</t>
  </si>
  <si>
    <t>00023134</t>
  </si>
  <si>
    <t>00023136</t>
  </si>
  <si>
    <t>00023140</t>
  </si>
  <si>
    <t>00023141</t>
  </si>
  <si>
    <t>00023121</t>
  </si>
  <si>
    <t>00023177</t>
  </si>
  <si>
    <t>P-005343421 - Satrafoods HƯƠNG LỘ 2 -2</t>
  </si>
  <si>
    <t>P-005336438 - Satrafoods THẠNH LỘC</t>
  </si>
  <si>
    <t>P-005335495 - Satrafoods BÙI CÔNG TRỪNG</t>
  </si>
  <si>
    <t>P-005345009 - Satrafoods THẠCH LAM</t>
  </si>
  <si>
    <t>P-005341371 - Satrafoods LẠC LONG QUÂN 1</t>
  </si>
  <si>
    <t>P-005346921 - Satrafoods LÊ THỊ HOA</t>
  </si>
  <si>
    <t>P-005347634 - Satrafoods DƯƠNG CÔNG KHI</t>
  </si>
  <si>
    <t>P-005346902 - Satrafoods LÊ VĂN LƯƠNG</t>
  </si>
  <si>
    <t>P-005348667 - Satrafoods LÊ VĂN LINH</t>
  </si>
  <si>
    <t>P-005347226 - Satrafoods TỈNH LỘ 43</t>
  </si>
  <si>
    <t>P-005350171 - Satrafoods LÊ THÁNH TÔN</t>
  </si>
  <si>
    <t>P-005348720 - Satrafoods ĐINH ĐỨC THIỆN</t>
  </si>
  <si>
    <t>P-005347094 - Satrafoods PHẠM THẾ HIỂN 3</t>
  </si>
  <si>
    <t>P-005350619 - Satrafoods ĐƯỜNG SỐ 2 THỦ ĐỨC</t>
  </si>
  <si>
    <t>P-005351191 - Satrafoods TRẦN VĂN MƯỜI</t>
  </si>
  <si>
    <t>P-005350387 - Satrafoods 555 Tỉnh Lộ 7 (CỦ CHI 12)</t>
  </si>
  <si>
    <t>P-005353358 - Satrafoods ĐƯỜNG SỐ 41</t>
  </si>
  <si>
    <t>P-005351489 - Satrafoods NGUYỄN THỊ KIỂU 2</t>
  </si>
  <si>
    <t>P-005349494 - Satrafoods NGUYỄN THỊ BÚP (TCH 2)</t>
  </si>
  <si>
    <t>P-005353910 - Satrafoods TÔ KÝ</t>
  </si>
  <si>
    <t>P-005353932 - Satrafoods LÒ LU</t>
  </si>
  <si>
    <t>P-005354268 - Satrafoods QUANG TRUNG</t>
  </si>
  <si>
    <t>P-005353605 - Satrafoods BÙI CÔNG TRỪNG</t>
  </si>
  <si>
    <t>P-005354620 - Satrafoods LÊ THỊ RIÊNG</t>
  </si>
  <si>
    <t>P-005355347 - Satrafoods PHAN ĐĂNG LƯU</t>
  </si>
  <si>
    <t>P-005355243 - Satrafoods HOÀNG HOA THÁM</t>
  </si>
  <si>
    <t>P-005361075 - Satrafoods LÊ THỊ HOA</t>
  </si>
  <si>
    <t>P-005350614 - Satrafoods KHA VẠN CÂN</t>
  </si>
  <si>
    <t>P-005359034 - Satrafoods ĐƯỜNG SỐ 5C</t>
  </si>
  <si>
    <t>P-005362109 - Satrafoods NGUYỄN THƯỢNG HIỀN</t>
  </si>
  <si>
    <t>P-005361774 - Satrafoods PHẠM THẾ HIỂN 3</t>
  </si>
  <si>
    <t>P-005362075 - Satrafoods QUỐC LỘ 50 - 2</t>
  </si>
  <si>
    <t>P-005363422 - Satrafoods TỈNH LỘ 43</t>
  </si>
  <si>
    <t>P-005364098 - Satrafoods TỈNH LỘ 8 (CỦ CHI 9)</t>
  </si>
  <si>
    <t>P-005365192 - Satrafoods LÊ MINH NHỰT</t>
  </si>
  <si>
    <t>P-005366463 - Satrafoods LÊ THÁNH TÔN</t>
  </si>
  <si>
    <t>P-005367070 - Satrafoods LÊ THỊ RIÊNG</t>
  </si>
  <si>
    <t>P-005366182 - Satrafoods ĐƯỜNG SỐ 17</t>
  </si>
  <si>
    <t>P-005366638 - Satrafoods BÙI CÔNG TRỪNG</t>
  </si>
  <si>
    <t>P-005367139 - Satrafoods NGUYỄN VĂN KHẠ (CỦ CHI 5)</t>
  </si>
  <si>
    <t>P-005368852 - Satrafoods LÊ THỊ HÀ</t>
  </si>
  <si>
    <t>P-005368596 - Satrafoods NGUYỄN VĂN ĐẬU</t>
  </si>
  <si>
    <t>P-005370797 - Satrafoods LÒ LU</t>
  </si>
  <si>
    <t>P-005372376 - Satrafoods PHẠM VĂN HAI</t>
  </si>
  <si>
    <t>P-005371616 - Satrafoods TRẦN VĂN MƯỜI</t>
  </si>
  <si>
    <t>P-005370697 - Satrafoods NGUYỄN VĂN NI (CỦ CHI 8)</t>
  </si>
  <si>
    <t>P-005370057 - Satrafoods 803 Tỉnh Lộ 7</t>
  </si>
  <si>
    <t>P-005370390 - Satrafoods HƯƠNG LỘ 2 -2</t>
  </si>
  <si>
    <t>P-005372174 - Satrafoods ĐINH ĐỨC THIỆN</t>
  </si>
  <si>
    <t>00001719</t>
  </si>
  <si>
    <t>1K26TDH</t>
  </si>
  <si>
    <t>00001666</t>
  </si>
  <si>
    <t>00001667</t>
  </si>
  <si>
    <t>Hỗ trợ T10+11.2025</t>
  </si>
  <si>
    <t>Hỗ trợ T12.2025</t>
  </si>
  <si>
    <t>THEO DÕI CÔNG NỢ / CTY SATRAFOODS - 31/03/2026</t>
  </si>
  <si>
    <t>00024258</t>
  </si>
  <si>
    <t>00024779</t>
  </si>
  <si>
    <t>00024803</t>
  </si>
  <si>
    <t>00024908</t>
  </si>
  <si>
    <t>00024961</t>
  </si>
  <si>
    <t>00024971</t>
  </si>
  <si>
    <t>00024972</t>
  </si>
  <si>
    <t>00025185</t>
  </si>
  <si>
    <t>00025254</t>
  </si>
  <si>
    <t>00025368</t>
  </si>
  <si>
    <t>00026061</t>
  </si>
  <si>
    <t>00026322</t>
  </si>
  <si>
    <t>00026326</t>
  </si>
  <si>
    <t>00026350</t>
  </si>
  <si>
    <t>00026359</t>
  </si>
  <si>
    <t>00026364</t>
  </si>
  <si>
    <t>00026365</t>
  </si>
  <si>
    <t>00026416</t>
  </si>
  <si>
    <t>00026426</t>
  </si>
  <si>
    <t>00026428</t>
  </si>
  <si>
    <t>00026476</t>
  </si>
  <si>
    <t>00026477</t>
  </si>
  <si>
    <t>00026484</t>
  </si>
  <si>
    <t>00026757</t>
  </si>
  <si>
    <t>00026886</t>
  </si>
  <si>
    <t>00026973</t>
  </si>
  <si>
    <t>00027870</t>
  </si>
  <si>
    <t>00027883</t>
  </si>
  <si>
    <t>00027889</t>
  </si>
  <si>
    <t>00028206</t>
  </si>
  <si>
    <t>00028223</t>
  </si>
  <si>
    <t>00028235</t>
  </si>
  <si>
    <t>00028776</t>
  </si>
  <si>
    <t>00028802</t>
  </si>
  <si>
    <t>00028816</t>
  </si>
  <si>
    <t>00029569</t>
  </si>
  <si>
    <t>P-005367265 - Satrafoods LÊ VĂN LƯƠNG</t>
  </si>
  <si>
    <t>P-005378060 - Satrafoods LÊ THỊ HOA</t>
  </si>
  <si>
    <t>P-005374950, ck 10% đơn khai trương - Satrafoods Becamex VSIP1 K3</t>
  </si>
  <si>
    <t>P-005379778 - Satrafoods PHẠM THẾ HIỂN 3</t>
  </si>
  <si>
    <t>P-005381909 - Satrafoods ĐƯỜNG SỐ 41</t>
  </si>
  <si>
    <t>P-005381316 - Satrafoods THẠNH LỘC</t>
  </si>
  <si>
    <t>P-005380960 - Satrafoods BÙI CÔNG TRỪNG</t>
  </si>
  <si>
    <t>P-005381117 - Satrafoods TỈNH LỘ 8 (CỦ CHI 9)</t>
  </si>
  <si>
    <t>P-005377720 - Satrafoods LÊ MINH NHỰT</t>
  </si>
  <si>
    <t>P-005383143 - Satrafoods LÒ LU</t>
  </si>
  <si>
    <t>P-005383987 - Satrafoods NGUYỄN THỊ BÚP (TCH 2)</t>
  </si>
  <si>
    <t>P-005383312 - Satrafoods TỈNH LỘ 43</t>
  </si>
  <si>
    <t>P-005385754 - Satrafoods LÊ THỊ HOA</t>
  </si>
  <si>
    <t>P-005386641 - Satrafoods LÊ THỊ RIÊNG</t>
  </si>
  <si>
    <t>P-005386720 - Satrafoods 260 Trần Não</t>
  </si>
  <si>
    <t>P-005385559 - Satrafoods LÝ THƯỜNG KIỆT</t>
  </si>
  <si>
    <t>P-005386779 - Satrafoods 555 Tỉnh Lộ 7 (CỦ CHI 12)</t>
  </si>
  <si>
    <t>P-005386216 - Satrafoods KHA VẠN CÂN</t>
  </si>
  <si>
    <t>P-005387715 - Satrafoods TRẦN VĂN MƯỜI</t>
  </si>
  <si>
    <t>P-005387190 - Satrafoods TÔ KÝ</t>
  </si>
  <si>
    <t>P-005390402 - Satrafoods NGUYỄN DUY TRINH 2</t>
  </si>
  <si>
    <t>P-005389233 - Satrafoods NGUYỄN DUY TRINH 3</t>
  </si>
  <si>
    <t>P-005389457 - Satrafoods ĐƯỜNG SỐ 41</t>
  </si>
  <si>
    <t>P-005390438 - Satrafoods LẠC LONG QUÂN 1</t>
  </si>
  <si>
    <t>P-005390619 - Satrafoods NGUYỄN THƯỢNG HIỀN</t>
  </si>
  <si>
    <t>P-005391403 - Satrafoods 803 Tỉnh Lộ 7</t>
  </si>
  <si>
    <t>P-005391744 - Satrafoods ĐINH ĐỨC THIỆN</t>
  </si>
  <si>
    <t>P-005391248 - Satrafoods QUANG TRUNG</t>
  </si>
  <si>
    <t>P-005392711 - 1224 HOÀNG NGỌC PHÁCH</t>
  </si>
  <si>
    <t>P-005393243 - Satrafoods LÒ LU</t>
  </si>
  <si>
    <t>P-005394630 - Satrafoods LÊ VĂN LINH</t>
  </si>
  <si>
    <t>P-005393220 - Satrafoods HOÀNG HOA THÁM</t>
  </si>
  <si>
    <t>P-005399141 - Satrafoods TÔ KÝ</t>
  </si>
  <si>
    <t>P-005400246 - Satrafoods LÊ THỊ HÀ</t>
  </si>
  <si>
    <t>P-005398660 - Satrafoods TỈNH LỘ 43</t>
  </si>
  <si>
    <t>P-005397450 - Satrafoods ĐƯỜNG SỐ 2 THỦ ĐỨC</t>
  </si>
  <si>
    <t>00002507</t>
  </si>
  <si>
    <t>ĐÃ KIỂM TRA - HÀNG TRẢ - Satrafoods BÙI CÔNG TRỪNG - PHIẾU: INV:I-02446278 - SATRA-HCM-Q12-0088</t>
  </si>
  <si>
    <t>ĐÃ KIỂM TRA - HÀNG TRẢ - Satrafoods LÊ VĂN LINH -SATRA-HCM-Q4-0019 - PHIẾU: INV:I-02436770</t>
  </si>
  <si>
    <t>ĐÃ KIỂM TRA - HÀNG TRẢ - PHIẾU : INV:I-02443699 -Satrafoods ĐƯỜNG SỐ 41</t>
  </si>
  <si>
    <t>ĐÃ KIỂM TRA - HÀNG TRẢ -Satrafoods BÙI CÔNG TRỪNG - PHIẾU : INV:I-02451178</t>
  </si>
  <si>
    <t>ĐÃ KIỂM TRA - HÀNG TRẢ - PHIẾU :INV:I-02449285 - Satrafoods 260 Trần Não - SATRA-HCM-Q2-0215</t>
  </si>
  <si>
    <t>ĐÃ KIỂM TRA - HÀNG TRẢ -Satrafoods PHẠM THẾ HIỂN 3 - PHIẾU : INV:I-02450434</t>
  </si>
  <si>
    <t>ĐÃ KIỂM TRA - HÀNG TRẢ - PHIẾU: INV:I-02451268 - Satrafoods LÊ THÁNH TÔN - SATRA-HCM-Q1-0006</t>
  </si>
  <si>
    <t>ĐÃ KIỂM TRA - HÀNG TRẢ -Satrafoods DƯƠNG CÔNG KHI - SATRA-HCM-HHM-0166 - PHIẾU: INV:I-02435083</t>
  </si>
  <si>
    <t>ĐÃ KIỂM TRA - HÀNG TRẢ - Satrafoods THẠNH LỘC - PHIẾU : INV:I-02446067 - SATRA-HCM-Q12-0092</t>
  </si>
  <si>
    <t>ĐÃ KIỂM TRA - HÀNG TRẢ - Satrafoods NGUYỄN THỊ KIỂU 2 - SATRA-HCM-Q12-0300- PHIẾU: INV:I-02434841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</si>
</sst>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[$-F800]dddd\,\ mmmm\ dd\,\ yyyy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4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0" fillId="0" borderId="0" xfId="1" applyNumberFormat="1" applyFont="1"/>
    <xf numFmtId="0" fontId="10" fillId="4" borderId="1" xfId="0" applyFont="1" applyFill="1" applyBorder="1" applyAlignment="1">
      <alignment horizontal="center" vertical="center" wrapText="1"/>
    </xf>
    <xf numFmtId="166" fontId="10" fillId="4" borderId="1" xfId="0" applyNumberFormat="1" applyFont="1" applyFill="1" applyBorder="1" applyAlignment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165" fontId="11" fillId="0" borderId="0" xfId="0" applyNumberFormat="1" applyFont="1"/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64" fontId="0" fillId="0" borderId="0" xfId="0" applyNumberFormat="1"/>
    <xf numFmtId="165" fontId="5" fillId="0" borderId="0" xfId="0" applyNumberFormat="1" applyFont="1" applyAlignment="1">
      <alignment horizontal="center" vertical="center"/>
    </xf>
    <xf numFmtId="0" fontId="12" fillId="0" borderId="1" xfId="0" quotePrefix="1" applyFont="1" applyBorder="1" applyAlignment="1">
      <alignment vertical="center" wrapText="1"/>
    </xf>
    <xf numFmtId="165" fontId="4" fillId="0" borderId="2" xfId="1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13" fillId="5" borderId="5" xfId="0" applyNumberFormat="1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38" fontId="13" fillId="5" borderId="6" xfId="0" applyNumberFormat="1" applyFont="1" applyFill="1" applyBorder="1" applyAlignment="1">
      <alignment horizontal="center" vertical="center" wrapText="1"/>
    </xf>
    <xf numFmtId="14" fontId="14" fillId="0" borderId="7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38" fontId="14" fillId="0" borderId="7" xfId="0" applyNumberFormat="1" applyFont="1" applyBorder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0" fontId="14" fillId="0" borderId="7" xfId="0" quotePrefix="1" applyFont="1" applyBorder="1" applyAlignment="1">
      <alignment horizontal="left" vertical="center"/>
    </xf>
    <xf numFmtId="9" fontId="14" fillId="0" borderId="7" xfId="0" applyNumberFormat="1" applyFont="1" applyBorder="1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0" applyNumberFormat="1"/>
    <xf numFmtId="165" fontId="15" fillId="0" borderId="0" xfId="1" applyNumberFormat="1" applyFont="1"/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2"/>
  <sheetViews>
    <sheetView tabSelected="1" workbookViewId="0">
      <selection activeCell="I34" sqref="I34"/>
    </sheetView>
  </sheetViews>
  <sheetFormatPr defaultRowHeight="15" x14ac:dyDescent="0.25"/>
  <cols>
    <col min="1" max="1" width="10.7109375" customWidth="1"/>
    <col min="2" max="2" width="28.85546875" customWidth="1"/>
    <col min="3" max="3" width="15.5703125" customWidth="1"/>
    <col min="4" max="4" width="12.7109375" customWidth="1"/>
    <col min="5" max="5" width="13.28515625" customWidth="1"/>
    <col min="6" max="6" width="16.85546875" customWidth="1"/>
    <col min="7" max="7" width="14" bestFit="1" customWidth="1"/>
    <col min="8" max="8" width="15.7109375" bestFit="1" customWidth="1"/>
    <col min="9" max="9" width="15.85546875" bestFit="1" customWidth="1"/>
    <col min="10" max="10" width="10.5703125" bestFit="1" customWidth="1"/>
  </cols>
  <sheetData>
    <row r="1" spans="1:11" ht="19.5" x14ac:dyDescent="0.3">
      <c r="A1" s="68" t="s">
        <v>376</v>
      </c>
      <c r="B1" s="68"/>
      <c r="C1" s="68"/>
      <c r="D1" s="68"/>
      <c r="E1" s="68"/>
      <c r="F1" s="68"/>
    </row>
    <row r="2" spans="1:11" ht="31.5" x14ac:dyDescent="0.25">
      <c r="A2" s="1" t="s">
        <v>3</v>
      </c>
      <c r="B2" s="2" t="s">
        <v>4</v>
      </c>
      <c r="C2" s="3" t="s">
        <v>22</v>
      </c>
      <c r="D2" s="2" t="s">
        <v>5</v>
      </c>
      <c r="E2" s="2" t="s">
        <v>19</v>
      </c>
      <c r="F2" s="2" t="s">
        <v>18</v>
      </c>
      <c r="G2" s="4"/>
    </row>
    <row r="3" spans="1:11" ht="15.75" x14ac:dyDescent="0.25">
      <c r="A3" s="5"/>
      <c r="B3" s="6" t="s">
        <v>6</v>
      </c>
      <c r="C3" s="50">
        <v>150988060</v>
      </c>
      <c r="D3" s="6"/>
      <c r="E3" s="6"/>
      <c r="F3" s="6"/>
      <c r="G3" s="48"/>
      <c r="I3" s="19"/>
    </row>
    <row r="4" spans="1:11" ht="15.75" x14ac:dyDescent="0.25">
      <c r="A4" s="51" t="s">
        <v>35</v>
      </c>
      <c r="B4" s="8" t="s">
        <v>23</v>
      </c>
      <c r="C4" s="9">
        <v>59142500</v>
      </c>
      <c r="D4" s="12"/>
      <c r="E4" s="10"/>
      <c r="F4" s="13"/>
      <c r="I4" s="19"/>
      <c r="J4" s="30"/>
      <c r="K4" s="19"/>
    </row>
    <row r="5" spans="1:11" ht="15.75" x14ac:dyDescent="0.25">
      <c r="A5" s="51" t="s">
        <v>36</v>
      </c>
      <c r="B5" s="8" t="s">
        <v>23</v>
      </c>
      <c r="C5" s="9">
        <v>60845744</v>
      </c>
      <c r="D5" s="12"/>
      <c r="E5" s="10"/>
      <c r="F5" s="13"/>
      <c r="I5" s="19"/>
      <c r="J5" s="30"/>
      <c r="K5" s="19"/>
    </row>
    <row r="6" spans="1:11" ht="15.75" x14ac:dyDescent="0.25">
      <c r="A6" s="51" t="s">
        <v>37</v>
      </c>
      <c r="B6" s="8" t="s">
        <v>23</v>
      </c>
      <c r="C6" s="9">
        <v>48285232</v>
      </c>
      <c r="D6" s="12"/>
      <c r="E6" s="10"/>
      <c r="F6" s="13"/>
      <c r="I6" s="19"/>
      <c r="J6" s="30"/>
      <c r="K6" s="19"/>
    </row>
    <row r="7" spans="1:11" ht="15.75" x14ac:dyDescent="0.25">
      <c r="A7" s="51" t="s">
        <v>38</v>
      </c>
      <c r="B7" s="8" t="s">
        <v>23</v>
      </c>
      <c r="C7" s="9">
        <v>37122990</v>
      </c>
      <c r="D7" s="12"/>
      <c r="E7" s="10"/>
      <c r="F7" s="13"/>
      <c r="I7" s="19"/>
      <c r="J7" s="30"/>
      <c r="K7" s="19"/>
    </row>
    <row r="8" spans="1:11" ht="15.75" hidden="1" x14ac:dyDescent="0.25">
      <c r="A8" s="51" t="s">
        <v>39</v>
      </c>
      <c r="B8" s="8" t="s">
        <v>23</v>
      </c>
      <c r="C8" s="9"/>
      <c r="D8" s="12"/>
      <c r="E8" s="10"/>
      <c r="F8" s="13"/>
      <c r="I8" s="19"/>
      <c r="J8" s="30"/>
      <c r="K8" s="19"/>
    </row>
    <row r="9" spans="1:11" ht="15.75" hidden="1" x14ac:dyDescent="0.25">
      <c r="A9" s="51" t="s">
        <v>40</v>
      </c>
      <c r="B9" s="8" t="s">
        <v>23</v>
      </c>
      <c r="C9" s="9"/>
      <c r="D9" s="12"/>
      <c r="E9" s="10"/>
      <c r="F9" s="13"/>
      <c r="I9" s="19"/>
      <c r="J9" s="30"/>
      <c r="K9" s="19"/>
    </row>
    <row r="10" spans="1:11" ht="15.75" hidden="1" x14ac:dyDescent="0.25">
      <c r="A10" s="51" t="s">
        <v>41</v>
      </c>
      <c r="B10" s="8" t="s">
        <v>23</v>
      </c>
      <c r="C10" s="9"/>
      <c r="D10" s="12"/>
      <c r="E10" s="10"/>
      <c r="F10" s="13"/>
      <c r="I10" s="19"/>
      <c r="J10" s="30"/>
      <c r="K10" s="19"/>
    </row>
    <row r="11" spans="1:11" ht="15.75" hidden="1" x14ac:dyDescent="0.25">
      <c r="A11" s="51" t="s">
        <v>42</v>
      </c>
      <c r="B11" s="8" t="s">
        <v>23</v>
      </c>
      <c r="C11" s="9"/>
      <c r="D11" s="12"/>
      <c r="E11" s="10"/>
      <c r="F11" s="13"/>
      <c r="I11" s="19"/>
      <c r="J11" s="30"/>
      <c r="K11" s="19"/>
    </row>
    <row r="12" spans="1:11" ht="15.75" hidden="1" x14ac:dyDescent="0.25">
      <c r="A12" s="51" t="s">
        <v>43</v>
      </c>
      <c r="B12" s="8" t="s">
        <v>23</v>
      </c>
      <c r="C12" s="9"/>
      <c r="D12" s="12"/>
      <c r="E12" s="10"/>
      <c r="F12" s="13"/>
      <c r="I12" s="19"/>
      <c r="J12" s="30"/>
      <c r="K12" s="19"/>
    </row>
    <row r="13" spans="1:11" ht="15.75" hidden="1" x14ac:dyDescent="0.25">
      <c r="A13" s="51" t="s">
        <v>44</v>
      </c>
      <c r="B13" s="8" t="s">
        <v>23</v>
      </c>
      <c r="C13" s="9"/>
      <c r="D13" s="12"/>
      <c r="E13" s="10"/>
      <c r="F13" s="13"/>
      <c r="I13" s="19"/>
      <c r="J13" s="30"/>
      <c r="K13" s="19"/>
    </row>
    <row r="14" spans="1:11" ht="15.75" hidden="1" x14ac:dyDescent="0.25">
      <c r="A14" s="51" t="s">
        <v>45</v>
      </c>
      <c r="B14" s="8" t="s">
        <v>23</v>
      </c>
      <c r="C14" s="9"/>
      <c r="D14" s="12"/>
      <c r="E14" s="10"/>
      <c r="F14" s="13"/>
      <c r="I14" s="19"/>
      <c r="J14" s="30"/>
      <c r="K14" s="19"/>
    </row>
    <row r="15" spans="1:11" ht="15.75" hidden="1" x14ac:dyDescent="0.25">
      <c r="A15" s="51" t="s">
        <v>46</v>
      </c>
      <c r="B15" s="8" t="s">
        <v>23</v>
      </c>
      <c r="C15" s="9"/>
      <c r="D15" s="12"/>
      <c r="E15" s="10"/>
      <c r="F15" s="13"/>
      <c r="I15" s="19"/>
      <c r="J15" s="30"/>
      <c r="K15" s="19"/>
    </row>
    <row r="16" spans="1:11" ht="15.75" x14ac:dyDescent="0.25">
      <c r="A16" s="5"/>
      <c r="B16" s="14"/>
      <c r="C16" s="9"/>
      <c r="D16" s="12"/>
      <c r="E16" s="10"/>
      <c r="F16" s="13"/>
    </row>
    <row r="17" spans="1:9" ht="15.75" x14ac:dyDescent="0.25">
      <c r="A17" s="69" t="s">
        <v>7</v>
      </c>
      <c r="B17" s="70"/>
      <c r="C17" s="15">
        <f>SUM(C4:C16)</f>
        <v>205396466</v>
      </c>
      <c r="D17" s="16"/>
      <c r="E17" s="17"/>
      <c r="F17" s="18"/>
      <c r="H17" s="19"/>
    </row>
    <row r="18" spans="1:9" ht="15.75" x14ac:dyDescent="0.25">
      <c r="A18" s="51" t="s">
        <v>35</v>
      </c>
      <c r="B18" s="14" t="s">
        <v>11</v>
      </c>
      <c r="C18" s="9"/>
      <c r="D18" s="10">
        <v>0</v>
      </c>
      <c r="E18" s="10"/>
      <c r="F18" s="10"/>
      <c r="I18" s="47"/>
    </row>
    <row r="19" spans="1:9" ht="15.75" x14ac:dyDescent="0.25">
      <c r="A19" s="51" t="s">
        <v>36</v>
      </c>
      <c r="B19" s="14" t="s">
        <v>11</v>
      </c>
      <c r="C19" s="9"/>
      <c r="D19" s="10">
        <v>0</v>
      </c>
      <c r="E19" s="10"/>
      <c r="F19" s="10"/>
      <c r="I19" s="47"/>
    </row>
    <row r="20" spans="1:9" ht="15.75" x14ac:dyDescent="0.25">
      <c r="A20" s="51" t="s">
        <v>37</v>
      </c>
      <c r="B20" s="14" t="s">
        <v>11</v>
      </c>
      <c r="C20" s="9"/>
      <c r="D20" s="10">
        <v>16411513</v>
      </c>
      <c r="E20" s="10"/>
      <c r="F20" s="10"/>
      <c r="I20" s="47"/>
    </row>
    <row r="21" spans="1:9" ht="15.75" x14ac:dyDescent="0.25">
      <c r="A21" s="51" t="s">
        <v>38</v>
      </c>
      <c r="B21" s="14" t="s">
        <v>11</v>
      </c>
      <c r="C21" s="9"/>
      <c r="D21" s="10">
        <v>5300434</v>
      </c>
      <c r="E21" s="10"/>
      <c r="F21" s="10"/>
      <c r="I21" s="47"/>
    </row>
    <row r="22" spans="1:9" ht="15.75" hidden="1" x14ac:dyDescent="0.25">
      <c r="A22" s="51" t="s">
        <v>39</v>
      </c>
      <c r="B22" s="14" t="s">
        <v>11</v>
      </c>
      <c r="C22" s="9"/>
      <c r="D22" s="10"/>
      <c r="E22" s="10"/>
      <c r="F22" s="10"/>
      <c r="I22" s="47"/>
    </row>
    <row r="23" spans="1:9" ht="15.75" hidden="1" x14ac:dyDescent="0.25">
      <c r="A23" s="51" t="s">
        <v>40</v>
      </c>
      <c r="B23" s="14" t="s">
        <v>11</v>
      </c>
      <c r="C23" s="9"/>
      <c r="D23" s="10"/>
      <c r="E23" s="10"/>
      <c r="F23" s="10"/>
      <c r="I23" s="47"/>
    </row>
    <row r="24" spans="1:9" ht="15.75" hidden="1" x14ac:dyDescent="0.25">
      <c r="A24" s="51" t="s">
        <v>41</v>
      </c>
      <c r="B24" s="14" t="s">
        <v>11</v>
      </c>
      <c r="C24" s="9"/>
      <c r="D24" s="10"/>
      <c r="E24" s="10"/>
      <c r="F24" s="10"/>
      <c r="I24" s="47"/>
    </row>
    <row r="25" spans="1:9" ht="15.75" hidden="1" x14ac:dyDescent="0.25">
      <c r="A25" s="51" t="s">
        <v>42</v>
      </c>
      <c r="B25" s="14" t="s">
        <v>11</v>
      </c>
      <c r="C25" s="9"/>
      <c r="D25" s="10"/>
      <c r="E25" s="10"/>
      <c r="F25" s="10"/>
      <c r="I25" s="47"/>
    </row>
    <row r="26" spans="1:9" ht="15.75" hidden="1" x14ac:dyDescent="0.25">
      <c r="A26" s="51" t="s">
        <v>43</v>
      </c>
      <c r="B26" s="14" t="s">
        <v>11</v>
      </c>
      <c r="C26" s="9"/>
      <c r="D26" s="10"/>
      <c r="E26" s="10"/>
      <c r="F26" s="10"/>
      <c r="I26" s="47"/>
    </row>
    <row r="27" spans="1:9" ht="15.75" hidden="1" x14ac:dyDescent="0.25">
      <c r="A27" s="51" t="s">
        <v>44</v>
      </c>
      <c r="B27" s="14" t="s">
        <v>11</v>
      </c>
      <c r="C27" s="9"/>
      <c r="D27" s="10"/>
      <c r="E27" s="10"/>
      <c r="F27" s="10"/>
      <c r="I27" s="47"/>
    </row>
    <row r="28" spans="1:9" ht="15.75" hidden="1" x14ac:dyDescent="0.25">
      <c r="A28" s="51" t="s">
        <v>45</v>
      </c>
      <c r="B28" s="14" t="s">
        <v>11</v>
      </c>
      <c r="C28" s="9"/>
      <c r="D28" s="10"/>
      <c r="E28" s="10"/>
      <c r="F28" s="10"/>
      <c r="I28" s="47"/>
    </row>
    <row r="29" spans="1:9" ht="15.75" hidden="1" x14ac:dyDescent="0.25">
      <c r="A29" s="51" t="s">
        <v>46</v>
      </c>
      <c r="B29" s="14" t="s">
        <v>11</v>
      </c>
      <c r="C29" s="9"/>
      <c r="D29" s="10"/>
      <c r="E29" s="10"/>
      <c r="F29" s="10"/>
      <c r="I29" s="47"/>
    </row>
    <row r="30" spans="1:9" ht="15.75" x14ac:dyDescent="0.25">
      <c r="A30" s="7"/>
      <c r="B30" s="14"/>
      <c r="C30" s="9"/>
      <c r="D30" s="9"/>
      <c r="E30" s="10"/>
      <c r="F30" s="13"/>
      <c r="H30" s="19"/>
    </row>
    <row r="31" spans="1:9" ht="15.75" x14ac:dyDescent="0.25">
      <c r="A31" s="69" t="s">
        <v>8</v>
      </c>
      <c r="B31" s="70"/>
      <c r="C31" s="15"/>
      <c r="D31" s="15">
        <f>SUM(D18:D30)</f>
        <v>21711947</v>
      </c>
      <c r="E31" s="17"/>
      <c r="F31" s="22"/>
    </row>
    <row r="32" spans="1:9" ht="15.75" x14ac:dyDescent="0.25">
      <c r="A32" s="51" t="s">
        <v>35</v>
      </c>
      <c r="B32" s="14" t="s">
        <v>19</v>
      </c>
      <c r="C32" s="9"/>
      <c r="D32" s="10"/>
      <c r="E32" s="10">
        <v>0</v>
      </c>
      <c r="F32" s="10"/>
      <c r="H32" s="19"/>
    </row>
    <row r="33" spans="1:9" ht="15.75" x14ac:dyDescent="0.25">
      <c r="A33" s="51" t="s">
        <v>36</v>
      </c>
      <c r="B33" s="14" t="s">
        <v>19</v>
      </c>
      <c r="C33" s="9"/>
      <c r="D33" s="10"/>
      <c r="E33" s="10">
        <v>0</v>
      </c>
      <c r="F33" s="10"/>
      <c r="H33" s="19"/>
    </row>
    <row r="34" spans="1:9" ht="15.75" x14ac:dyDescent="0.25">
      <c r="A34" s="51" t="s">
        <v>37</v>
      </c>
      <c r="B34" s="14" t="s">
        <v>19</v>
      </c>
      <c r="C34" s="9"/>
      <c r="D34" s="10"/>
      <c r="E34" s="10">
        <v>7790127</v>
      </c>
      <c r="F34" s="10"/>
      <c r="H34" s="19"/>
    </row>
    <row r="35" spans="1:9" ht="15.75" x14ac:dyDescent="0.25">
      <c r="A35" s="51" t="s">
        <v>38</v>
      </c>
      <c r="B35" s="14" t="s">
        <v>19</v>
      </c>
      <c r="C35" s="9"/>
      <c r="D35" s="10"/>
      <c r="E35" s="10"/>
      <c r="F35" s="10"/>
      <c r="H35" s="19"/>
    </row>
    <row r="36" spans="1:9" ht="15.75" hidden="1" x14ac:dyDescent="0.25">
      <c r="A36" s="51" t="s">
        <v>39</v>
      </c>
      <c r="B36" s="14" t="s">
        <v>19</v>
      </c>
      <c r="C36" s="9"/>
      <c r="D36" s="10"/>
      <c r="E36" s="10"/>
      <c r="F36" s="10"/>
      <c r="H36" s="19"/>
    </row>
    <row r="37" spans="1:9" ht="15.75" hidden="1" x14ac:dyDescent="0.25">
      <c r="A37" s="51" t="s">
        <v>40</v>
      </c>
      <c r="B37" s="14" t="s">
        <v>19</v>
      </c>
      <c r="C37" s="9"/>
      <c r="D37" s="10"/>
      <c r="E37" s="10"/>
      <c r="F37" s="10"/>
      <c r="H37" s="19"/>
    </row>
    <row r="38" spans="1:9" ht="15.75" hidden="1" x14ac:dyDescent="0.25">
      <c r="A38" s="51" t="s">
        <v>41</v>
      </c>
      <c r="B38" s="14" t="s">
        <v>19</v>
      </c>
      <c r="C38" s="9"/>
      <c r="D38" s="10"/>
      <c r="E38" s="10"/>
      <c r="F38" s="10"/>
      <c r="H38" s="19"/>
    </row>
    <row r="39" spans="1:9" ht="15.75" hidden="1" x14ac:dyDescent="0.25">
      <c r="A39" s="51" t="s">
        <v>42</v>
      </c>
      <c r="B39" s="14" t="s">
        <v>19</v>
      </c>
      <c r="C39" s="9"/>
      <c r="D39" s="10"/>
      <c r="E39" s="10"/>
      <c r="F39" s="10"/>
      <c r="H39" s="19"/>
    </row>
    <row r="40" spans="1:9" ht="15.75" hidden="1" x14ac:dyDescent="0.25">
      <c r="A40" s="51" t="s">
        <v>43</v>
      </c>
      <c r="B40" s="14" t="s">
        <v>19</v>
      </c>
      <c r="C40" s="9"/>
      <c r="D40" s="10"/>
      <c r="E40" s="10"/>
      <c r="F40" s="10"/>
      <c r="H40" s="19"/>
    </row>
    <row r="41" spans="1:9" ht="15.75" hidden="1" x14ac:dyDescent="0.25">
      <c r="A41" s="51" t="s">
        <v>44</v>
      </c>
      <c r="B41" s="14" t="s">
        <v>19</v>
      </c>
      <c r="C41" s="9"/>
      <c r="D41" s="10"/>
      <c r="E41" s="10"/>
      <c r="F41" s="10"/>
      <c r="H41" s="19"/>
    </row>
    <row r="42" spans="1:9" ht="15.75" hidden="1" x14ac:dyDescent="0.25">
      <c r="A42" s="51" t="s">
        <v>45</v>
      </c>
      <c r="B42" s="14" t="s">
        <v>19</v>
      </c>
      <c r="C42" s="9"/>
      <c r="D42" s="10"/>
      <c r="E42" s="10"/>
      <c r="F42" s="10"/>
      <c r="H42" s="19"/>
    </row>
    <row r="43" spans="1:9" ht="15.75" hidden="1" x14ac:dyDescent="0.25">
      <c r="A43" s="51" t="s">
        <v>46</v>
      </c>
      <c r="B43" s="14" t="s">
        <v>19</v>
      </c>
      <c r="C43" s="9"/>
      <c r="D43" s="10"/>
      <c r="E43" s="10"/>
      <c r="F43" s="10"/>
      <c r="H43" s="19"/>
    </row>
    <row r="44" spans="1:9" ht="15.75" x14ac:dyDescent="0.25">
      <c r="A44" s="7"/>
      <c r="B44" s="14"/>
      <c r="C44" s="9"/>
      <c r="D44" s="9"/>
      <c r="E44" s="10"/>
      <c r="F44" s="13"/>
    </row>
    <row r="45" spans="1:9" ht="15.75" x14ac:dyDescent="0.25">
      <c r="A45" s="69" t="s">
        <v>20</v>
      </c>
      <c r="B45" s="70"/>
      <c r="C45" s="15"/>
      <c r="D45" s="15"/>
      <c r="E45" s="15">
        <f>SUM(E32:E44)</f>
        <v>7790127</v>
      </c>
      <c r="F45" s="22"/>
    </row>
    <row r="46" spans="1:9" ht="15.75" x14ac:dyDescent="0.25">
      <c r="A46" s="51" t="s">
        <v>35</v>
      </c>
      <c r="B46" s="8" t="s">
        <v>21</v>
      </c>
      <c r="C46" s="9"/>
      <c r="D46" s="9"/>
      <c r="E46" s="10"/>
      <c r="F46" s="10">
        <v>0</v>
      </c>
      <c r="H46" s="20"/>
      <c r="I46" s="19"/>
    </row>
    <row r="47" spans="1:9" ht="15.75" x14ac:dyDescent="0.25">
      <c r="A47" s="51" t="s">
        <v>36</v>
      </c>
      <c r="B47" s="8" t="s">
        <v>21</v>
      </c>
      <c r="C47" s="9"/>
      <c r="D47" s="9"/>
      <c r="E47" s="10"/>
      <c r="F47" s="10">
        <v>0</v>
      </c>
      <c r="H47" s="20"/>
      <c r="I47" s="19"/>
    </row>
    <row r="48" spans="1:9" ht="15.75" x14ac:dyDescent="0.25">
      <c r="A48" s="51" t="s">
        <v>37</v>
      </c>
      <c r="B48" s="8" t="s">
        <v>21</v>
      </c>
      <c r="C48" s="9"/>
      <c r="D48" s="9"/>
      <c r="E48" s="10"/>
      <c r="F48" s="10">
        <v>107851275</v>
      </c>
      <c r="H48" s="20"/>
      <c r="I48" s="19"/>
    </row>
    <row r="49" spans="1:9" ht="15.75" x14ac:dyDescent="0.25">
      <c r="A49" s="51" t="s">
        <v>38</v>
      </c>
      <c r="B49" s="8" t="s">
        <v>21</v>
      </c>
      <c r="C49" s="9"/>
      <c r="D49" s="9"/>
      <c r="E49" s="10"/>
      <c r="F49" s="10"/>
      <c r="H49" s="20"/>
      <c r="I49" s="19"/>
    </row>
    <row r="50" spans="1:9" ht="15.75" hidden="1" x14ac:dyDescent="0.25">
      <c r="A50" s="51" t="s">
        <v>39</v>
      </c>
      <c r="B50" s="8" t="s">
        <v>21</v>
      </c>
      <c r="C50" s="9"/>
      <c r="D50" s="9"/>
      <c r="E50" s="10"/>
      <c r="F50" s="10"/>
      <c r="H50" s="20"/>
      <c r="I50" s="19"/>
    </row>
    <row r="51" spans="1:9" ht="15.75" hidden="1" x14ac:dyDescent="0.25">
      <c r="A51" s="51" t="s">
        <v>40</v>
      </c>
      <c r="B51" s="8" t="s">
        <v>21</v>
      </c>
      <c r="C51" s="9"/>
      <c r="D51" s="9"/>
      <c r="E51" s="10"/>
      <c r="F51" s="10"/>
      <c r="H51" s="20"/>
      <c r="I51" s="19"/>
    </row>
    <row r="52" spans="1:9" ht="15.75" hidden="1" x14ac:dyDescent="0.25">
      <c r="A52" s="51" t="s">
        <v>41</v>
      </c>
      <c r="B52" s="8" t="s">
        <v>21</v>
      </c>
      <c r="C52" s="9"/>
      <c r="D52" s="9"/>
      <c r="E52" s="10"/>
      <c r="F52" s="10"/>
      <c r="H52" s="20"/>
      <c r="I52" s="19"/>
    </row>
    <row r="53" spans="1:9" ht="15.75" hidden="1" x14ac:dyDescent="0.25">
      <c r="A53" s="51" t="s">
        <v>42</v>
      </c>
      <c r="B53" s="8" t="s">
        <v>21</v>
      </c>
      <c r="C53" s="9"/>
      <c r="D53" s="9"/>
      <c r="E53" s="10"/>
      <c r="F53" s="10"/>
      <c r="H53" s="20"/>
      <c r="I53" s="19"/>
    </row>
    <row r="54" spans="1:9" ht="15.75" hidden="1" x14ac:dyDescent="0.25">
      <c r="A54" s="51" t="s">
        <v>43</v>
      </c>
      <c r="B54" s="8" t="s">
        <v>21</v>
      </c>
      <c r="C54" s="9"/>
      <c r="D54" s="9"/>
      <c r="E54" s="10"/>
      <c r="F54" s="10"/>
      <c r="H54" s="20"/>
      <c r="I54" s="19"/>
    </row>
    <row r="55" spans="1:9" ht="15.75" hidden="1" x14ac:dyDescent="0.25">
      <c r="A55" s="51" t="s">
        <v>44</v>
      </c>
      <c r="B55" s="8" t="s">
        <v>21</v>
      </c>
      <c r="C55" s="9"/>
      <c r="D55" s="9"/>
      <c r="E55" s="10"/>
      <c r="F55" s="10"/>
      <c r="H55" s="20"/>
      <c r="I55" s="19"/>
    </row>
    <row r="56" spans="1:9" ht="15.75" hidden="1" x14ac:dyDescent="0.25">
      <c r="A56" s="51" t="s">
        <v>45</v>
      </c>
      <c r="B56" s="8" t="s">
        <v>21</v>
      </c>
      <c r="C56" s="9"/>
      <c r="D56" s="9"/>
      <c r="E56" s="10"/>
      <c r="F56" s="10"/>
      <c r="H56" s="20"/>
      <c r="I56" s="19"/>
    </row>
    <row r="57" spans="1:9" ht="15.75" hidden="1" x14ac:dyDescent="0.25">
      <c r="A57" s="51" t="s">
        <v>46</v>
      </c>
      <c r="B57" s="8" t="s">
        <v>21</v>
      </c>
      <c r="C57" s="9"/>
      <c r="D57" s="9"/>
      <c r="E57" s="10"/>
      <c r="F57" s="10"/>
      <c r="H57" s="20"/>
      <c r="I57" s="19"/>
    </row>
    <row r="58" spans="1:9" ht="15.75" x14ac:dyDescent="0.25">
      <c r="A58" s="7"/>
      <c r="B58" s="8"/>
      <c r="C58" s="9"/>
      <c r="D58" s="9"/>
      <c r="E58" s="10"/>
      <c r="F58" s="10"/>
    </row>
    <row r="59" spans="1:9" ht="15.75" x14ac:dyDescent="0.25">
      <c r="A59" s="69" t="s">
        <v>9</v>
      </c>
      <c r="B59" s="70"/>
      <c r="C59" s="21"/>
      <c r="D59" s="16"/>
      <c r="E59" s="18"/>
      <c r="F59" s="22">
        <f>SUM(F46:F58)</f>
        <v>107851275</v>
      </c>
      <c r="H59" s="19"/>
    </row>
    <row r="60" spans="1:9" ht="15.75" x14ac:dyDescent="0.25">
      <c r="A60" s="65" t="s">
        <v>10</v>
      </c>
      <c r="B60" s="66"/>
      <c r="C60" s="66"/>
      <c r="D60" s="66"/>
      <c r="E60" s="67"/>
      <c r="F60" s="23">
        <f>+C3+C17-D31-E45-F59</f>
        <v>219031177</v>
      </c>
      <c r="H60" s="19"/>
    </row>
    <row r="61" spans="1:9" ht="15.75" x14ac:dyDescent="0.25">
      <c r="A61" s="24"/>
      <c r="B61" s="25"/>
      <c r="C61" s="26"/>
      <c r="D61" s="27"/>
      <c r="F61" s="11"/>
    </row>
    <row r="62" spans="1:9" ht="15.75" x14ac:dyDescent="0.25">
      <c r="A62" s="24"/>
      <c r="B62" s="25"/>
      <c r="C62" s="26"/>
      <c r="D62" s="27"/>
      <c r="F62" s="11"/>
    </row>
    <row r="63" spans="1:9" ht="15.75" x14ac:dyDescent="0.25">
      <c r="A63" s="24"/>
      <c r="B63" s="25"/>
      <c r="C63" s="26"/>
      <c r="D63" s="27"/>
      <c r="F63" s="11"/>
    </row>
    <row r="64" spans="1:9" ht="15.75" x14ac:dyDescent="0.25">
      <c r="A64" s="24"/>
      <c r="B64" s="25"/>
      <c r="C64" s="26"/>
      <c r="D64" s="27"/>
      <c r="F64" s="11"/>
    </row>
    <row r="65" spans="1:6" ht="15.75" x14ac:dyDescent="0.25">
      <c r="A65" s="28"/>
      <c r="C65" s="29"/>
      <c r="D65" s="27"/>
      <c r="F65" s="11"/>
    </row>
    <row r="66" spans="1:6" ht="15.75" x14ac:dyDescent="0.25">
      <c r="D66" s="27"/>
      <c r="F66" s="11"/>
    </row>
    <row r="67" spans="1:6" ht="15.75" x14ac:dyDescent="0.25">
      <c r="D67" s="27"/>
      <c r="F67" s="11"/>
    </row>
    <row r="68" spans="1:6" ht="15.75" x14ac:dyDescent="0.25">
      <c r="D68" s="27"/>
      <c r="F68" s="11"/>
    </row>
    <row r="69" spans="1:6" ht="15.75" x14ac:dyDescent="0.25">
      <c r="D69" s="27"/>
      <c r="F69" s="11"/>
    </row>
    <row r="70" spans="1:6" ht="15.75" x14ac:dyDescent="0.25">
      <c r="D70" s="27"/>
      <c r="F70" s="11"/>
    </row>
    <row r="71" spans="1:6" ht="15.75" x14ac:dyDescent="0.25">
      <c r="D71" s="27"/>
      <c r="F71" s="11"/>
    </row>
    <row r="72" spans="1:6" ht="15.75" x14ac:dyDescent="0.25">
      <c r="D72" s="27"/>
      <c r="F72" s="11"/>
    </row>
  </sheetData>
  <mergeCells count="6">
    <mergeCell ref="A60:E60"/>
    <mergeCell ref="A1:F1"/>
    <mergeCell ref="A17:B17"/>
    <mergeCell ref="A31:B31"/>
    <mergeCell ref="A59:B59"/>
    <mergeCell ref="A45:B45"/>
  </mergeCells>
  <pageMargins left="0.34" right="0.21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13" workbookViewId="0">
      <selection activeCell="D31" sqref="D31"/>
    </sheetView>
  </sheetViews>
  <sheetFormatPr defaultRowHeight="15" x14ac:dyDescent="0.25"/>
  <cols>
    <col min="1" max="1" width="11.5703125" customWidth="1"/>
    <col min="2" max="2" width="11" customWidth="1"/>
    <col min="3" max="3" width="12.7109375" customWidth="1"/>
    <col min="4" max="4" width="96" bestFit="1" customWidth="1"/>
    <col min="5" max="5" width="13.28515625" bestFit="1" customWidth="1"/>
    <col min="7" max="7" width="11.5703125" bestFit="1" customWidth="1"/>
    <col min="8" max="8" width="13.28515625" bestFit="1" customWidth="1"/>
    <col min="9" max="9" width="37" customWidth="1"/>
    <col min="10" max="10" width="14.85546875" bestFit="1" customWidth="1"/>
  </cols>
  <sheetData>
    <row r="1" spans="1:10" ht="31.5" x14ac:dyDescent="0.25">
      <c r="A1" s="52" t="s">
        <v>1</v>
      </c>
      <c r="B1" s="53" t="s">
        <v>2</v>
      </c>
      <c r="C1" s="53" t="s">
        <v>24</v>
      </c>
      <c r="D1" s="53" t="s">
        <v>25</v>
      </c>
      <c r="E1" s="54" t="s">
        <v>26</v>
      </c>
      <c r="F1" s="53" t="s">
        <v>27</v>
      </c>
      <c r="G1" s="54" t="s">
        <v>0</v>
      </c>
      <c r="H1" s="54" t="s">
        <v>28</v>
      </c>
      <c r="I1" s="53" t="s">
        <v>29</v>
      </c>
      <c r="J1" s="53" t="s">
        <v>30</v>
      </c>
    </row>
    <row r="2" spans="1:10" x14ac:dyDescent="0.25">
      <c r="A2" s="61">
        <v>46113</v>
      </c>
      <c r="B2" s="62" t="s">
        <v>377</v>
      </c>
      <c r="C2" s="62" t="s">
        <v>104</v>
      </c>
      <c r="D2" t="s">
        <v>413</v>
      </c>
      <c r="E2" s="30">
        <v>698041</v>
      </c>
      <c r="F2" s="63">
        <v>0.08</v>
      </c>
      <c r="G2" s="30">
        <f>E2*F2</f>
        <v>55843.28</v>
      </c>
      <c r="H2" s="30">
        <f>E2+G2</f>
        <v>753884.28</v>
      </c>
      <c r="I2" t="s">
        <v>32</v>
      </c>
      <c r="J2" s="62" t="s">
        <v>33</v>
      </c>
    </row>
    <row r="3" spans="1:10" x14ac:dyDescent="0.25">
      <c r="A3" s="61">
        <v>46115</v>
      </c>
      <c r="B3" s="62" t="s">
        <v>378</v>
      </c>
      <c r="C3" s="62" t="s">
        <v>104</v>
      </c>
      <c r="D3" t="s">
        <v>414</v>
      </c>
      <c r="E3" s="30">
        <v>865119</v>
      </c>
      <c r="F3" s="63">
        <v>0.08</v>
      </c>
      <c r="G3" s="30">
        <f t="shared" ref="G3:G47" si="0">E3*F3</f>
        <v>69209.52</v>
      </c>
      <c r="H3" s="30">
        <f t="shared" ref="H3:H47" si="1">E3+G3</f>
        <v>934328.52</v>
      </c>
      <c r="I3" t="s">
        <v>32</v>
      </c>
      <c r="J3" s="62" t="s">
        <v>33</v>
      </c>
    </row>
    <row r="4" spans="1:10" x14ac:dyDescent="0.25">
      <c r="A4" s="61">
        <v>46115</v>
      </c>
      <c r="B4" s="62" t="s">
        <v>379</v>
      </c>
      <c r="C4" s="62" t="s">
        <v>104</v>
      </c>
      <c r="D4" t="s">
        <v>415</v>
      </c>
      <c r="E4" s="30">
        <v>1126260</v>
      </c>
      <c r="F4" s="63">
        <v>0.08</v>
      </c>
      <c r="G4" s="30">
        <f t="shared" si="0"/>
        <v>90100.800000000003</v>
      </c>
      <c r="H4" s="30">
        <f t="shared" si="1"/>
        <v>1216360.8</v>
      </c>
      <c r="I4" t="s">
        <v>32</v>
      </c>
      <c r="J4" s="62" t="s">
        <v>33</v>
      </c>
    </row>
    <row r="5" spans="1:10" x14ac:dyDescent="0.25">
      <c r="A5" s="61">
        <v>46118</v>
      </c>
      <c r="B5" s="62" t="s">
        <v>380</v>
      </c>
      <c r="C5" s="62" t="s">
        <v>104</v>
      </c>
      <c r="D5" t="s">
        <v>416</v>
      </c>
      <c r="E5" s="30">
        <v>1012285</v>
      </c>
      <c r="F5" s="63">
        <v>0.08</v>
      </c>
      <c r="G5" s="30">
        <f t="shared" si="0"/>
        <v>80982.8</v>
      </c>
      <c r="H5" s="30">
        <f t="shared" si="1"/>
        <v>1093267.8</v>
      </c>
      <c r="I5" t="s">
        <v>32</v>
      </c>
      <c r="J5" s="62" t="s">
        <v>33</v>
      </c>
    </row>
    <row r="6" spans="1:10" x14ac:dyDescent="0.25">
      <c r="A6" s="61">
        <v>46119</v>
      </c>
      <c r="B6" s="62" t="s">
        <v>381</v>
      </c>
      <c r="C6" s="62" t="s">
        <v>104</v>
      </c>
      <c r="D6" t="s">
        <v>417</v>
      </c>
      <c r="E6" s="30">
        <v>666280</v>
      </c>
      <c r="F6" s="63">
        <v>0.08</v>
      </c>
      <c r="G6" s="30">
        <f t="shared" si="0"/>
        <v>53302.400000000001</v>
      </c>
      <c r="H6" s="30">
        <f t="shared" si="1"/>
        <v>719582.4</v>
      </c>
      <c r="I6" t="s">
        <v>32</v>
      </c>
      <c r="J6" s="62" t="s">
        <v>33</v>
      </c>
    </row>
    <row r="7" spans="1:10" x14ac:dyDescent="0.25">
      <c r="A7" s="61">
        <v>46119</v>
      </c>
      <c r="B7" s="62" t="s">
        <v>382</v>
      </c>
      <c r="C7" s="62" t="s">
        <v>104</v>
      </c>
      <c r="D7" t="s">
        <v>418</v>
      </c>
      <c r="E7" s="30">
        <v>588150</v>
      </c>
      <c r="F7" s="63">
        <v>0.08</v>
      </c>
      <c r="G7" s="30">
        <f t="shared" si="0"/>
        <v>47052</v>
      </c>
      <c r="H7" s="30">
        <f t="shared" si="1"/>
        <v>635202</v>
      </c>
      <c r="I7" t="s">
        <v>32</v>
      </c>
      <c r="J7" s="62" t="s">
        <v>33</v>
      </c>
    </row>
    <row r="8" spans="1:10" x14ac:dyDescent="0.25">
      <c r="A8" s="61">
        <v>46119</v>
      </c>
      <c r="B8" s="62" t="s">
        <v>383</v>
      </c>
      <c r="C8" s="62" t="s">
        <v>104</v>
      </c>
      <c r="D8" t="s">
        <v>419</v>
      </c>
      <c r="E8" s="30">
        <v>1644207</v>
      </c>
      <c r="F8" s="63">
        <v>0.08</v>
      </c>
      <c r="G8" s="30">
        <f t="shared" si="0"/>
        <v>131536.56</v>
      </c>
      <c r="H8" s="30">
        <f t="shared" si="1"/>
        <v>1775743.56</v>
      </c>
      <c r="I8" t="s">
        <v>32</v>
      </c>
      <c r="J8" s="62" t="s">
        <v>33</v>
      </c>
    </row>
    <row r="9" spans="1:10" x14ac:dyDescent="0.25">
      <c r="A9" s="61">
        <v>46120</v>
      </c>
      <c r="B9" s="62" t="s">
        <v>384</v>
      </c>
      <c r="C9" s="62" t="s">
        <v>104</v>
      </c>
      <c r="D9" t="s">
        <v>420</v>
      </c>
      <c r="E9" s="30">
        <v>896040</v>
      </c>
      <c r="F9" s="63">
        <v>0.08</v>
      </c>
      <c r="G9" s="30">
        <f t="shared" si="0"/>
        <v>71683.199999999997</v>
      </c>
      <c r="H9" s="30">
        <f t="shared" si="1"/>
        <v>967723.2</v>
      </c>
      <c r="I9" t="s">
        <v>32</v>
      </c>
      <c r="J9" s="62" t="s">
        <v>33</v>
      </c>
    </row>
    <row r="10" spans="1:10" x14ac:dyDescent="0.25">
      <c r="A10" s="61">
        <v>46120</v>
      </c>
      <c r="B10" s="62" t="s">
        <v>385</v>
      </c>
      <c r="C10" s="62" t="s">
        <v>104</v>
      </c>
      <c r="D10" t="s">
        <v>421</v>
      </c>
      <c r="E10" s="30">
        <v>834482</v>
      </c>
      <c r="F10" s="63">
        <v>0.08</v>
      </c>
      <c r="G10" s="30">
        <f t="shared" si="0"/>
        <v>66758.559999999998</v>
      </c>
      <c r="H10" s="30">
        <f t="shared" si="1"/>
        <v>901240.56</v>
      </c>
      <c r="I10" t="s">
        <v>32</v>
      </c>
      <c r="J10" s="62" t="s">
        <v>33</v>
      </c>
    </row>
    <row r="11" spans="1:10" x14ac:dyDescent="0.25">
      <c r="A11" s="61">
        <v>46120</v>
      </c>
      <c r="B11" s="62" t="s">
        <v>386</v>
      </c>
      <c r="C11" s="62" t="s">
        <v>104</v>
      </c>
      <c r="D11" t="s">
        <v>422</v>
      </c>
      <c r="E11" s="30">
        <v>799844</v>
      </c>
      <c r="F11" s="63">
        <v>0.08</v>
      </c>
      <c r="G11" s="30">
        <f t="shared" si="0"/>
        <v>63987.520000000004</v>
      </c>
      <c r="H11" s="30">
        <f t="shared" si="1"/>
        <v>863831.52</v>
      </c>
      <c r="I11" t="s">
        <v>32</v>
      </c>
      <c r="J11" s="62" t="s">
        <v>33</v>
      </c>
    </row>
    <row r="12" spans="1:10" x14ac:dyDescent="0.25">
      <c r="A12" s="61">
        <v>46121</v>
      </c>
      <c r="B12" s="62" t="s">
        <v>387</v>
      </c>
      <c r="C12" s="62" t="s">
        <v>104</v>
      </c>
      <c r="D12" t="s">
        <v>423</v>
      </c>
      <c r="E12" s="30">
        <v>1206984</v>
      </c>
      <c r="F12" s="63">
        <v>0.08</v>
      </c>
      <c r="G12" s="30">
        <f t="shared" si="0"/>
        <v>96558.720000000001</v>
      </c>
      <c r="H12" s="30">
        <f t="shared" si="1"/>
        <v>1303542.72</v>
      </c>
      <c r="I12" t="s">
        <v>32</v>
      </c>
      <c r="J12" s="62" t="s">
        <v>33</v>
      </c>
    </row>
    <row r="13" spans="1:10" x14ac:dyDescent="0.25">
      <c r="A13" s="61">
        <v>46122</v>
      </c>
      <c r="B13" s="62" t="s">
        <v>388</v>
      </c>
      <c r="C13" s="62" t="s">
        <v>104</v>
      </c>
      <c r="D13" t="s">
        <v>424</v>
      </c>
      <c r="E13" s="30">
        <v>450281</v>
      </c>
      <c r="F13" s="63">
        <v>0.08</v>
      </c>
      <c r="G13" s="30">
        <f t="shared" si="0"/>
        <v>36022.480000000003</v>
      </c>
      <c r="H13" s="30">
        <f t="shared" si="1"/>
        <v>486303.48</v>
      </c>
      <c r="I13" t="s">
        <v>32</v>
      </c>
      <c r="J13" s="62" t="s">
        <v>33</v>
      </c>
    </row>
    <row r="14" spans="1:10" x14ac:dyDescent="0.25">
      <c r="A14" s="61">
        <v>46122</v>
      </c>
      <c r="B14" s="62" t="s">
        <v>389</v>
      </c>
      <c r="C14" s="62" t="s">
        <v>104</v>
      </c>
      <c r="D14" t="s">
        <v>425</v>
      </c>
      <c r="E14" s="30">
        <v>791590</v>
      </c>
      <c r="F14" s="63">
        <v>0.08</v>
      </c>
      <c r="G14" s="30">
        <f t="shared" si="0"/>
        <v>63327.200000000004</v>
      </c>
      <c r="H14" s="30">
        <f t="shared" si="1"/>
        <v>854917.2</v>
      </c>
      <c r="I14" t="s">
        <v>32</v>
      </c>
      <c r="J14" s="62" t="s">
        <v>33</v>
      </c>
    </row>
    <row r="15" spans="1:10" x14ac:dyDescent="0.25">
      <c r="A15" s="61">
        <v>46123</v>
      </c>
      <c r="B15" s="62" t="s">
        <v>390</v>
      </c>
      <c r="C15" s="62" t="s">
        <v>104</v>
      </c>
      <c r="D15" t="s">
        <v>426</v>
      </c>
      <c r="E15" s="30">
        <v>697853</v>
      </c>
      <c r="F15" s="63">
        <v>0.08</v>
      </c>
      <c r="G15" s="30">
        <f t="shared" si="0"/>
        <v>55828.24</v>
      </c>
      <c r="H15" s="30">
        <f t="shared" si="1"/>
        <v>753681.24</v>
      </c>
      <c r="I15" t="s">
        <v>32</v>
      </c>
      <c r="J15" s="62" t="s">
        <v>33</v>
      </c>
    </row>
    <row r="16" spans="1:10" x14ac:dyDescent="0.25">
      <c r="A16" s="61">
        <v>46123</v>
      </c>
      <c r="B16" s="62" t="s">
        <v>391</v>
      </c>
      <c r="C16" s="62" t="s">
        <v>104</v>
      </c>
      <c r="D16" t="s">
        <v>427</v>
      </c>
      <c r="E16" s="30">
        <v>2025310</v>
      </c>
      <c r="F16" s="63">
        <v>0.08</v>
      </c>
      <c r="G16" s="30">
        <f t="shared" si="0"/>
        <v>162024.80000000002</v>
      </c>
      <c r="H16" s="30">
        <f t="shared" si="1"/>
        <v>2187334.7999999998</v>
      </c>
      <c r="I16" t="s">
        <v>32</v>
      </c>
      <c r="J16" s="62" t="s">
        <v>33</v>
      </c>
    </row>
    <row r="17" spans="1:10" x14ac:dyDescent="0.25">
      <c r="A17" s="61">
        <v>46123</v>
      </c>
      <c r="B17" s="62" t="s">
        <v>392</v>
      </c>
      <c r="C17" s="62" t="s">
        <v>104</v>
      </c>
      <c r="D17" t="s">
        <v>428</v>
      </c>
      <c r="E17" s="30">
        <v>570645</v>
      </c>
      <c r="F17" s="63">
        <v>0.08</v>
      </c>
      <c r="G17" s="30">
        <f t="shared" si="0"/>
        <v>45651.6</v>
      </c>
      <c r="H17" s="30">
        <f t="shared" si="1"/>
        <v>616296.6</v>
      </c>
      <c r="I17" t="s">
        <v>32</v>
      </c>
      <c r="J17" s="62" t="s">
        <v>33</v>
      </c>
    </row>
    <row r="18" spans="1:10" x14ac:dyDescent="0.25">
      <c r="A18" s="61">
        <v>46123</v>
      </c>
      <c r="B18" s="62" t="s">
        <v>393</v>
      </c>
      <c r="C18" s="62" t="s">
        <v>104</v>
      </c>
      <c r="D18" t="s">
        <v>429</v>
      </c>
      <c r="E18" s="30">
        <v>875861</v>
      </c>
      <c r="F18" s="63">
        <v>0.08</v>
      </c>
      <c r="G18" s="30">
        <f t="shared" si="0"/>
        <v>70068.88</v>
      </c>
      <c r="H18" s="30">
        <f t="shared" si="1"/>
        <v>945929.88</v>
      </c>
      <c r="I18" t="s">
        <v>32</v>
      </c>
      <c r="J18" s="62" t="s">
        <v>33</v>
      </c>
    </row>
    <row r="19" spans="1:10" x14ac:dyDescent="0.25">
      <c r="A19" s="61">
        <v>46125</v>
      </c>
      <c r="B19" s="62" t="s">
        <v>394</v>
      </c>
      <c r="C19" s="62" t="s">
        <v>104</v>
      </c>
      <c r="D19" t="s">
        <v>430</v>
      </c>
      <c r="E19" s="30">
        <v>348422</v>
      </c>
      <c r="F19" s="63">
        <v>0.08</v>
      </c>
      <c r="G19" s="30">
        <f t="shared" si="0"/>
        <v>27873.760000000002</v>
      </c>
      <c r="H19" s="30">
        <f t="shared" si="1"/>
        <v>376295.76</v>
      </c>
      <c r="I19" t="s">
        <v>32</v>
      </c>
      <c r="J19" s="62" t="s">
        <v>33</v>
      </c>
    </row>
    <row r="20" spans="1:10" x14ac:dyDescent="0.25">
      <c r="A20" s="61">
        <v>46125</v>
      </c>
      <c r="B20" s="62" t="s">
        <v>395</v>
      </c>
      <c r="C20" s="62" t="s">
        <v>104</v>
      </c>
      <c r="D20" t="s">
        <v>431</v>
      </c>
      <c r="E20" s="30">
        <v>1091250</v>
      </c>
      <c r="F20" s="63">
        <v>0.08</v>
      </c>
      <c r="G20" s="30">
        <f t="shared" si="0"/>
        <v>87300</v>
      </c>
      <c r="H20" s="30">
        <f t="shared" si="1"/>
        <v>1178550</v>
      </c>
      <c r="I20" t="s">
        <v>32</v>
      </c>
      <c r="J20" s="62" t="s">
        <v>33</v>
      </c>
    </row>
    <row r="21" spans="1:10" x14ac:dyDescent="0.25">
      <c r="A21" s="61">
        <v>46125</v>
      </c>
      <c r="B21" s="62" t="s">
        <v>396</v>
      </c>
      <c r="C21" s="62" t="s">
        <v>104</v>
      </c>
      <c r="D21" t="s">
        <v>432</v>
      </c>
      <c r="E21" s="30">
        <v>777968</v>
      </c>
      <c r="F21" s="63">
        <v>0.08</v>
      </c>
      <c r="G21" s="30">
        <f t="shared" si="0"/>
        <v>62237.440000000002</v>
      </c>
      <c r="H21" s="30">
        <f t="shared" si="1"/>
        <v>840205.44</v>
      </c>
      <c r="I21" t="s">
        <v>32</v>
      </c>
      <c r="J21" s="62" t="s">
        <v>33</v>
      </c>
    </row>
    <row r="22" spans="1:10" x14ac:dyDescent="0.25">
      <c r="A22" s="61">
        <v>46126</v>
      </c>
      <c r="B22" s="62" t="s">
        <v>397</v>
      </c>
      <c r="C22" s="62" t="s">
        <v>104</v>
      </c>
      <c r="D22" t="s">
        <v>433</v>
      </c>
      <c r="E22" s="30">
        <v>1115589</v>
      </c>
      <c r="F22" s="63">
        <v>0.08</v>
      </c>
      <c r="G22" s="30">
        <f t="shared" si="0"/>
        <v>89247.12</v>
      </c>
      <c r="H22" s="30">
        <f t="shared" si="1"/>
        <v>1204836.1200000001</v>
      </c>
      <c r="I22" t="s">
        <v>32</v>
      </c>
      <c r="J22" s="62" t="s">
        <v>33</v>
      </c>
    </row>
    <row r="23" spans="1:10" x14ac:dyDescent="0.25">
      <c r="A23" s="61">
        <v>46126</v>
      </c>
      <c r="B23" s="62" t="s">
        <v>398</v>
      </c>
      <c r="C23" s="62" t="s">
        <v>104</v>
      </c>
      <c r="D23" t="s">
        <v>434</v>
      </c>
      <c r="E23" s="30">
        <v>1191212</v>
      </c>
      <c r="F23" s="63">
        <v>0.08</v>
      </c>
      <c r="G23" s="30">
        <f t="shared" si="0"/>
        <v>95296.960000000006</v>
      </c>
      <c r="H23" s="30">
        <f t="shared" si="1"/>
        <v>1286508.96</v>
      </c>
      <c r="I23" t="s">
        <v>32</v>
      </c>
      <c r="J23" s="62" t="s">
        <v>33</v>
      </c>
    </row>
    <row r="24" spans="1:10" x14ac:dyDescent="0.25">
      <c r="A24" s="61">
        <v>46126</v>
      </c>
      <c r="B24" s="62" t="s">
        <v>399</v>
      </c>
      <c r="C24" s="62" t="s">
        <v>104</v>
      </c>
      <c r="D24" t="s">
        <v>435</v>
      </c>
      <c r="E24" s="30">
        <v>1237675</v>
      </c>
      <c r="F24" s="63">
        <v>0.08</v>
      </c>
      <c r="G24" s="30">
        <f t="shared" si="0"/>
        <v>99014</v>
      </c>
      <c r="H24" s="30">
        <f t="shared" si="1"/>
        <v>1336689</v>
      </c>
      <c r="I24" t="s">
        <v>32</v>
      </c>
      <c r="J24" s="62" t="s">
        <v>33</v>
      </c>
    </row>
    <row r="25" spans="1:10" x14ac:dyDescent="0.25">
      <c r="A25" s="61">
        <v>46127</v>
      </c>
      <c r="B25" s="62" t="s">
        <v>400</v>
      </c>
      <c r="C25" s="62" t="s">
        <v>104</v>
      </c>
      <c r="D25" t="s">
        <v>436</v>
      </c>
      <c r="E25" s="30">
        <v>1411602</v>
      </c>
      <c r="F25" s="63">
        <v>0.08</v>
      </c>
      <c r="G25" s="30">
        <f t="shared" si="0"/>
        <v>112928.16</v>
      </c>
      <c r="H25" s="30">
        <f t="shared" si="1"/>
        <v>1524530.16</v>
      </c>
      <c r="I25" t="s">
        <v>32</v>
      </c>
      <c r="J25" s="62" t="s">
        <v>33</v>
      </c>
    </row>
    <row r="26" spans="1:10" x14ac:dyDescent="0.25">
      <c r="A26" s="61">
        <v>46127</v>
      </c>
      <c r="B26" s="62" t="s">
        <v>401</v>
      </c>
      <c r="C26" s="62" t="s">
        <v>104</v>
      </c>
      <c r="D26" t="s">
        <v>437</v>
      </c>
      <c r="E26" s="30">
        <v>448977</v>
      </c>
      <c r="F26" s="63">
        <v>0.08</v>
      </c>
      <c r="G26" s="30">
        <f t="shared" si="0"/>
        <v>35918.160000000003</v>
      </c>
      <c r="H26" s="30">
        <f t="shared" si="1"/>
        <v>484895.16000000003</v>
      </c>
      <c r="I26" t="s">
        <v>32</v>
      </c>
      <c r="J26" s="62" t="s">
        <v>33</v>
      </c>
    </row>
    <row r="27" spans="1:10" x14ac:dyDescent="0.25">
      <c r="A27" s="61">
        <v>46127</v>
      </c>
      <c r="B27" s="62" t="s">
        <v>402</v>
      </c>
      <c r="C27" s="62" t="s">
        <v>104</v>
      </c>
      <c r="D27" t="s">
        <v>438</v>
      </c>
      <c r="E27" s="30">
        <v>2198883</v>
      </c>
      <c r="F27" s="63">
        <v>0.08</v>
      </c>
      <c r="G27" s="30">
        <f t="shared" si="0"/>
        <v>175910.64</v>
      </c>
      <c r="H27" s="30">
        <f t="shared" si="1"/>
        <v>2374793.64</v>
      </c>
      <c r="I27" t="s">
        <v>32</v>
      </c>
      <c r="J27" s="62" t="s">
        <v>33</v>
      </c>
    </row>
    <row r="28" spans="1:10" x14ac:dyDescent="0.25">
      <c r="A28" s="61">
        <v>46128</v>
      </c>
      <c r="B28" s="62" t="s">
        <v>403</v>
      </c>
      <c r="C28" s="62" t="s">
        <v>104</v>
      </c>
      <c r="D28" t="s">
        <v>439</v>
      </c>
      <c r="E28" s="30">
        <v>583148</v>
      </c>
      <c r="F28" s="63">
        <v>0.08</v>
      </c>
      <c r="G28" s="30">
        <f t="shared" si="0"/>
        <v>46651.840000000004</v>
      </c>
      <c r="H28" s="30">
        <f t="shared" si="1"/>
        <v>629799.84</v>
      </c>
      <c r="I28" t="s">
        <v>32</v>
      </c>
      <c r="J28" s="62" t="s">
        <v>33</v>
      </c>
    </row>
    <row r="29" spans="1:10" x14ac:dyDescent="0.25">
      <c r="A29" s="61">
        <v>46128</v>
      </c>
      <c r="B29" s="62" t="s">
        <v>404</v>
      </c>
      <c r="C29" s="62" t="s">
        <v>104</v>
      </c>
      <c r="D29" t="s">
        <v>440</v>
      </c>
      <c r="E29" s="30">
        <v>603264</v>
      </c>
      <c r="F29" s="63">
        <v>0.08</v>
      </c>
      <c r="G29" s="30">
        <f t="shared" si="0"/>
        <v>48261.120000000003</v>
      </c>
      <c r="H29" s="30">
        <f t="shared" si="1"/>
        <v>651525.12</v>
      </c>
      <c r="I29" t="s">
        <v>32</v>
      </c>
      <c r="J29" s="62" t="s">
        <v>33</v>
      </c>
    </row>
    <row r="30" spans="1:10" x14ac:dyDescent="0.25">
      <c r="A30" s="61">
        <v>46128</v>
      </c>
      <c r="B30" s="62" t="s">
        <v>405</v>
      </c>
      <c r="C30" s="62" t="s">
        <v>104</v>
      </c>
      <c r="D30" t="s">
        <v>441</v>
      </c>
      <c r="E30" s="30">
        <v>417273</v>
      </c>
      <c r="F30" s="63">
        <v>0.08</v>
      </c>
      <c r="G30" s="30">
        <f t="shared" si="0"/>
        <v>33381.840000000004</v>
      </c>
      <c r="H30" s="30">
        <f t="shared" si="1"/>
        <v>450654.84</v>
      </c>
      <c r="I30" t="s">
        <v>32</v>
      </c>
      <c r="J30" s="62" t="s">
        <v>33</v>
      </c>
    </row>
    <row r="31" spans="1:10" x14ac:dyDescent="0.25">
      <c r="A31" s="61">
        <v>46130</v>
      </c>
      <c r="B31" s="62" t="s">
        <v>406</v>
      </c>
      <c r="C31" s="62" t="s">
        <v>104</v>
      </c>
      <c r="D31" t="s">
        <v>442</v>
      </c>
      <c r="E31" s="30">
        <v>999750</v>
      </c>
      <c r="F31" s="63">
        <v>0.08</v>
      </c>
      <c r="G31" s="30">
        <f t="shared" si="0"/>
        <v>79980</v>
      </c>
      <c r="H31" s="30">
        <f t="shared" si="1"/>
        <v>1079730</v>
      </c>
      <c r="I31" t="s">
        <v>32</v>
      </c>
      <c r="J31" s="62" t="s">
        <v>33</v>
      </c>
    </row>
    <row r="32" spans="1:10" x14ac:dyDescent="0.25">
      <c r="A32" s="61">
        <v>46130</v>
      </c>
      <c r="B32" s="62" t="s">
        <v>407</v>
      </c>
      <c r="C32" s="62" t="s">
        <v>104</v>
      </c>
      <c r="D32" t="s">
        <v>443</v>
      </c>
      <c r="E32" s="30">
        <v>856497</v>
      </c>
      <c r="F32" s="63">
        <v>0.08</v>
      </c>
      <c r="G32" s="30">
        <f t="shared" si="0"/>
        <v>68519.759999999995</v>
      </c>
      <c r="H32" s="30">
        <f t="shared" si="1"/>
        <v>925016.76</v>
      </c>
      <c r="I32" t="s">
        <v>32</v>
      </c>
      <c r="J32" s="62" t="s">
        <v>33</v>
      </c>
    </row>
    <row r="33" spans="1:10" x14ac:dyDescent="0.25">
      <c r="A33" s="61">
        <v>46130</v>
      </c>
      <c r="B33" s="62" t="s">
        <v>408</v>
      </c>
      <c r="C33" s="62" t="s">
        <v>104</v>
      </c>
      <c r="D33" t="s">
        <v>444</v>
      </c>
      <c r="E33" s="30">
        <v>621019</v>
      </c>
      <c r="F33" s="63">
        <v>0.08</v>
      </c>
      <c r="G33" s="30">
        <f t="shared" si="0"/>
        <v>49681.520000000004</v>
      </c>
      <c r="H33" s="30">
        <f t="shared" si="1"/>
        <v>670700.52</v>
      </c>
      <c r="I33" t="s">
        <v>32</v>
      </c>
      <c r="J33" s="62" t="s">
        <v>33</v>
      </c>
    </row>
    <row r="34" spans="1:10" x14ac:dyDescent="0.25">
      <c r="A34" s="61">
        <v>46134</v>
      </c>
      <c r="B34" s="62" t="s">
        <v>409</v>
      </c>
      <c r="C34" s="62" t="s">
        <v>104</v>
      </c>
      <c r="D34" t="s">
        <v>445</v>
      </c>
      <c r="E34" s="30">
        <v>2472614</v>
      </c>
      <c r="F34" s="63">
        <v>0.08</v>
      </c>
      <c r="G34" s="30">
        <f t="shared" si="0"/>
        <v>197809.12</v>
      </c>
      <c r="H34" s="30">
        <f t="shared" si="1"/>
        <v>2670423.12</v>
      </c>
      <c r="I34" t="s">
        <v>32</v>
      </c>
      <c r="J34" s="62" t="s">
        <v>33</v>
      </c>
    </row>
    <row r="35" spans="1:10" x14ac:dyDescent="0.25">
      <c r="A35" s="61">
        <v>46134</v>
      </c>
      <c r="B35" s="62" t="s">
        <v>410</v>
      </c>
      <c r="C35" s="62" t="s">
        <v>104</v>
      </c>
      <c r="D35" t="s">
        <v>446</v>
      </c>
      <c r="E35" s="30">
        <v>624771</v>
      </c>
      <c r="F35" s="63">
        <v>0.08</v>
      </c>
      <c r="G35" s="30">
        <f t="shared" si="0"/>
        <v>49981.68</v>
      </c>
      <c r="H35" s="30">
        <f t="shared" si="1"/>
        <v>674752.68</v>
      </c>
      <c r="I35" t="s">
        <v>32</v>
      </c>
      <c r="J35" s="62" t="s">
        <v>33</v>
      </c>
    </row>
    <row r="36" spans="1:10" x14ac:dyDescent="0.25">
      <c r="A36" s="61">
        <v>46134</v>
      </c>
      <c r="B36" s="62" t="s">
        <v>411</v>
      </c>
      <c r="C36" s="62" t="s">
        <v>104</v>
      </c>
      <c r="D36" t="s">
        <v>447</v>
      </c>
      <c r="E36" s="30">
        <v>730790</v>
      </c>
      <c r="F36" s="63">
        <v>0.08</v>
      </c>
      <c r="G36" s="30">
        <f t="shared" si="0"/>
        <v>58463.200000000004</v>
      </c>
      <c r="H36" s="30">
        <f t="shared" si="1"/>
        <v>789253.2</v>
      </c>
      <c r="I36" t="s">
        <v>32</v>
      </c>
      <c r="J36" s="62" t="s">
        <v>33</v>
      </c>
    </row>
    <row r="37" spans="1:10" x14ac:dyDescent="0.25">
      <c r="A37" s="61">
        <v>46134</v>
      </c>
      <c r="B37" s="62" t="s">
        <v>412</v>
      </c>
      <c r="C37" s="62" t="s">
        <v>104</v>
      </c>
      <c r="D37" t="s">
        <v>448</v>
      </c>
      <c r="E37" s="30">
        <v>893203</v>
      </c>
      <c r="F37" s="63">
        <v>0.08</v>
      </c>
      <c r="G37" s="30">
        <f t="shared" si="0"/>
        <v>71456.240000000005</v>
      </c>
      <c r="H37" s="30">
        <f t="shared" si="1"/>
        <v>964659.24</v>
      </c>
      <c r="I37" t="s">
        <v>32</v>
      </c>
      <c r="J37" s="62" t="s">
        <v>33</v>
      </c>
    </row>
    <row r="38" spans="1:10" x14ac:dyDescent="0.25">
      <c r="A38" s="61">
        <v>46113</v>
      </c>
      <c r="B38" s="62" t="s">
        <v>449</v>
      </c>
      <c r="C38" s="62" t="s">
        <v>371</v>
      </c>
      <c r="D38" t="s">
        <v>450</v>
      </c>
      <c r="E38" s="64">
        <v>-334871</v>
      </c>
      <c r="F38" s="63">
        <v>0.08</v>
      </c>
      <c r="G38" s="64">
        <f t="shared" si="0"/>
        <v>-26789.68</v>
      </c>
      <c r="H38" s="64">
        <f t="shared" si="1"/>
        <v>-361660.68</v>
      </c>
      <c r="I38" t="s">
        <v>32</v>
      </c>
      <c r="J38" s="62" t="s">
        <v>33</v>
      </c>
    </row>
    <row r="39" spans="1:10" x14ac:dyDescent="0.25">
      <c r="A39" s="61">
        <v>46113</v>
      </c>
      <c r="B39" s="62" t="s">
        <v>449</v>
      </c>
      <c r="C39" s="62" t="s">
        <v>371</v>
      </c>
      <c r="D39" t="s">
        <v>451</v>
      </c>
      <c r="E39" s="64">
        <v>-151029</v>
      </c>
      <c r="F39" s="63">
        <v>0.08</v>
      </c>
      <c r="G39" s="64">
        <f t="shared" si="0"/>
        <v>-12082.32</v>
      </c>
      <c r="H39" s="64">
        <f t="shared" si="1"/>
        <v>-163111.32</v>
      </c>
      <c r="I39" t="s">
        <v>32</v>
      </c>
      <c r="J39" s="62" t="s">
        <v>33</v>
      </c>
    </row>
    <row r="40" spans="1:10" x14ac:dyDescent="0.25">
      <c r="A40" s="61">
        <v>46113</v>
      </c>
      <c r="B40" s="62" t="s">
        <v>449</v>
      </c>
      <c r="C40" s="62" t="s">
        <v>371</v>
      </c>
      <c r="D40" t="s">
        <v>452</v>
      </c>
      <c r="E40" s="64">
        <v>-36750</v>
      </c>
      <c r="F40" s="63">
        <v>0.08</v>
      </c>
      <c r="G40" s="64">
        <f t="shared" si="0"/>
        <v>-2940</v>
      </c>
      <c r="H40" s="64">
        <f t="shared" si="1"/>
        <v>-39690</v>
      </c>
      <c r="I40" t="s">
        <v>32</v>
      </c>
      <c r="J40" s="62" t="s">
        <v>33</v>
      </c>
    </row>
    <row r="41" spans="1:10" x14ac:dyDescent="0.25">
      <c r="A41" s="61">
        <v>46113</v>
      </c>
      <c r="B41" s="62" t="s">
        <v>449</v>
      </c>
      <c r="C41" s="62" t="s">
        <v>371</v>
      </c>
      <c r="D41" t="s">
        <v>453</v>
      </c>
      <c r="E41" s="64">
        <v>-742670</v>
      </c>
      <c r="F41" s="63">
        <v>0.08</v>
      </c>
      <c r="G41" s="64">
        <f t="shared" si="0"/>
        <v>-59413.599999999999</v>
      </c>
      <c r="H41" s="64">
        <f t="shared" si="1"/>
        <v>-802083.6</v>
      </c>
      <c r="I41" t="s">
        <v>32</v>
      </c>
      <c r="J41" s="62" t="s">
        <v>33</v>
      </c>
    </row>
    <row r="42" spans="1:10" x14ac:dyDescent="0.25">
      <c r="A42" s="61">
        <v>46113</v>
      </c>
      <c r="B42" s="62" t="s">
        <v>449</v>
      </c>
      <c r="C42" s="62" t="s">
        <v>371</v>
      </c>
      <c r="D42" t="s">
        <v>454</v>
      </c>
      <c r="E42" s="64">
        <v>-1175028</v>
      </c>
      <c r="F42" s="63">
        <v>0.08</v>
      </c>
      <c r="G42" s="64">
        <f t="shared" si="0"/>
        <v>-94002.240000000005</v>
      </c>
      <c r="H42" s="64">
        <f t="shared" si="1"/>
        <v>-1269030.24</v>
      </c>
      <c r="I42" t="s">
        <v>32</v>
      </c>
      <c r="J42" s="62" t="s">
        <v>33</v>
      </c>
    </row>
    <row r="43" spans="1:10" x14ac:dyDescent="0.25">
      <c r="A43" s="61">
        <v>46113</v>
      </c>
      <c r="B43" s="62" t="s">
        <v>449</v>
      </c>
      <c r="C43" s="62" t="s">
        <v>371</v>
      </c>
      <c r="D43" t="s">
        <v>455</v>
      </c>
      <c r="E43" s="64">
        <v>-225469</v>
      </c>
      <c r="F43" s="63">
        <v>0.08</v>
      </c>
      <c r="G43" s="64">
        <f t="shared" si="0"/>
        <v>-18037.52</v>
      </c>
      <c r="H43" s="64">
        <f t="shared" si="1"/>
        <v>-243506.52</v>
      </c>
      <c r="I43" t="s">
        <v>32</v>
      </c>
      <c r="J43" s="62" t="s">
        <v>33</v>
      </c>
    </row>
    <row r="44" spans="1:10" x14ac:dyDescent="0.25">
      <c r="A44" s="61">
        <v>46113</v>
      </c>
      <c r="B44" s="62" t="s">
        <v>449</v>
      </c>
      <c r="C44" s="62" t="s">
        <v>371</v>
      </c>
      <c r="D44" t="s">
        <v>456</v>
      </c>
      <c r="E44" s="64">
        <v>-682585</v>
      </c>
      <c r="F44" s="63">
        <v>0.08</v>
      </c>
      <c r="G44" s="64">
        <f t="shared" si="0"/>
        <v>-54606.8</v>
      </c>
      <c r="H44" s="64">
        <f t="shared" si="1"/>
        <v>-737191.8</v>
      </c>
      <c r="I44" t="s">
        <v>32</v>
      </c>
      <c r="J44" s="62" t="s">
        <v>33</v>
      </c>
    </row>
    <row r="45" spans="1:10" x14ac:dyDescent="0.25">
      <c r="A45" s="61">
        <v>46113</v>
      </c>
      <c r="B45" s="62" t="s">
        <v>449</v>
      </c>
      <c r="C45" s="62" t="s">
        <v>371</v>
      </c>
      <c r="D45" t="s">
        <v>457</v>
      </c>
      <c r="E45" s="64">
        <v>-562563</v>
      </c>
      <c r="F45" s="63">
        <v>0.08</v>
      </c>
      <c r="G45" s="64">
        <f t="shared" si="0"/>
        <v>-45005.04</v>
      </c>
      <c r="H45" s="64">
        <f t="shared" si="1"/>
        <v>-607568.04</v>
      </c>
      <c r="I45" t="s">
        <v>32</v>
      </c>
      <c r="J45" s="62" t="s">
        <v>33</v>
      </c>
    </row>
    <row r="46" spans="1:10" x14ac:dyDescent="0.25">
      <c r="A46" s="61">
        <v>46113</v>
      </c>
      <c r="B46" s="62" t="s">
        <v>449</v>
      </c>
      <c r="C46" s="62" t="s">
        <v>371</v>
      </c>
      <c r="D46" t="s">
        <v>458</v>
      </c>
      <c r="E46" s="64">
        <v>-214410</v>
      </c>
      <c r="F46" s="63">
        <v>0.08</v>
      </c>
      <c r="G46" s="64">
        <f t="shared" si="0"/>
        <v>-17152.8</v>
      </c>
      <c r="H46" s="64">
        <f t="shared" si="1"/>
        <v>-231562.8</v>
      </c>
      <c r="I46" t="s">
        <v>32</v>
      </c>
      <c r="J46" s="62" t="s">
        <v>33</v>
      </c>
    </row>
    <row r="47" spans="1:10" x14ac:dyDescent="0.25">
      <c r="A47" s="61">
        <v>46113</v>
      </c>
      <c r="B47" s="62" t="s">
        <v>449</v>
      </c>
      <c r="C47" s="62" t="s">
        <v>371</v>
      </c>
      <c r="D47" t="s">
        <v>459</v>
      </c>
      <c r="E47" s="64">
        <v>-782434</v>
      </c>
      <c r="F47" s="63">
        <v>0.08</v>
      </c>
      <c r="G47" s="64">
        <f t="shared" si="0"/>
        <v>-62594.720000000001</v>
      </c>
      <c r="H47" s="64">
        <f t="shared" si="1"/>
        <v>-845028.72</v>
      </c>
      <c r="I47" t="s">
        <v>32</v>
      </c>
      <c r="J47" s="62" t="s">
        <v>33</v>
      </c>
    </row>
  </sheetData>
  <pageMargins left="0.7" right="0.7" top="0.75" bottom="0.75" header="0.3" footer="0.3"/>
  <ignoredErrors>
    <ignoredError sqref="B2:B37 B38:B4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M43" sqref="M43"/>
    </sheetView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40" bestFit="1" customWidth="1"/>
    <col min="5" max="5" width="10.42578125" bestFit="1" customWidth="1"/>
    <col min="6" max="6" width="7.85546875" bestFit="1" customWidth="1"/>
    <col min="7" max="7" width="9.5703125" bestFit="1" customWidth="1"/>
    <col min="8" max="8" width="10.42578125" bestFit="1" customWidth="1"/>
    <col min="9" max="9" width="30.85546875" bestFit="1" customWidth="1"/>
    <col min="10" max="10" width="12.5703125" bestFit="1" customWidth="1"/>
  </cols>
  <sheetData>
    <row r="1" spans="1:10" ht="31.5" x14ac:dyDescent="0.25">
      <c r="A1" s="52" t="s">
        <v>1</v>
      </c>
      <c r="B1" s="53" t="s">
        <v>2</v>
      </c>
      <c r="C1" s="53" t="s">
        <v>24</v>
      </c>
      <c r="D1" s="53" t="s">
        <v>25</v>
      </c>
      <c r="E1" s="54" t="s">
        <v>26</v>
      </c>
      <c r="F1" s="53" t="s">
        <v>27</v>
      </c>
      <c r="G1" s="54" t="s">
        <v>0</v>
      </c>
      <c r="H1" s="54" t="s">
        <v>28</v>
      </c>
      <c r="I1" s="53" t="s">
        <v>29</v>
      </c>
      <c r="J1" s="53" t="s">
        <v>30</v>
      </c>
    </row>
    <row r="2" spans="1:10" x14ac:dyDescent="0.25">
      <c r="A2" s="55">
        <v>46083</v>
      </c>
      <c r="B2" s="56" t="s">
        <v>272</v>
      </c>
      <c r="C2" s="56" t="s">
        <v>104</v>
      </c>
      <c r="D2" s="56" t="s">
        <v>321</v>
      </c>
      <c r="E2" s="57">
        <v>457948</v>
      </c>
      <c r="F2" s="58" t="s">
        <v>31</v>
      </c>
      <c r="G2" s="57">
        <v>36636</v>
      </c>
      <c r="H2" s="57">
        <f>+E2+G2</f>
        <v>494584</v>
      </c>
      <c r="I2" s="56" t="s">
        <v>32</v>
      </c>
      <c r="J2" s="56" t="s">
        <v>33</v>
      </c>
    </row>
    <row r="3" spans="1:10" x14ac:dyDescent="0.25">
      <c r="A3" s="55">
        <v>46083</v>
      </c>
      <c r="B3" s="56" t="s">
        <v>273</v>
      </c>
      <c r="C3" s="56" t="s">
        <v>104</v>
      </c>
      <c r="D3" s="56" t="s">
        <v>322</v>
      </c>
      <c r="E3" s="57">
        <v>883554</v>
      </c>
      <c r="F3" s="58" t="s">
        <v>31</v>
      </c>
      <c r="G3" s="57">
        <v>70684</v>
      </c>
      <c r="H3" s="57">
        <f t="shared" ref="H3:H53" si="0">+E3+G3</f>
        <v>954238</v>
      </c>
      <c r="I3" s="56" t="s">
        <v>32</v>
      </c>
      <c r="J3" s="56" t="s">
        <v>33</v>
      </c>
    </row>
    <row r="4" spans="1:10" x14ac:dyDescent="0.25">
      <c r="A4" s="55">
        <v>46083</v>
      </c>
      <c r="B4" s="56" t="s">
        <v>274</v>
      </c>
      <c r="C4" s="56" t="s">
        <v>104</v>
      </c>
      <c r="D4" s="56" t="s">
        <v>323</v>
      </c>
      <c r="E4" s="57">
        <v>2083764</v>
      </c>
      <c r="F4" s="58" t="s">
        <v>31</v>
      </c>
      <c r="G4" s="57">
        <v>166701</v>
      </c>
      <c r="H4" s="57">
        <f t="shared" si="0"/>
        <v>2250465</v>
      </c>
      <c r="I4" s="56" t="s">
        <v>32</v>
      </c>
      <c r="J4" s="56" t="s">
        <v>33</v>
      </c>
    </row>
    <row r="5" spans="1:10" x14ac:dyDescent="0.25">
      <c r="A5" s="55">
        <v>46083</v>
      </c>
      <c r="B5" s="56" t="s">
        <v>275</v>
      </c>
      <c r="C5" s="56" t="s">
        <v>104</v>
      </c>
      <c r="D5" s="56" t="s">
        <v>324</v>
      </c>
      <c r="E5" s="57">
        <v>586974</v>
      </c>
      <c r="F5" s="58" t="s">
        <v>31</v>
      </c>
      <c r="G5" s="57">
        <v>46958</v>
      </c>
      <c r="H5" s="57">
        <f t="shared" si="0"/>
        <v>633932</v>
      </c>
      <c r="I5" s="56" t="s">
        <v>32</v>
      </c>
      <c r="J5" s="56" t="s">
        <v>33</v>
      </c>
    </row>
    <row r="6" spans="1:10" x14ac:dyDescent="0.25">
      <c r="A6" s="55">
        <v>46084</v>
      </c>
      <c r="B6" s="56" t="s">
        <v>276</v>
      </c>
      <c r="C6" s="56" t="s">
        <v>104</v>
      </c>
      <c r="D6" s="56" t="s">
        <v>325</v>
      </c>
      <c r="E6" s="57">
        <v>1270242</v>
      </c>
      <c r="F6" s="58" t="s">
        <v>31</v>
      </c>
      <c r="G6" s="57">
        <v>101619</v>
      </c>
      <c r="H6" s="57">
        <f t="shared" si="0"/>
        <v>1371861</v>
      </c>
      <c r="I6" s="56" t="s">
        <v>32</v>
      </c>
      <c r="J6" s="56" t="s">
        <v>33</v>
      </c>
    </row>
    <row r="7" spans="1:10" x14ac:dyDescent="0.25">
      <c r="A7" s="55">
        <v>46085</v>
      </c>
      <c r="B7" s="56" t="s">
        <v>277</v>
      </c>
      <c r="C7" s="56" t="s">
        <v>104</v>
      </c>
      <c r="D7" s="56" t="s">
        <v>326</v>
      </c>
      <c r="E7" s="57">
        <v>1126260</v>
      </c>
      <c r="F7" s="58" t="s">
        <v>31</v>
      </c>
      <c r="G7" s="57">
        <v>90101</v>
      </c>
      <c r="H7" s="57">
        <f t="shared" si="0"/>
        <v>1216361</v>
      </c>
      <c r="I7" s="56" t="s">
        <v>32</v>
      </c>
      <c r="J7" s="56" t="s">
        <v>33</v>
      </c>
    </row>
    <row r="8" spans="1:10" x14ac:dyDescent="0.25">
      <c r="A8" s="55">
        <v>46085</v>
      </c>
      <c r="B8" s="56" t="s">
        <v>278</v>
      </c>
      <c r="C8" s="56" t="s">
        <v>104</v>
      </c>
      <c r="D8" s="56" t="s">
        <v>327</v>
      </c>
      <c r="E8" s="57">
        <v>880461</v>
      </c>
      <c r="F8" s="58" t="s">
        <v>31</v>
      </c>
      <c r="G8" s="57">
        <v>70437</v>
      </c>
      <c r="H8" s="57">
        <f t="shared" si="0"/>
        <v>950898</v>
      </c>
      <c r="I8" s="56" t="s">
        <v>32</v>
      </c>
      <c r="J8" s="56" t="s">
        <v>33</v>
      </c>
    </row>
    <row r="9" spans="1:10" x14ac:dyDescent="0.25">
      <c r="A9" s="55">
        <v>46085</v>
      </c>
      <c r="B9" s="56" t="s">
        <v>279</v>
      </c>
      <c r="C9" s="56" t="s">
        <v>104</v>
      </c>
      <c r="D9" s="56" t="s">
        <v>328</v>
      </c>
      <c r="E9" s="57">
        <v>578610</v>
      </c>
      <c r="F9" s="58" t="s">
        <v>31</v>
      </c>
      <c r="G9" s="57">
        <v>46289</v>
      </c>
      <c r="H9" s="57">
        <f t="shared" si="0"/>
        <v>624899</v>
      </c>
      <c r="I9" s="56" t="s">
        <v>32</v>
      </c>
      <c r="J9" s="56" t="s">
        <v>33</v>
      </c>
    </row>
    <row r="10" spans="1:10" x14ac:dyDescent="0.25">
      <c r="A10" s="55">
        <v>46086</v>
      </c>
      <c r="B10" s="56" t="s">
        <v>280</v>
      </c>
      <c r="C10" s="56" t="s">
        <v>104</v>
      </c>
      <c r="D10" s="56" t="s">
        <v>329</v>
      </c>
      <c r="E10" s="57">
        <v>770961</v>
      </c>
      <c r="F10" s="58" t="s">
        <v>31</v>
      </c>
      <c r="G10" s="57">
        <v>61677</v>
      </c>
      <c r="H10" s="57">
        <f t="shared" si="0"/>
        <v>832638</v>
      </c>
      <c r="I10" s="56" t="s">
        <v>32</v>
      </c>
      <c r="J10" s="56" t="s">
        <v>33</v>
      </c>
    </row>
    <row r="11" spans="1:10" x14ac:dyDescent="0.25">
      <c r="A11" s="55">
        <v>46086</v>
      </c>
      <c r="B11" s="56" t="s">
        <v>281</v>
      </c>
      <c r="C11" s="56" t="s">
        <v>104</v>
      </c>
      <c r="D11" s="56" t="s">
        <v>330</v>
      </c>
      <c r="E11" s="57">
        <v>679073</v>
      </c>
      <c r="F11" s="58" t="s">
        <v>31</v>
      </c>
      <c r="G11" s="57">
        <v>54326</v>
      </c>
      <c r="H11" s="57">
        <f t="shared" si="0"/>
        <v>733399</v>
      </c>
      <c r="I11" s="56" t="s">
        <v>32</v>
      </c>
      <c r="J11" s="56" t="s">
        <v>33</v>
      </c>
    </row>
    <row r="12" spans="1:10" x14ac:dyDescent="0.25">
      <c r="A12" s="55">
        <v>46087</v>
      </c>
      <c r="B12" s="56" t="s">
        <v>282</v>
      </c>
      <c r="C12" s="56" t="s">
        <v>104</v>
      </c>
      <c r="D12" s="56" t="s">
        <v>331</v>
      </c>
      <c r="E12" s="57">
        <v>1792080</v>
      </c>
      <c r="F12" s="58" t="s">
        <v>31</v>
      </c>
      <c r="G12" s="57">
        <v>143366</v>
      </c>
      <c r="H12" s="57">
        <f t="shared" si="0"/>
        <v>1935446</v>
      </c>
      <c r="I12" s="56" t="s">
        <v>32</v>
      </c>
      <c r="J12" s="56" t="s">
        <v>33</v>
      </c>
    </row>
    <row r="13" spans="1:10" x14ac:dyDescent="0.25">
      <c r="A13" s="55">
        <v>46087</v>
      </c>
      <c r="B13" s="56" t="s">
        <v>283</v>
      </c>
      <c r="C13" s="56" t="s">
        <v>104</v>
      </c>
      <c r="D13" s="56" t="s">
        <v>332</v>
      </c>
      <c r="E13" s="57">
        <v>540950</v>
      </c>
      <c r="F13" s="58" t="s">
        <v>31</v>
      </c>
      <c r="G13" s="57">
        <v>43276</v>
      </c>
      <c r="H13" s="57">
        <f t="shared" si="0"/>
        <v>584226</v>
      </c>
      <c r="I13" s="56" t="s">
        <v>32</v>
      </c>
      <c r="J13" s="56" t="s">
        <v>33</v>
      </c>
    </row>
    <row r="14" spans="1:10" x14ac:dyDescent="0.25">
      <c r="A14" s="55">
        <v>46087</v>
      </c>
      <c r="B14" s="56" t="s">
        <v>284</v>
      </c>
      <c r="C14" s="56" t="s">
        <v>104</v>
      </c>
      <c r="D14" s="56" t="s">
        <v>333</v>
      </c>
      <c r="E14" s="57">
        <v>440586</v>
      </c>
      <c r="F14" s="58" t="s">
        <v>31</v>
      </c>
      <c r="G14" s="57">
        <v>35247</v>
      </c>
      <c r="H14" s="57">
        <f t="shared" si="0"/>
        <v>475833</v>
      </c>
      <c r="I14" s="56" t="s">
        <v>32</v>
      </c>
      <c r="J14" s="56" t="s">
        <v>33</v>
      </c>
    </row>
    <row r="15" spans="1:10" x14ac:dyDescent="0.25">
      <c r="A15" s="55">
        <v>46088</v>
      </c>
      <c r="B15" s="56" t="s">
        <v>285</v>
      </c>
      <c r="C15" s="56" t="s">
        <v>104</v>
      </c>
      <c r="D15" s="56" t="s">
        <v>334</v>
      </c>
      <c r="E15" s="57">
        <v>531856</v>
      </c>
      <c r="F15" s="58" t="s">
        <v>31</v>
      </c>
      <c r="G15" s="57">
        <v>42548</v>
      </c>
      <c r="H15" s="57">
        <f t="shared" si="0"/>
        <v>574404</v>
      </c>
      <c r="I15" s="56" t="s">
        <v>32</v>
      </c>
      <c r="J15" s="56" t="s">
        <v>33</v>
      </c>
    </row>
    <row r="16" spans="1:10" x14ac:dyDescent="0.25">
      <c r="A16" s="55">
        <v>46088</v>
      </c>
      <c r="B16" s="56" t="s">
        <v>286</v>
      </c>
      <c r="C16" s="56" t="s">
        <v>104</v>
      </c>
      <c r="D16" s="56" t="s">
        <v>335</v>
      </c>
      <c r="E16" s="57">
        <v>1412453</v>
      </c>
      <c r="F16" s="58" t="s">
        <v>31</v>
      </c>
      <c r="G16" s="57">
        <v>112996</v>
      </c>
      <c r="H16" s="57">
        <f t="shared" si="0"/>
        <v>1525449</v>
      </c>
      <c r="I16" s="56" t="s">
        <v>32</v>
      </c>
      <c r="J16" s="56" t="s">
        <v>33</v>
      </c>
    </row>
    <row r="17" spans="1:10" x14ac:dyDescent="0.25">
      <c r="A17" s="55">
        <v>46088</v>
      </c>
      <c r="B17" s="56" t="s">
        <v>287</v>
      </c>
      <c r="C17" s="56" t="s">
        <v>104</v>
      </c>
      <c r="D17" s="56" t="s">
        <v>336</v>
      </c>
      <c r="E17" s="57">
        <v>1201778</v>
      </c>
      <c r="F17" s="58" t="s">
        <v>31</v>
      </c>
      <c r="G17" s="57">
        <v>96142</v>
      </c>
      <c r="H17" s="57">
        <f t="shared" si="0"/>
        <v>1297920</v>
      </c>
      <c r="I17" s="56" t="s">
        <v>32</v>
      </c>
      <c r="J17" s="56" t="s">
        <v>33</v>
      </c>
    </row>
    <row r="18" spans="1:10" x14ac:dyDescent="0.25">
      <c r="A18" s="55">
        <v>46091</v>
      </c>
      <c r="B18" s="56" t="s">
        <v>288</v>
      </c>
      <c r="C18" s="56" t="s">
        <v>104</v>
      </c>
      <c r="D18" s="56" t="s">
        <v>337</v>
      </c>
      <c r="E18" s="57">
        <v>1290260</v>
      </c>
      <c r="F18" s="58" t="s">
        <v>31</v>
      </c>
      <c r="G18" s="57">
        <v>103221</v>
      </c>
      <c r="H18" s="57">
        <f t="shared" si="0"/>
        <v>1393481</v>
      </c>
      <c r="I18" s="56" t="s">
        <v>32</v>
      </c>
      <c r="J18" s="56" t="s">
        <v>33</v>
      </c>
    </row>
    <row r="19" spans="1:10" x14ac:dyDescent="0.25">
      <c r="A19" s="55">
        <v>46092</v>
      </c>
      <c r="B19" s="56" t="s">
        <v>289</v>
      </c>
      <c r="C19" s="56" t="s">
        <v>104</v>
      </c>
      <c r="D19" s="56" t="s">
        <v>338</v>
      </c>
      <c r="E19" s="57">
        <v>987967</v>
      </c>
      <c r="F19" s="58" t="s">
        <v>31</v>
      </c>
      <c r="G19" s="57">
        <v>79037</v>
      </c>
      <c r="H19" s="57">
        <f t="shared" si="0"/>
        <v>1067004</v>
      </c>
      <c r="I19" s="56" t="s">
        <v>32</v>
      </c>
      <c r="J19" s="56" t="s">
        <v>33</v>
      </c>
    </row>
    <row r="20" spans="1:10" x14ac:dyDescent="0.25">
      <c r="A20" s="55">
        <v>46092</v>
      </c>
      <c r="B20" s="56" t="s">
        <v>290</v>
      </c>
      <c r="C20" s="56" t="s">
        <v>104</v>
      </c>
      <c r="D20" s="56" t="s">
        <v>339</v>
      </c>
      <c r="E20" s="57">
        <v>1231272</v>
      </c>
      <c r="F20" s="58" t="s">
        <v>31</v>
      </c>
      <c r="G20" s="57">
        <v>98502</v>
      </c>
      <c r="H20" s="57">
        <f t="shared" si="0"/>
        <v>1329774</v>
      </c>
      <c r="I20" s="56" t="s">
        <v>32</v>
      </c>
      <c r="J20" s="56" t="s">
        <v>33</v>
      </c>
    </row>
    <row r="21" spans="1:10" x14ac:dyDescent="0.25">
      <c r="A21" s="55">
        <v>46092</v>
      </c>
      <c r="B21" s="56" t="s">
        <v>291</v>
      </c>
      <c r="C21" s="56" t="s">
        <v>104</v>
      </c>
      <c r="D21" s="56" t="s">
        <v>340</v>
      </c>
      <c r="E21" s="57">
        <v>617078</v>
      </c>
      <c r="F21" s="58" t="s">
        <v>31</v>
      </c>
      <c r="G21" s="57">
        <v>49366</v>
      </c>
      <c r="H21" s="57">
        <f t="shared" si="0"/>
        <v>666444</v>
      </c>
      <c r="I21" s="56" t="s">
        <v>32</v>
      </c>
      <c r="J21" s="56" t="s">
        <v>33</v>
      </c>
    </row>
    <row r="22" spans="1:10" x14ac:dyDescent="0.25">
      <c r="A22" s="55">
        <v>46092</v>
      </c>
      <c r="B22" s="56" t="s">
        <v>292</v>
      </c>
      <c r="C22" s="56" t="s">
        <v>104</v>
      </c>
      <c r="D22" s="56" t="s">
        <v>341</v>
      </c>
      <c r="E22" s="57">
        <v>799392</v>
      </c>
      <c r="F22" s="58" t="s">
        <v>31</v>
      </c>
      <c r="G22" s="57">
        <v>63951</v>
      </c>
      <c r="H22" s="57">
        <f t="shared" si="0"/>
        <v>863343</v>
      </c>
      <c r="I22" s="56" t="s">
        <v>32</v>
      </c>
      <c r="J22" s="56" t="s">
        <v>33</v>
      </c>
    </row>
    <row r="23" spans="1:10" x14ac:dyDescent="0.25">
      <c r="A23" s="55">
        <v>46092</v>
      </c>
      <c r="B23" s="56" t="s">
        <v>293</v>
      </c>
      <c r="C23" s="56" t="s">
        <v>104</v>
      </c>
      <c r="D23" s="56" t="s">
        <v>342</v>
      </c>
      <c r="E23" s="57">
        <v>367155</v>
      </c>
      <c r="F23" s="58" t="s">
        <v>31</v>
      </c>
      <c r="G23" s="57">
        <v>29372</v>
      </c>
      <c r="H23" s="57">
        <f t="shared" si="0"/>
        <v>396527</v>
      </c>
      <c r="I23" s="56" t="s">
        <v>32</v>
      </c>
      <c r="J23" s="56" t="s">
        <v>33</v>
      </c>
    </row>
    <row r="24" spans="1:10" x14ac:dyDescent="0.25">
      <c r="A24" s="55">
        <v>46092</v>
      </c>
      <c r="B24" s="56" t="s">
        <v>294</v>
      </c>
      <c r="C24" s="56" t="s">
        <v>104</v>
      </c>
      <c r="D24" s="56" t="s">
        <v>343</v>
      </c>
      <c r="E24" s="57">
        <v>599590</v>
      </c>
      <c r="F24" s="58" t="s">
        <v>31</v>
      </c>
      <c r="G24" s="57">
        <v>47967</v>
      </c>
      <c r="H24" s="57">
        <f t="shared" si="0"/>
        <v>647557</v>
      </c>
      <c r="I24" s="56" t="s">
        <v>32</v>
      </c>
      <c r="J24" s="56" t="s">
        <v>33</v>
      </c>
    </row>
    <row r="25" spans="1:10" x14ac:dyDescent="0.25">
      <c r="A25" s="55">
        <v>46093</v>
      </c>
      <c r="B25" s="56" t="s">
        <v>295</v>
      </c>
      <c r="C25" s="56" t="s">
        <v>104</v>
      </c>
      <c r="D25" s="56" t="s">
        <v>344</v>
      </c>
      <c r="E25" s="57">
        <v>846623</v>
      </c>
      <c r="F25" s="58" t="s">
        <v>31</v>
      </c>
      <c r="G25" s="57">
        <v>67730</v>
      </c>
      <c r="H25" s="57">
        <f t="shared" si="0"/>
        <v>914353</v>
      </c>
      <c r="I25" s="56" t="s">
        <v>32</v>
      </c>
      <c r="J25" s="56" t="s">
        <v>33</v>
      </c>
    </row>
    <row r="26" spans="1:10" x14ac:dyDescent="0.25">
      <c r="A26" s="55">
        <v>46093</v>
      </c>
      <c r="B26" s="56" t="s">
        <v>296</v>
      </c>
      <c r="C26" s="56" t="s">
        <v>104</v>
      </c>
      <c r="D26" s="56" t="s">
        <v>345</v>
      </c>
      <c r="E26" s="57">
        <v>801050</v>
      </c>
      <c r="F26" s="58" t="s">
        <v>31</v>
      </c>
      <c r="G26" s="57">
        <v>64084</v>
      </c>
      <c r="H26" s="57">
        <f t="shared" si="0"/>
        <v>865134</v>
      </c>
      <c r="I26" s="56" t="s">
        <v>32</v>
      </c>
      <c r="J26" s="56" t="s">
        <v>33</v>
      </c>
    </row>
    <row r="27" spans="1:10" x14ac:dyDescent="0.25">
      <c r="A27" s="55">
        <v>46093</v>
      </c>
      <c r="B27" s="56" t="s">
        <v>297</v>
      </c>
      <c r="C27" s="56" t="s">
        <v>104</v>
      </c>
      <c r="D27" s="56" t="s">
        <v>346</v>
      </c>
      <c r="E27" s="57">
        <v>440586</v>
      </c>
      <c r="F27" s="58" t="s">
        <v>31</v>
      </c>
      <c r="G27" s="57">
        <v>35247</v>
      </c>
      <c r="H27" s="57">
        <f t="shared" si="0"/>
        <v>475833</v>
      </c>
      <c r="I27" s="56" t="s">
        <v>32</v>
      </c>
      <c r="J27" s="56" t="s">
        <v>33</v>
      </c>
    </row>
    <row r="28" spans="1:10" x14ac:dyDescent="0.25">
      <c r="A28" s="55">
        <v>46098</v>
      </c>
      <c r="B28" s="56" t="s">
        <v>298</v>
      </c>
      <c r="C28" s="56" t="s">
        <v>104</v>
      </c>
      <c r="D28" s="56" t="s">
        <v>347</v>
      </c>
      <c r="E28" s="57">
        <v>718561</v>
      </c>
      <c r="F28" s="58" t="s">
        <v>31</v>
      </c>
      <c r="G28" s="57">
        <v>57485</v>
      </c>
      <c r="H28" s="57">
        <f t="shared" si="0"/>
        <v>776046</v>
      </c>
      <c r="I28" s="56" t="s">
        <v>32</v>
      </c>
      <c r="J28" s="56" t="s">
        <v>33</v>
      </c>
    </row>
    <row r="29" spans="1:10" x14ac:dyDescent="0.25">
      <c r="A29" s="55">
        <v>46098</v>
      </c>
      <c r="B29" s="56" t="s">
        <v>299</v>
      </c>
      <c r="C29" s="56" t="s">
        <v>104</v>
      </c>
      <c r="D29" s="56" t="s">
        <v>348</v>
      </c>
      <c r="E29" s="57">
        <v>330612</v>
      </c>
      <c r="F29" s="58" t="s">
        <v>31</v>
      </c>
      <c r="G29" s="57">
        <v>26449</v>
      </c>
      <c r="H29" s="57">
        <f t="shared" si="0"/>
        <v>357061</v>
      </c>
      <c r="I29" s="56" t="s">
        <v>32</v>
      </c>
      <c r="J29" s="56" t="s">
        <v>33</v>
      </c>
    </row>
    <row r="30" spans="1:10" x14ac:dyDescent="0.25">
      <c r="A30" s="55">
        <v>46099</v>
      </c>
      <c r="B30" s="56" t="s">
        <v>300</v>
      </c>
      <c r="C30" s="56" t="s">
        <v>104</v>
      </c>
      <c r="D30" s="56" t="s">
        <v>349</v>
      </c>
      <c r="E30" s="57">
        <v>1703094</v>
      </c>
      <c r="F30" s="58" t="s">
        <v>31</v>
      </c>
      <c r="G30" s="57">
        <v>136248</v>
      </c>
      <c r="H30" s="57">
        <f t="shared" si="0"/>
        <v>1839342</v>
      </c>
      <c r="I30" s="56" t="s">
        <v>32</v>
      </c>
      <c r="J30" s="56" t="s">
        <v>33</v>
      </c>
    </row>
    <row r="31" spans="1:10" x14ac:dyDescent="0.25">
      <c r="A31" s="55">
        <v>46099</v>
      </c>
      <c r="B31" s="56" t="s">
        <v>301</v>
      </c>
      <c r="C31" s="56" t="s">
        <v>104</v>
      </c>
      <c r="D31" s="56" t="s">
        <v>350</v>
      </c>
      <c r="E31" s="57">
        <v>537693</v>
      </c>
      <c r="F31" s="58" t="s">
        <v>31</v>
      </c>
      <c r="G31" s="57">
        <v>43015</v>
      </c>
      <c r="H31" s="57">
        <f t="shared" si="0"/>
        <v>580708</v>
      </c>
      <c r="I31" s="56" t="s">
        <v>32</v>
      </c>
      <c r="J31" s="56" t="s">
        <v>33</v>
      </c>
    </row>
    <row r="32" spans="1:10" x14ac:dyDescent="0.25">
      <c r="A32" s="55">
        <v>46100</v>
      </c>
      <c r="B32" s="56" t="s">
        <v>302</v>
      </c>
      <c r="C32" s="56" t="s">
        <v>104</v>
      </c>
      <c r="D32" s="56" t="s">
        <v>351</v>
      </c>
      <c r="E32" s="57">
        <v>563130</v>
      </c>
      <c r="F32" s="58" t="s">
        <v>31</v>
      </c>
      <c r="G32" s="57">
        <v>45050</v>
      </c>
      <c r="H32" s="57">
        <f t="shared" si="0"/>
        <v>608180</v>
      </c>
      <c r="I32" s="56" t="s">
        <v>32</v>
      </c>
      <c r="J32" s="56" t="s">
        <v>33</v>
      </c>
    </row>
    <row r="33" spans="1:10" x14ac:dyDescent="0.25">
      <c r="A33" s="55">
        <v>46100</v>
      </c>
      <c r="B33" s="56" t="s">
        <v>303</v>
      </c>
      <c r="C33" s="56" t="s">
        <v>104</v>
      </c>
      <c r="D33" s="56" t="s">
        <v>352</v>
      </c>
      <c r="E33" s="57">
        <v>1525615</v>
      </c>
      <c r="F33" s="58" t="s">
        <v>31</v>
      </c>
      <c r="G33" s="57">
        <v>122049</v>
      </c>
      <c r="H33" s="57">
        <f t="shared" si="0"/>
        <v>1647664</v>
      </c>
      <c r="I33" s="56" t="s">
        <v>32</v>
      </c>
      <c r="J33" s="56" t="s">
        <v>33</v>
      </c>
    </row>
    <row r="34" spans="1:10" x14ac:dyDescent="0.25">
      <c r="A34" s="55">
        <v>46101</v>
      </c>
      <c r="B34" s="56" t="s">
        <v>304</v>
      </c>
      <c r="C34" s="56" t="s">
        <v>104</v>
      </c>
      <c r="D34" s="56" t="s">
        <v>353</v>
      </c>
      <c r="E34" s="57">
        <v>679073</v>
      </c>
      <c r="F34" s="58" t="s">
        <v>31</v>
      </c>
      <c r="G34" s="57">
        <v>54326</v>
      </c>
      <c r="H34" s="57">
        <f t="shared" si="0"/>
        <v>733399</v>
      </c>
      <c r="I34" s="56" t="s">
        <v>32</v>
      </c>
      <c r="J34" s="56" t="s">
        <v>33</v>
      </c>
    </row>
    <row r="35" spans="1:10" x14ac:dyDescent="0.25">
      <c r="A35" s="55">
        <v>46102</v>
      </c>
      <c r="B35" s="56" t="s">
        <v>305</v>
      </c>
      <c r="C35" s="56" t="s">
        <v>104</v>
      </c>
      <c r="D35" s="56" t="s">
        <v>354</v>
      </c>
      <c r="E35" s="57">
        <v>734310</v>
      </c>
      <c r="F35" s="58" t="s">
        <v>31</v>
      </c>
      <c r="G35" s="57">
        <v>58745</v>
      </c>
      <c r="H35" s="57">
        <f t="shared" si="0"/>
        <v>793055</v>
      </c>
      <c r="I35" s="56" t="s">
        <v>32</v>
      </c>
      <c r="J35" s="56" t="s">
        <v>33</v>
      </c>
    </row>
    <row r="36" spans="1:10" x14ac:dyDescent="0.25">
      <c r="A36" s="55">
        <v>46102</v>
      </c>
      <c r="B36" s="56" t="s">
        <v>306</v>
      </c>
      <c r="C36" s="56" t="s">
        <v>104</v>
      </c>
      <c r="D36" s="56" t="s">
        <v>355</v>
      </c>
      <c r="E36" s="57">
        <v>623868</v>
      </c>
      <c r="F36" s="58" t="s">
        <v>31</v>
      </c>
      <c r="G36" s="57">
        <v>49909</v>
      </c>
      <c r="H36" s="57">
        <f t="shared" si="0"/>
        <v>673777</v>
      </c>
      <c r="I36" s="56" t="s">
        <v>32</v>
      </c>
      <c r="J36" s="56" t="s">
        <v>33</v>
      </c>
    </row>
    <row r="37" spans="1:10" x14ac:dyDescent="0.25">
      <c r="A37" s="55">
        <v>46102</v>
      </c>
      <c r="B37" s="59" t="s">
        <v>372</v>
      </c>
      <c r="C37" s="56" t="s">
        <v>371</v>
      </c>
      <c r="D37" s="56" t="s">
        <v>374</v>
      </c>
      <c r="E37" s="57">
        <v>-3688992</v>
      </c>
      <c r="F37" s="60">
        <v>0.1</v>
      </c>
      <c r="G37" s="57">
        <v>-368899</v>
      </c>
      <c r="H37" s="57">
        <f t="shared" si="0"/>
        <v>-4057891</v>
      </c>
      <c r="I37" s="56" t="s">
        <v>32</v>
      </c>
      <c r="J37" s="56" t="s">
        <v>33</v>
      </c>
    </row>
    <row r="38" spans="1:10" x14ac:dyDescent="0.25">
      <c r="A38" s="55">
        <v>46102</v>
      </c>
      <c r="B38" s="59" t="s">
        <v>373</v>
      </c>
      <c r="C38" s="56" t="s">
        <v>371</v>
      </c>
      <c r="D38" s="56" t="s">
        <v>375</v>
      </c>
      <c r="E38" s="57">
        <v>-3455774</v>
      </c>
      <c r="F38" s="58" t="s">
        <v>31</v>
      </c>
      <c r="G38" s="57">
        <v>-276462</v>
      </c>
      <c r="H38" s="57">
        <f t="shared" si="0"/>
        <v>-3732236</v>
      </c>
      <c r="I38" s="56" t="s">
        <v>32</v>
      </c>
      <c r="J38" s="56" t="s">
        <v>33</v>
      </c>
    </row>
    <row r="39" spans="1:10" x14ac:dyDescent="0.25">
      <c r="A39" s="55">
        <v>46104</v>
      </c>
      <c r="B39" s="56" t="s">
        <v>307</v>
      </c>
      <c r="C39" s="56" t="s">
        <v>104</v>
      </c>
      <c r="D39" s="56" t="s">
        <v>356</v>
      </c>
      <c r="E39" s="57">
        <v>618065</v>
      </c>
      <c r="F39" s="58" t="s">
        <v>31</v>
      </c>
      <c r="G39" s="57">
        <v>49445</v>
      </c>
      <c r="H39" s="57">
        <f t="shared" si="0"/>
        <v>667510</v>
      </c>
      <c r="I39" s="56" t="s">
        <v>32</v>
      </c>
      <c r="J39" s="56" t="s">
        <v>33</v>
      </c>
    </row>
    <row r="40" spans="1:10" x14ac:dyDescent="0.25">
      <c r="A40" s="55">
        <v>46105</v>
      </c>
      <c r="B40" s="56" t="s">
        <v>308</v>
      </c>
      <c r="C40" s="56" t="s">
        <v>104</v>
      </c>
      <c r="D40" s="56" t="s">
        <v>357</v>
      </c>
      <c r="E40" s="57">
        <v>1127687</v>
      </c>
      <c r="F40" s="58" t="s">
        <v>31</v>
      </c>
      <c r="G40" s="57">
        <v>90215</v>
      </c>
      <c r="H40" s="57">
        <f t="shared" si="0"/>
        <v>1217902</v>
      </c>
      <c r="I40" s="56" t="s">
        <v>32</v>
      </c>
      <c r="J40" s="56" t="s">
        <v>33</v>
      </c>
    </row>
    <row r="41" spans="1:10" x14ac:dyDescent="0.25">
      <c r="A41" s="55">
        <v>46105</v>
      </c>
      <c r="B41" s="56" t="s">
        <v>309</v>
      </c>
      <c r="C41" s="56" t="s">
        <v>104</v>
      </c>
      <c r="D41" s="56" t="s">
        <v>358</v>
      </c>
      <c r="E41" s="57">
        <v>642569</v>
      </c>
      <c r="F41" s="58" t="s">
        <v>31</v>
      </c>
      <c r="G41" s="57">
        <v>51406</v>
      </c>
      <c r="H41" s="57">
        <f t="shared" si="0"/>
        <v>693975</v>
      </c>
      <c r="I41" s="56" t="s">
        <v>32</v>
      </c>
      <c r="J41" s="56" t="s">
        <v>33</v>
      </c>
    </row>
    <row r="42" spans="1:10" x14ac:dyDescent="0.25">
      <c r="A42" s="55">
        <v>46105</v>
      </c>
      <c r="B42" s="56" t="s">
        <v>310</v>
      </c>
      <c r="C42" s="56" t="s">
        <v>104</v>
      </c>
      <c r="D42" s="56" t="s">
        <v>359</v>
      </c>
      <c r="E42" s="57">
        <v>1918394</v>
      </c>
      <c r="F42" s="58" t="s">
        <v>31</v>
      </c>
      <c r="G42" s="57">
        <v>153472</v>
      </c>
      <c r="H42" s="57">
        <f t="shared" si="0"/>
        <v>2071866</v>
      </c>
      <c r="I42" s="56" t="s">
        <v>32</v>
      </c>
      <c r="J42" s="56" t="s">
        <v>33</v>
      </c>
    </row>
    <row r="43" spans="1:10" x14ac:dyDescent="0.25">
      <c r="A43" s="55">
        <v>46105</v>
      </c>
      <c r="B43" s="59" t="s">
        <v>370</v>
      </c>
      <c r="C43" s="56" t="s">
        <v>371</v>
      </c>
      <c r="D43" s="56" t="s">
        <v>11</v>
      </c>
      <c r="E43" s="57">
        <v>-15195845</v>
      </c>
      <c r="F43" s="58" t="s">
        <v>31</v>
      </c>
      <c r="G43" s="57">
        <v>-1215668</v>
      </c>
      <c r="H43" s="57">
        <f t="shared" si="0"/>
        <v>-16411513</v>
      </c>
      <c r="I43" s="56" t="s">
        <v>32</v>
      </c>
      <c r="J43" s="56" t="s">
        <v>33</v>
      </c>
    </row>
    <row r="44" spans="1:10" x14ac:dyDescent="0.25">
      <c r="A44" s="55">
        <v>46106</v>
      </c>
      <c r="B44" s="56" t="s">
        <v>311</v>
      </c>
      <c r="C44" s="56" t="s">
        <v>104</v>
      </c>
      <c r="D44" s="56" t="s">
        <v>360</v>
      </c>
      <c r="E44" s="57">
        <v>440586</v>
      </c>
      <c r="F44" s="58" t="s">
        <v>31</v>
      </c>
      <c r="G44" s="57">
        <v>35247</v>
      </c>
      <c r="H44" s="57">
        <f t="shared" si="0"/>
        <v>475833</v>
      </c>
      <c r="I44" s="56" t="s">
        <v>32</v>
      </c>
      <c r="J44" s="56" t="s">
        <v>33</v>
      </c>
    </row>
    <row r="45" spans="1:10" x14ac:dyDescent="0.25">
      <c r="A45" s="55">
        <v>46106</v>
      </c>
      <c r="B45" s="56" t="s">
        <v>312</v>
      </c>
      <c r="C45" s="56" t="s">
        <v>104</v>
      </c>
      <c r="D45" s="56" t="s">
        <v>361</v>
      </c>
      <c r="E45" s="57">
        <v>444270</v>
      </c>
      <c r="F45" s="58" t="s">
        <v>31</v>
      </c>
      <c r="G45" s="57">
        <v>35542</v>
      </c>
      <c r="H45" s="57">
        <f t="shared" si="0"/>
        <v>479812</v>
      </c>
      <c r="I45" s="56" t="s">
        <v>32</v>
      </c>
      <c r="J45" s="56" t="s">
        <v>33</v>
      </c>
    </row>
    <row r="46" spans="1:10" x14ac:dyDescent="0.25">
      <c r="A46" s="55">
        <v>46106</v>
      </c>
      <c r="B46" s="56" t="s">
        <v>313</v>
      </c>
      <c r="C46" s="56" t="s">
        <v>104</v>
      </c>
      <c r="D46" s="56" t="s">
        <v>362</v>
      </c>
      <c r="E46" s="57">
        <v>722544</v>
      </c>
      <c r="F46" s="58" t="s">
        <v>31</v>
      </c>
      <c r="G46" s="57">
        <v>57804</v>
      </c>
      <c r="H46" s="57">
        <f t="shared" si="0"/>
        <v>780348</v>
      </c>
      <c r="I46" s="56" t="s">
        <v>32</v>
      </c>
      <c r="J46" s="56" t="s">
        <v>33</v>
      </c>
    </row>
    <row r="47" spans="1:10" x14ac:dyDescent="0.25">
      <c r="A47" s="55">
        <v>46108</v>
      </c>
      <c r="B47" s="56" t="s">
        <v>314</v>
      </c>
      <c r="C47" s="56" t="s">
        <v>104</v>
      </c>
      <c r="D47" s="56" t="s">
        <v>363</v>
      </c>
      <c r="E47" s="57">
        <v>641077</v>
      </c>
      <c r="F47" s="58" t="s">
        <v>31</v>
      </c>
      <c r="G47" s="57">
        <v>51286</v>
      </c>
      <c r="H47" s="57">
        <f t="shared" si="0"/>
        <v>692363</v>
      </c>
      <c r="I47" s="56" t="s">
        <v>32</v>
      </c>
      <c r="J47" s="56" t="s">
        <v>33</v>
      </c>
    </row>
    <row r="48" spans="1:10" x14ac:dyDescent="0.25">
      <c r="A48" s="55">
        <v>46109</v>
      </c>
      <c r="B48" s="56" t="s">
        <v>315</v>
      </c>
      <c r="C48" s="56" t="s">
        <v>104</v>
      </c>
      <c r="D48" s="56" t="s">
        <v>364</v>
      </c>
      <c r="E48" s="57">
        <v>780334</v>
      </c>
      <c r="F48" s="58" t="s">
        <v>31</v>
      </c>
      <c r="G48" s="57">
        <v>62427</v>
      </c>
      <c r="H48" s="57">
        <f t="shared" si="0"/>
        <v>842761</v>
      </c>
      <c r="I48" s="56" t="s">
        <v>32</v>
      </c>
      <c r="J48" s="56" t="s">
        <v>33</v>
      </c>
    </row>
    <row r="49" spans="1:10" x14ac:dyDescent="0.25">
      <c r="A49" s="55">
        <v>46109</v>
      </c>
      <c r="B49" s="56" t="s">
        <v>316</v>
      </c>
      <c r="C49" s="56" t="s">
        <v>104</v>
      </c>
      <c r="D49" s="56" t="s">
        <v>365</v>
      </c>
      <c r="E49" s="57">
        <v>1005648</v>
      </c>
      <c r="F49" s="58" t="s">
        <v>31</v>
      </c>
      <c r="G49" s="57">
        <v>80452</v>
      </c>
      <c r="H49" s="57">
        <f t="shared" si="0"/>
        <v>1086100</v>
      </c>
      <c r="I49" s="56" t="s">
        <v>32</v>
      </c>
      <c r="J49" s="56" t="s">
        <v>33</v>
      </c>
    </row>
    <row r="50" spans="1:10" x14ac:dyDescent="0.25">
      <c r="A50" s="55">
        <v>46109</v>
      </c>
      <c r="B50" s="56" t="s">
        <v>317</v>
      </c>
      <c r="C50" s="56" t="s">
        <v>104</v>
      </c>
      <c r="D50" s="56" t="s">
        <v>366</v>
      </c>
      <c r="E50" s="57">
        <v>1299245</v>
      </c>
      <c r="F50" s="58" t="s">
        <v>31</v>
      </c>
      <c r="G50" s="57">
        <v>103940</v>
      </c>
      <c r="H50" s="57">
        <f t="shared" si="0"/>
        <v>1403185</v>
      </c>
      <c r="I50" s="56" t="s">
        <v>32</v>
      </c>
      <c r="J50" s="56" t="s">
        <v>33</v>
      </c>
    </row>
    <row r="51" spans="1:10" x14ac:dyDescent="0.25">
      <c r="A51" s="55">
        <v>46109</v>
      </c>
      <c r="B51" s="56" t="s">
        <v>318</v>
      </c>
      <c r="C51" s="56" t="s">
        <v>104</v>
      </c>
      <c r="D51" s="56" t="s">
        <v>367</v>
      </c>
      <c r="E51" s="57">
        <v>3202272</v>
      </c>
      <c r="F51" s="58" t="s">
        <v>31</v>
      </c>
      <c r="G51" s="57">
        <v>256182</v>
      </c>
      <c r="H51" s="57">
        <f t="shared" si="0"/>
        <v>3458454</v>
      </c>
      <c r="I51" s="56" t="s">
        <v>32</v>
      </c>
      <c r="J51" s="56" t="s">
        <v>33</v>
      </c>
    </row>
    <row r="52" spans="1:10" x14ac:dyDescent="0.25">
      <c r="A52" s="55">
        <v>46109</v>
      </c>
      <c r="B52" s="56" t="s">
        <v>319</v>
      </c>
      <c r="C52" s="56" t="s">
        <v>104</v>
      </c>
      <c r="D52" s="56" t="s">
        <v>368</v>
      </c>
      <c r="E52" s="57">
        <v>763858</v>
      </c>
      <c r="F52" s="58" t="s">
        <v>31</v>
      </c>
      <c r="G52" s="57">
        <v>61109</v>
      </c>
      <c r="H52" s="57">
        <f t="shared" si="0"/>
        <v>824967</v>
      </c>
      <c r="I52" s="56" t="s">
        <v>32</v>
      </c>
      <c r="J52" s="56" t="s">
        <v>33</v>
      </c>
    </row>
    <row r="53" spans="1:10" x14ac:dyDescent="0.25">
      <c r="A53" s="55">
        <v>46111</v>
      </c>
      <c r="B53" s="56" t="s">
        <v>320</v>
      </c>
      <c r="C53" s="56" t="s">
        <v>104</v>
      </c>
      <c r="D53" s="56" t="s">
        <v>369</v>
      </c>
      <c r="E53" s="57">
        <v>467519</v>
      </c>
      <c r="F53" s="58" t="s">
        <v>31</v>
      </c>
      <c r="G53" s="57">
        <v>37402</v>
      </c>
      <c r="H53" s="57">
        <f t="shared" si="0"/>
        <v>504921</v>
      </c>
      <c r="I53" s="56" t="s">
        <v>32</v>
      </c>
      <c r="J53" s="56" t="s">
        <v>33</v>
      </c>
    </row>
    <row r="54" spans="1:10" x14ac:dyDescent="0.25">
      <c r="H54" s="57">
        <f>SUM(H2:H53)</f>
        <v>24083592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workbookViewId="0"/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40" bestFit="1" customWidth="1"/>
    <col min="5" max="5" width="10.42578125" bestFit="1" customWidth="1"/>
    <col min="6" max="6" width="7.85546875" bestFit="1" customWidth="1"/>
    <col min="7" max="7" width="9.5703125" bestFit="1" customWidth="1"/>
    <col min="8" max="8" width="10.42578125" bestFit="1" customWidth="1"/>
    <col min="9" max="9" width="30.85546875" bestFit="1" customWidth="1"/>
    <col min="10" max="10" width="12.5703125" bestFit="1" customWidth="1"/>
  </cols>
  <sheetData>
    <row r="1" spans="1:10" ht="31.5" x14ac:dyDescent="0.25">
      <c r="A1" s="52" t="s">
        <v>1</v>
      </c>
      <c r="B1" s="53" t="s">
        <v>2</v>
      </c>
      <c r="C1" s="53" t="s">
        <v>24</v>
      </c>
      <c r="D1" s="53" t="s">
        <v>25</v>
      </c>
      <c r="E1" s="54" t="s">
        <v>26</v>
      </c>
      <c r="F1" s="53" t="s">
        <v>27</v>
      </c>
      <c r="G1" s="54" t="s">
        <v>0</v>
      </c>
      <c r="H1" s="54" t="s">
        <v>28</v>
      </c>
      <c r="I1" s="53" t="s">
        <v>29</v>
      </c>
      <c r="J1" s="53" t="s">
        <v>30</v>
      </c>
    </row>
    <row r="2" spans="1:10" x14ac:dyDescent="0.25">
      <c r="A2" s="55">
        <v>46055</v>
      </c>
      <c r="B2" s="56" t="s">
        <v>162</v>
      </c>
      <c r="C2" s="56" t="s">
        <v>104</v>
      </c>
      <c r="D2" s="56" t="s">
        <v>217</v>
      </c>
      <c r="E2" s="57">
        <v>607167</v>
      </c>
      <c r="F2" s="58" t="s">
        <v>31</v>
      </c>
      <c r="G2" s="57">
        <v>48573</v>
      </c>
      <c r="H2" s="57">
        <f>+E2+G2</f>
        <v>655740</v>
      </c>
      <c r="I2" s="56" t="s">
        <v>32</v>
      </c>
      <c r="J2" s="56" t="s">
        <v>33</v>
      </c>
    </row>
    <row r="3" spans="1:10" x14ac:dyDescent="0.25">
      <c r="A3" s="55">
        <v>46055</v>
      </c>
      <c r="B3" s="56" t="s">
        <v>163</v>
      </c>
      <c r="C3" s="56" t="s">
        <v>104</v>
      </c>
      <c r="D3" s="56" t="s">
        <v>218</v>
      </c>
      <c r="E3" s="57">
        <v>727850</v>
      </c>
      <c r="F3" s="58" t="s">
        <v>31</v>
      </c>
      <c r="G3" s="57">
        <v>58228</v>
      </c>
      <c r="H3" s="57">
        <f t="shared" ref="H3:H56" si="0">+E3+G3</f>
        <v>786078</v>
      </c>
      <c r="I3" s="56" t="s">
        <v>32</v>
      </c>
      <c r="J3" s="56" t="s">
        <v>33</v>
      </c>
    </row>
    <row r="4" spans="1:10" x14ac:dyDescent="0.25">
      <c r="A4" s="55">
        <v>46055</v>
      </c>
      <c r="B4" s="56" t="s">
        <v>164</v>
      </c>
      <c r="C4" s="56" t="s">
        <v>104</v>
      </c>
      <c r="D4" s="56" t="s">
        <v>219</v>
      </c>
      <c r="E4" s="57">
        <v>385252</v>
      </c>
      <c r="F4" s="58" t="s">
        <v>31</v>
      </c>
      <c r="G4" s="57">
        <v>30820</v>
      </c>
      <c r="H4" s="57">
        <f t="shared" si="0"/>
        <v>416072</v>
      </c>
      <c r="I4" s="56" t="s">
        <v>32</v>
      </c>
      <c r="J4" s="56" t="s">
        <v>33</v>
      </c>
    </row>
    <row r="5" spans="1:10" x14ac:dyDescent="0.25">
      <c r="A5" s="55">
        <v>46055</v>
      </c>
      <c r="B5" s="56" t="s">
        <v>165</v>
      </c>
      <c r="C5" s="56" t="s">
        <v>104</v>
      </c>
      <c r="D5" s="56" t="s">
        <v>220</v>
      </c>
      <c r="E5" s="57">
        <v>440586</v>
      </c>
      <c r="F5" s="58" t="s">
        <v>31</v>
      </c>
      <c r="G5" s="57">
        <v>35247</v>
      </c>
      <c r="H5" s="57">
        <f t="shared" si="0"/>
        <v>475833</v>
      </c>
      <c r="I5" s="56" t="s">
        <v>32</v>
      </c>
      <c r="J5" s="56" t="s">
        <v>33</v>
      </c>
    </row>
    <row r="6" spans="1:10" x14ac:dyDescent="0.25">
      <c r="A6" s="55">
        <v>46056</v>
      </c>
      <c r="B6" s="56" t="s">
        <v>166</v>
      </c>
      <c r="C6" s="56" t="s">
        <v>104</v>
      </c>
      <c r="D6" s="56" t="s">
        <v>221</v>
      </c>
      <c r="E6" s="57">
        <v>1012285</v>
      </c>
      <c r="F6" s="58" t="s">
        <v>31</v>
      </c>
      <c r="G6" s="57">
        <v>80983</v>
      </c>
      <c r="H6" s="57">
        <f t="shared" si="0"/>
        <v>1093268</v>
      </c>
      <c r="I6" s="56" t="s">
        <v>32</v>
      </c>
      <c r="J6" s="56" t="s">
        <v>33</v>
      </c>
    </row>
    <row r="7" spans="1:10" x14ac:dyDescent="0.25">
      <c r="A7" s="55">
        <v>46056</v>
      </c>
      <c r="B7" s="56" t="s">
        <v>167</v>
      </c>
      <c r="C7" s="56" t="s">
        <v>104</v>
      </c>
      <c r="D7" s="56" t="s">
        <v>222</v>
      </c>
      <c r="E7" s="57">
        <v>704109</v>
      </c>
      <c r="F7" s="58" t="s">
        <v>31</v>
      </c>
      <c r="G7" s="57">
        <v>56329</v>
      </c>
      <c r="H7" s="57">
        <f t="shared" si="0"/>
        <v>760438</v>
      </c>
      <c r="I7" s="56" t="s">
        <v>32</v>
      </c>
      <c r="J7" s="56" t="s">
        <v>33</v>
      </c>
    </row>
    <row r="8" spans="1:10" x14ac:dyDescent="0.25">
      <c r="A8" s="55">
        <v>46056</v>
      </c>
      <c r="B8" s="56" t="s">
        <v>168</v>
      </c>
      <c r="C8" s="56" t="s">
        <v>104</v>
      </c>
      <c r="D8" s="56" t="s">
        <v>223</v>
      </c>
      <c r="E8" s="57">
        <v>440655</v>
      </c>
      <c r="F8" s="58" t="s">
        <v>31</v>
      </c>
      <c r="G8" s="57">
        <v>35252</v>
      </c>
      <c r="H8" s="57">
        <f t="shared" si="0"/>
        <v>475907</v>
      </c>
      <c r="I8" s="56" t="s">
        <v>32</v>
      </c>
      <c r="J8" s="56" t="s">
        <v>33</v>
      </c>
    </row>
    <row r="9" spans="1:10" x14ac:dyDescent="0.25">
      <c r="A9" s="55">
        <v>46056</v>
      </c>
      <c r="B9" s="56" t="s">
        <v>169</v>
      </c>
      <c r="C9" s="56" t="s">
        <v>104</v>
      </c>
      <c r="D9" s="56" t="s">
        <v>224</v>
      </c>
      <c r="E9" s="57">
        <v>2917690</v>
      </c>
      <c r="F9" s="58" t="s">
        <v>31</v>
      </c>
      <c r="G9" s="57">
        <v>233415</v>
      </c>
      <c r="H9" s="57">
        <f t="shared" si="0"/>
        <v>3151105</v>
      </c>
      <c r="I9" s="56" t="s">
        <v>32</v>
      </c>
      <c r="J9" s="56" t="s">
        <v>33</v>
      </c>
    </row>
    <row r="10" spans="1:10" x14ac:dyDescent="0.25">
      <c r="A10" s="55">
        <v>46057</v>
      </c>
      <c r="B10" s="56" t="s">
        <v>170</v>
      </c>
      <c r="C10" s="56" t="s">
        <v>104</v>
      </c>
      <c r="D10" s="56" t="s">
        <v>225</v>
      </c>
      <c r="E10" s="57">
        <v>724353</v>
      </c>
      <c r="F10" s="58" t="s">
        <v>31</v>
      </c>
      <c r="G10" s="57">
        <v>57948</v>
      </c>
      <c r="H10" s="57">
        <f t="shared" si="0"/>
        <v>782301</v>
      </c>
      <c r="I10" s="56" t="s">
        <v>32</v>
      </c>
      <c r="J10" s="56" t="s">
        <v>33</v>
      </c>
    </row>
    <row r="11" spans="1:10" x14ac:dyDescent="0.25">
      <c r="A11" s="55">
        <v>46057</v>
      </c>
      <c r="B11" s="56" t="s">
        <v>171</v>
      </c>
      <c r="C11" s="56" t="s">
        <v>104</v>
      </c>
      <c r="D11" s="56" t="s">
        <v>226</v>
      </c>
      <c r="E11" s="57">
        <v>183750</v>
      </c>
      <c r="F11" s="58" t="s">
        <v>31</v>
      </c>
      <c r="G11" s="57">
        <v>14700</v>
      </c>
      <c r="H11" s="57">
        <f t="shared" si="0"/>
        <v>198450</v>
      </c>
      <c r="I11" s="56" t="s">
        <v>32</v>
      </c>
      <c r="J11" s="56" t="s">
        <v>33</v>
      </c>
    </row>
    <row r="12" spans="1:10" x14ac:dyDescent="0.25">
      <c r="A12" s="55">
        <v>46057</v>
      </c>
      <c r="B12" s="56" t="s">
        <v>172</v>
      </c>
      <c r="C12" s="56" t="s">
        <v>104</v>
      </c>
      <c r="D12" s="56" t="s">
        <v>227</v>
      </c>
      <c r="E12" s="57">
        <v>962485</v>
      </c>
      <c r="F12" s="58" t="s">
        <v>31</v>
      </c>
      <c r="G12" s="57">
        <v>76999</v>
      </c>
      <c r="H12" s="57">
        <f t="shared" si="0"/>
        <v>1039484</v>
      </c>
      <c r="I12" s="56" t="s">
        <v>32</v>
      </c>
      <c r="J12" s="56" t="s">
        <v>33</v>
      </c>
    </row>
    <row r="13" spans="1:10" x14ac:dyDescent="0.25">
      <c r="A13" s="55">
        <v>46059</v>
      </c>
      <c r="B13" s="56" t="s">
        <v>173</v>
      </c>
      <c r="C13" s="56" t="s">
        <v>104</v>
      </c>
      <c r="D13" s="56" t="s">
        <v>228</v>
      </c>
      <c r="E13" s="57">
        <v>1067880</v>
      </c>
      <c r="F13" s="58" t="s">
        <v>31</v>
      </c>
      <c r="G13" s="57">
        <v>85430</v>
      </c>
      <c r="H13" s="57">
        <f t="shared" si="0"/>
        <v>1153310</v>
      </c>
      <c r="I13" s="56" t="s">
        <v>32</v>
      </c>
      <c r="J13" s="56" t="s">
        <v>33</v>
      </c>
    </row>
    <row r="14" spans="1:10" x14ac:dyDescent="0.25">
      <c r="A14" s="55">
        <v>46059</v>
      </c>
      <c r="B14" s="56" t="s">
        <v>174</v>
      </c>
      <c r="C14" s="56" t="s">
        <v>104</v>
      </c>
      <c r="D14" s="56" t="s">
        <v>229</v>
      </c>
      <c r="E14" s="57">
        <v>2048468</v>
      </c>
      <c r="F14" s="58" t="s">
        <v>31</v>
      </c>
      <c r="G14" s="57">
        <v>163877</v>
      </c>
      <c r="H14" s="57">
        <f t="shared" si="0"/>
        <v>2212345</v>
      </c>
      <c r="I14" s="56" t="s">
        <v>32</v>
      </c>
      <c r="J14" s="56" t="s">
        <v>33</v>
      </c>
    </row>
    <row r="15" spans="1:10" x14ac:dyDescent="0.25">
      <c r="A15" s="55">
        <v>46060</v>
      </c>
      <c r="B15" s="56" t="s">
        <v>175</v>
      </c>
      <c r="C15" s="56" t="s">
        <v>104</v>
      </c>
      <c r="D15" s="56" t="s">
        <v>230</v>
      </c>
      <c r="E15" s="57">
        <v>228558</v>
      </c>
      <c r="F15" s="58" t="s">
        <v>31</v>
      </c>
      <c r="G15" s="57">
        <v>18285</v>
      </c>
      <c r="H15" s="57">
        <f t="shared" si="0"/>
        <v>246843</v>
      </c>
      <c r="I15" s="56" t="s">
        <v>32</v>
      </c>
      <c r="J15" s="56" t="s">
        <v>33</v>
      </c>
    </row>
    <row r="16" spans="1:10" x14ac:dyDescent="0.25">
      <c r="A16" s="55">
        <v>46060</v>
      </c>
      <c r="B16" s="56" t="s">
        <v>176</v>
      </c>
      <c r="C16" s="56" t="s">
        <v>104</v>
      </c>
      <c r="D16" s="56" t="s">
        <v>231</v>
      </c>
      <c r="E16" s="57">
        <v>706903</v>
      </c>
      <c r="F16" s="58" t="s">
        <v>31</v>
      </c>
      <c r="G16" s="57">
        <v>56552</v>
      </c>
      <c r="H16" s="57">
        <f t="shared" si="0"/>
        <v>763455</v>
      </c>
      <c r="I16" s="56" t="s">
        <v>32</v>
      </c>
      <c r="J16" s="56" t="s">
        <v>33</v>
      </c>
    </row>
    <row r="17" spans="1:10" x14ac:dyDescent="0.25">
      <c r="A17" s="55">
        <v>46060</v>
      </c>
      <c r="B17" s="56" t="s">
        <v>177</v>
      </c>
      <c r="C17" s="56" t="s">
        <v>104</v>
      </c>
      <c r="D17" s="56" t="s">
        <v>232</v>
      </c>
      <c r="E17" s="57">
        <v>1707348</v>
      </c>
      <c r="F17" s="58" t="s">
        <v>31</v>
      </c>
      <c r="G17" s="57">
        <v>136588</v>
      </c>
      <c r="H17" s="57">
        <f t="shared" si="0"/>
        <v>1843936</v>
      </c>
      <c r="I17" s="56" t="s">
        <v>32</v>
      </c>
      <c r="J17" s="56" t="s">
        <v>33</v>
      </c>
    </row>
    <row r="18" spans="1:10" x14ac:dyDescent="0.25">
      <c r="A18" s="55">
        <v>46060</v>
      </c>
      <c r="B18" s="56" t="s">
        <v>178</v>
      </c>
      <c r="C18" s="56" t="s">
        <v>104</v>
      </c>
      <c r="D18" s="56" t="s">
        <v>233</v>
      </c>
      <c r="E18" s="57">
        <v>3287538</v>
      </c>
      <c r="F18" s="58" t="s">
        <v>31</v>
      </c>
      <c r="G18" s="57">
        <v>263003</v>
      </c>
      <c r="H18" s="57">
        <f t="shared" si="0"/>
        <v>3550541</v>
      </c>
      <c r="I18" s="56" t="s">
        <v>32</v>
      </c>
      <c r="J18" s="56" t="s">
        <v>33</v>
      </c>
    </row>
    <row r="19" spans="1:10" x14ac:dyDescent="0.25">
      <c r="A19" s="55">
        <v>46060</v>
      </c>
      <c r="B19" s="56" t="s">
        <v>179</v>
      </c>
      <c r="C19" s="56" t="s">
        <v>104</v>
      </c>
      <c r="D19" s="56" t="s">
        <v>234</v>
      </c>
      <c r="E19" s="57">
        <v>729915</v>
      </c>
      <c r="F19" s="58" t="s">
        <v>31</v>
      </c>
      <c r="G19" s="57">
        <v>58393</v>
      </c>
      <c r="H19" s="57">
        <f t="shared" si="0"/>
        <v>788308</v>
      </c>
      <c r="I19" s="56" t="s">
        <v>32</v>
      </c>
      <c r="J19" s="56" t="s">
        <v>33</v>
      </c>
    </row>
    <row r="20" spans="1:10" x14ac:dyDescent="0.25">
      <c r="A20" s="55">
        <v>46060</v>
      </c>
      <c r="B20" s="56" t="s">
        <v>180</v>
      </c>
      <c r="C20" s="56" t="s">
        <v>104</v>
      </c>
      <c r="D20" s="56" t="s">
        <v>235</v>
      </c>
      <c r="E20" s="57">
        <v>1062999</v>
      </c>
      <c r="F20" s="58" t="s">
        <v>31</v>
      </c>
      <c r="G20" s="57">
        <v>85040</v>
      </c>
      <c r="H20" s="57">
        <f t="shared" si="0"/>
        <v>1148039</v>
      </c>
      <c r="I20" s="56" t="s">
        <v>32</v>
      </c>
      <c r="J20" s="56" t="s">
        <v>33</v>
      </c>
    </row>
    <row r="21" spans="1:10" x14ac:dyDescent="0.25">
      <c r="A21" s="55">
        <v>46062</v>
      </c>
      <c r="B21" s="56" t="s">
        <v>181</v>
      </c>
      <c r="C21" s="56" t="s">
        <v>104</v>
      </c>
      <c r="D21" s="56" t="s">
        <v>236</v>
      </c>
      <c r="E21" s="57">
        <v>1293349</v>
      </c>
      <c r="F21" s="58" t="s">
        <v>31</v>
      </c>
      <c r="G21" s="57">
        <v>103468</v>
      </c>
      <c r="H21" s="57">
        <f t="shared" si="0"/>
        <v>1396817</v>
      </c>
      <c r="I21" s="56" t="s">
        <v>32</v>
      </c>
      <c r="J21" s="56" t="s">
        <v>33</v>
      </c>
    </row>
    <row r="22" spans="1:10" x14ac:dyDescent="0.25">
      <c r="A22" s="55">
        <v>46062</v>
      </c>
      <c r="B22" s="56" t="s">
        <v>182</v>
      </c>
      <c r="C22" s="56" t="s">
        <v>104</v>
      </c>
      <c r="D22" s="56" t="s">
        <v>237</v>
      </c>
      <c r="E22" s="57">
        <v>2219407</v>
      </c>
      <c r="F22" s="58" t="s">
        <v>31</v>
      </c>
      <c r="G22" s="57">
        <v>177553</v>
      </c>
      <c r="H22" s="57">
        <f t="shared" si="0"/>
        <v>2396960</v>
      </c>
      <c r="I22" s="56" t="s">
        <v>32</v>
      </c>
      <c r="J22" s="56" t="s">
        <v>33</v>
      </c>
    </row>
    <row r="23" spans="1:10" x14ac:dyDescent="0.25">
      <c r="A23" s="55">
        <v>46063</v>
      </c>
      <c r="B23" s="56" t="s">
        <v>183</v>
      </c>
      <c r="C23" s="56" t="s">
        <v>104</v>
      </c>
      <c r="D23" s="56" t="s">
        <v>238</v>
      </c>
      <c r="E23" s="57">
        <v>1295474</v>
      </c>
      <c r="F23" s="58" t="s">
        <v>31</v>
      </c>
      <c r="G23" s="57">
        <v>103638</v>
      </c>
      <c r="H23" s="57">
        <f t="shared" si="0"/>
        <v>1399112</v>
      </c>
      <c r="I23" s="56" t="s">
        <v>32</v>
      </c>
      <c r="J23" s="56" t="s">
        <v>33</v>
      </c>
    </row>
    <row r="24" spans="1:10" x14ac:dyDescent="0.25">
      <c r="A24" s="55">
        <v>46063</v>
      </c>
      <c r="B24" s="56" t="s">
        <v>184</v>
      </c>
      <c r="C24" s="56" t="s">
        <v>104</v>
      </c>
      <c r="D24" s="56" t="s">
        <v>239</v>
      </c>
      <c r="E24" s="57">
        <v>935440</v>
      </c>
      <c r="F24" s="58" t="s">
        <v>31</v>
      </c>
      <c r="G24" s="57">
        <v>74835</v>
      </c>
      <c r="H24" s="57">
        <f t="shared" si="0"/>
        <v>1010275</v>
      </c>
      <c r="I24" s="56" t="s">
        <v>32</v>
      </c>
      <c r="J24" s="56" t="s">
        <v>33</v>
      </c>
    </row>
    <row r="25" spans="1:10" x14ac:dyDescent="0.25">
      <c r="A25" s="55">
        <v>46064</v>
      </c>
      <c r="B25" s="56" t="s">
        <v>185</v>
      </c>
      <c r="C25" s="56" t="s">
        <v>104</v>
      </c>
      <c r="D25" s="56" t="s">
        <v>240</v>
      </c>
      <c r="E25" s="57">
        <v>985220</v>
      </c>
      <c r="F25" s="58" t="s">
        <v>31</v>
      </c>
      <c r="G25" s="57">
        <v>78818</v>
      </c>
      <c r="H25" s="57">
        <f t="shared" si="0"/>
        <v>1064038</v>
      </c>
      <c r="I25" s="56" t="s">
        <v>32</v>
      </c>
      <c r="J25" s="56" t="s">
        <v>33</v>
      </c>
    </row>
    <row r="26" spans="1:10" x14ac:dyDescent="0.25">
      <c r="A26" s="55">
        <v>46064</v>
      </c>
      <c r="B26" s="56" t="s">
        <v>186</v>
      </c>
      <c r="C26" s="56" t="s">
        <v>104</v>
      </c>
      <c r="D26" s="56" t="s">
        <v>241</v>
      </c>
      <c r="E26" s="57">
        <v>387078</v>
      </c>
      <c r="F26" s="58" t="s">
        <v>31</v>
      </c>
      <c r="G26" s="57">
        <v>30966</v>
      </c>
      <c r="H26" s="57">
        <f t="shared" si="0"/>
        <v>418044</v>
      </c>
      <c r="I26" s="56" t="s">
        <v>32</v>
      </c>
      <c r="J26" s="56" t="s">
        <v>33</v>
      </c>
    </row>
    <row r="27" spans="1:10" x14ac:dyDescent="0.25">
      <c r="A27" s="55">
        <v>46064</v>
      </c>
      <c r="B27" s="56" t="s">
        <v>187</v>
      </c>
      <c r="C27" s="56" t="s">
        <v>104</v>
      </c>
      <c r="D27" s="56" t="s">
        <v>242</v>
      </c>
      <c r="E27" s="57">
        <v>440586</v>
      </c>
      <c r="F27" s="58" t="s">
        <v>31</v>
      </c>
      <c r="G27" s="57">
        <v>35247</v>
      </c>
      <c r="H27" s="57">
        <f t="shared" si="0"/>
        <v>475833</v>
      </c>
      <c r="I27" s="56" t="s">
        <v>32</v>
      </c>
      <c r="J27" s="56" t="s">
        <v>33</v>
      </c>
    </row>
    <row r="28" spans="1:10" x14ac:dyDescent="0.25">
      <c r="A28" s="55">
        <v>46064</v>
      </c>
      <c r="B28" s="56" t="s">
        <v>188</v>
      </c>
      <c r="C28" s="56" t="s">
        <v>104</v>
      </c>
      <c r="D28" s="56" t="s">
        <v>243</v>
      </c>
      <c r="E28" s="57">
        <v>742281</v>
      </c>
      <c r="F28" s="58" t="s">
        <v>31</v>
      </c>
      <c r="G28" s="57">
        <v>59382</v>
      </c>
      <c r="H28" s="57">
        <f t="shared" si="0"/>
        <v>801663</v>
      </c>
      <c r="I28" s="56" t="s">
        <v>32</v>
      </c>
      <c r="J28" s="56" t="s">
        <v>33</v>
      </c>
    </row>
    <row r="29" spans="1:10" x14ac:dyDescent="0.25">
      <c r="A29" s="55">
        <v>46064</v>
      </c>
      <c r="B29" s="56" t="s">
        <v>189</v>
      </c>
      <c r="C29" s="56" t="s">
        <v>104</v>
      </c>
      <c r="D29" s="56" t="s">
        <v>244</v>
      </c>
      <c r="E29" s="57">
        <v>2688615</v>
      </c>
      <c r="F29" s="58" t="s">
        <v>31</v>
      </c>
      <c r="G29" s="57">
        <v>215089</v>
      </c>
      <c r="H29" s="57">
        <f t="shared" si="0"/>
        <v>2903704</v>
      </c>
      <c r="I29" s="56" t="s">
        <v>32</v>
      </c>
      <c r="J29" s="56" t="s">
        <v>33</v>
      </c>
    </row>
    <row r="30" spans="1:10" x14ac:dyDescent="0.25">
      <c r="A30" s="55">
        <v>46064</v>
      </c>
      <c r="B30" s="56" t="s">
        <v>190</v>
      </c>
      <c r="C30" s="56" t="s">
        <v>104</v>
      </c>
      <c r="D30" s="56" t="s">
        <v>245</v>
      </c>
      <c r="E30" s="57">
        <v>587448</v>
      </c>
      <c r="F30" s="58" t="s">
        <v>31</v>
      </c>
      <c r="G30" s="57">
        <v>46996</v>
      </c>
      <c r="H30" s="57">
        <f t="shared" si="0"/>
        <v>634444</v>
      </c>
      <c r="I30" s="56" t="s">
        <v>32</v>
      </c>
      <c r="J30" s="56" t="s">
        <v>33</v>
      </c>
    </row>
    <row r="31" spans="1:10" x14ac:dyDescent="0.25">
      <c r="A31" s="55">
        <v>46065</v>
      </c>
      <c r="B31" s="56" t="s">
        <v>191</v>
      </c>
      <c r="C31" s="56" t="s">
        <v>104</v>
      </c>
      <c r="D31" s="56" t="s">
        <v>246</v>
      </c>
      <c r="E31" s="57">
        <v>615636</v>
      </c>
      <c r="F31" s="58" t="s">
        <v>31</v>
      </c>
      <c r="G31" s="57">
        <v>49251</v>
      </c>
      <c r="H31" s="57">
        <f t="shared" si="0"/>
        <v>664887</v>
      </c>
      <c r="I31" s="56" t="s">
        <v>32</v>
      </c>
      <c r="J31" s="56" t="s">
        <v>33</v>
      </c>
    </row>
    <row r="32" spans="1:10" x14ac:dyDescent="0.25">
      <c r="A32" s="55">
        <v>46065</v>
      </c>
      <c r="B32" s="56" t="s">
        <v>192</v>
      </c>
      <c r="C32" s="56" t="s">
        <v>104</v>
      </c>
      <c r="D32" s="56" t="s">
        <v>247</v>
      </c>
      <c r="E32" s="57">
        <v>1603603</v>
      </c>
      <c r="F32" s="58" t="s">
        <v>31</v>
      </c>
      <c r="G32" s="57">
        <v>128288</v>
      </c>
      <c r="H32" s="57">
        <f t="shared" si="0"/>
        <v>1731891</v>
      </c>
      <c r="I32" s="56" t="s">
        <v>32</v>
      </c>
      <c r="J32" s="56" t="s">
        <v>33</v>
      </c>
    </row>
    <row r="33" spans="1:10" x14ac:dyDescent="0.25">
      <c r="A33" s="55">
        <v>46066</v>
      </c>
      <c r="B33" s="56" t="s">
        <v>193</v>
      </c>
      <c r="C33" s="56" t="s">
        <v>104</v>
      </c>
      <c r="D33" s="56" t="s">
        <v>248</v>
      </c>
      <c r="E33" s="57">
        <v>1417635</v>
      </c>
      <c r="F33" s="58" t="s">
        <v>31</v>
      </c>
      <c r="G33" s="57">
        <v>113411</v>
      </c>
      <c r="H33" s="57">
        <f t="shared" si="0"/>
        <v>1531046</v>
      </c>
      <c r="I33" s="56" t="s">
        <v>32</v>
      </c>
      <c r="J33" s="56" t="s">
        <v>33</v>
      </c>
    </row>
    <row r="34" spans="1:10" x14ac:dyDescent="0.25">
      <c r="A34" s="55">
        <v>46066</v>
      </c>
      <c r="B34" s="56" t="s">
        <v>194</v>
      </c>
      <c r="C34" s="56" t="s">
        <v>104</v>
      </c>
      <c r="D34" s="56" t="s">
        <v>249</v>
      </c>
      <c r="E34" s="57">
        <v>1013408</v>
      </c>
      <c r="F34" s="58" t="s">
        <v>31</v>
      </c>
      <c r="G34" s="57">
        <v>81073</v>
      </c>
      <c r="H34" s="57">
        <f t="shared" si="0"/>
        <v>1094481</v>
      </c>
      <c r="I34" s="56" t="s">
        <v>32</v>
      </c>
      <c r="J34" s="56" t="s">
        <v>33</v>
      </c>
    </row>
    <row r="35" spans="1:10" x14ac:dyDescent="0.25">
      <c r="A35" s="55">
        <v>46066</v>
      </c>
      <c r="B35" s="56" t="s">
        <v>195</v>
      </c>
      <c r="C35" s="56" t="s">
        <v>104</v>
      </c>
      <c r="D35" s="56" t="s">
        <v>250</v>
      </c>
      <c r="E35" s="57">
        <v>1100994</v>
      </c>
      <c r="F35" s="58" t="s">
        <v>31</v>
      </c>
      <c r="G35" s="57">
        <v>88080</v>
      </c>
      <c r="H35" s="57">
        <f t="shared" si="0"/>
        <v>1189074</v>
      </c>
      <c r="I35" s="56" t="s">
        <v>32</v>
      </c>
      <c r="J35" s="56" t="s">
        <v>33</v>
      </c>
    </row>
    <row r="36" spans="1:10" x14ac:dyDescent="0.25">
      <c r="A36" s="55">
        <v>46066</v>
      </c>
      <c r="B36" s="56" t="s">
        <v>196</v>
      </c>
      <c r="C36" s="56" t="s">
        <v>104</v>
      </c>
      <c r="D36" s="56" t="s">
        <v>251</v>
      </c>
      <c r="E36" s="57">
        <v>504060</v>
      </c>
      <c r="F36" s="58" t="s">
        <v>31</v>
      </c>
      <c r="G36" s="57">
        <v>40325</v>
      </c>
      <c r="H36" s="57">
        <f t="shared" si="0"/>
        <v>544385</v>
      </c>
      <c r="I36" s="56" t="s">
        <v>32</v>
      </c>
      <c r="J36" s="56" t="s">
        <v>33</v>
      </c>
    </row>
    <row r="37" spans="1:10" x14ac:dyDescent="0.25">
      <c r="A37" s="55">
        <v>46067</v>
      </c>
      <c r="B37" s="56" t="s">
        <v>197</v>
      </c>
      <c r="C37" s="56" t="s">
        <v>104</v>
      </c>
      <c r="D37" s="56" t="s">
        <v>252</v>
      </c>
      <c r="E37" s="57">
        <v>784850</v>
      </c>
      <c r="F37" s="58" t="s">
        <v>31</v>
      </c>
      <c r="G37" s="57">
        <v>62788</v>
      </c>
      <c r="H37" s="57">
        <f t="shared" si="0"/>
        <v>847638</v>
      </c>
      <c r="I37" s="56" t="s">
        <v>32</v>
      </c>
      <c r="J37" s="56" t="s">
        <v>33</v>
      </c>
    </row>
    <row r="38" spans="1:10" x14ac:dyDescent="0.25">
      <c r="A38" s="55">
        <v>46067</v>
      </c>
      <c r="B38" s="56" t="s">
        <v>198</v>
      </c>
      <c r="C38" s="56" t="s">
        <v>104</v>
      </c>
      <c r="D38" s="56" t="s">
        <v>253</v>
      </c>
      <c r="E38" s="57">
        <v>2690330</v>
      </c>
      <c r="F38" s="58" t="s">
        <v>31</v>
      </c>
      <c r="G38" s="57">
        <v>215226</v>
      </c>
      <c r="H38" s="57">
        <f t="shared" si="0"/>
        <v>2905556</v>
      </c>
      <c r="I38" s="56" t="s">
        <v>32</v>
      </c>
      <c r="J38" s="56" t="s">
        <v>33</v>
      </c>
    </row>
    <row r="39" spans="1:10" x14ac:dyDescent="0.25">
      <c r="A39" s="55">
        <v>46077</v>
      </c>
      <c r="B39" s="56" t="s">
        <v>199</v>
      </c>
      <c r="C39" s="56" t="s">
        <v>104</v>
      </c>
      <c r="D39" s="56" t="s">
        <v>254</v>
      </c>
      <c r="E39" s="57">
        <v>1061398</v>
      </c>
      <c r="F39" s="58" t="s">
        <v>31</v>
      </c>
      <c r="G39" s="57">
        <v>84912</v>
      </c>
      <c r="H39" s="57">
        <f t="shared" si="0"/>
        <v>1146310</v>
      </c>
      <c r="I39" s="56" t="s">
        <v>32</v>
      </c>
      <c r="J39" s="56" t="s">
        <v>33</v>
      </c>
    </row>
    <row r="40" spans="1:10" x14ac:dyDescent="0.25">
      <c r="A40" s="55">
        <v>46078</v>
      </c>
      <c r="B40" s="56" t="s">
        <v>200</v>
      </c>
      <c r="C40" s="56" t="s">
        <v>104</v>
      </c>
      <c r="D40" s="56" t="s">
        <v>255</v>
      </c>
      <c r="E40" s="57">
        <v>899657</v>
      </c>
      <c r="F40" s="58" t="s">
        <v>31</v>
      </c>
      <c r="G40" s="57">
        <v>71973</v>
      </c>
      <c r="H40" s="57">
        <f t="shared" si="0"/>
        <v>971630</v>
      </c>
      <c r="I40" s="56" t="s">
        <v>32</v>
      </c>
      <c r="J40" s="56" t="s">
        <v>33</v>
      </c>
    </row>
    <row r="41" spans="1:10" x14ac:dyDescent="0.25">
      <c r="A41" s="55">
        <v>46078</v>
      </c>
      <c r="B41" s="56" t="s">
        <v>201</v>
      </c>
      <c r="C41" s="56" t="s">
        <v>104</v>
      </c>
      <c r="D41" s="56" t="s">
        <v>256</v>
      </c>
      <c r="E41" s="57">
        <v>966745</v>
      </c>
      <c r="F41" s="58" t="s">
        <v>31</v>
      </c>
      <c r="G41" s="57">
        <v>77340</v>
      </c>
      <c r="H41" s="57">
        <f t="shared" si="0"/>
        <v>1044085</v>
      </c>
      <c r="I41" s="56" t="s">
        <v>32</v>
      </c>
      <c r="J41" s="56" t="s">
        <v>33</v>
      </c>
    </row>
    <row r="42" spans="1:10" x14ac:dyDescent="0.25">
      <c r="A42" s="55">
        <v>46078</v>
      </c>
      <c r="B42" s="56" t="s">
        <v>202</v>
      </c>
      <c r="C42" s="56" t="s">
        <v>104</v>
      </c>
      <c r="D42" s="56" t="s">
        <v>257</v>
      </c>
      <c r="E42" s="57">
        <v>452535</v>
      </c>
      <c r="F42" s="58" t="s">
        <v>31</v>
      </c>
      <c r="G42" s="57">
        <v>36203</v>
      </c>
      <c r="H42" s="57">
        <f t="shared" si="0"/>
        <v>488738</v>
      </c>
      <c r="I42" s="56" t="s">
        <v>32</v>
      </c>
      <c r="J42" s="56" t="s">
        <v>33</v>
      </c>
    </row>
    <row r="43" spans="1:10" x14ac:dyDescent="0.25">
      <c r="A43" s="55">
        <v>46078</v>
      </c>
      <c r="B43" s="56" t="s">
        <v>203</v>
      </c>
      <c r="C43" s="56" t="s">
        <v>104</v>
      </c>
      <c r="D43" s="56" t="s">
        <v>258</v>
      </c>
      <c r="E43" s="57">
        <v>662966</v>
      </c>
      <c r="F43" s="58" t="s">
        <v>31</v>
      </c>
      <c r="G43" s="57">
        <v>53037</v>
      </c>
      <c r="H43" s="57">
        <f t="shared" si="0"/>
        <v>716003</v>
      </c>
      <c r="I43" s="56" t="s">
        <v>32</v>
      </c>
      <c r="J43" s="56" t="s">
        <v>33</v>
      </c>
    </row>
    <row r="44" spans="1:10" x14ac:dyDescent="0.25">
      <c r="A44" s="55">
        <v>46079</v>
      </c>
      <c r="B44" s="56" t="s">
        <v>204</v>
      </c>
      <c r="C44" s="56" t="s">
        <v>104</v>
      </c>
      <c r="D44" s="56" t="s">
        <v>259</v>
      </c>
      <c r="E44" s="57">
        <v>1313073</v>
      </c>
      <c r="F44" s="58" t="s">
        <v>31</v>
      </c>
      <c r="G44" s="57">
        <v>105046</v>
      </c>
      <c r="H44" s="57">
        <f t="shared" si="0"/>
        <v>1418119</v>
      </c>
      <c r="I44" s="56" t="s">
        <v>32</v>
      </c>
      <c r="J44" s="56" t="s">
        <v>33</v>
      </c>
    </row>
    <row r="45" spans="1:10" x14ac:dyDescent="0.25">
      <c r="A45" s="55">
        <v>46079</v>
      </c>
      <c r="B45" s="56" t="s">
        <v>205</v>
      </c>
      <c r="C45" s="56" t="s">
        <v>104</v>
      </c>
      <c r="D45" s="56" t="s">
        <v>260</v>
      </c>
      <c r="E45" s="57">
        <v>247226</v>
      </c>
      <c r="F45" s="58" t="s">
        <v>31</v>
      </c>
      <c r="G45" s="57">
        <v>19778</v>
      </c>
      <c r="H45" s="57">
        <f t="shared" si="0"/>
        <v>267004</v>
      </c>
      <c r="I45" s="56" t="s">
        <v>32</v>
      </c>
      <c r="J45" s="56" t="s">
        <v>33</v>
      </c>
    </row>
    <row r="46" spans="1:10" x14ac:dyDescent="0.25">
      <c r="A46" s="55">
        <v>46079</v>
      </c>
      <c r="B46" s="56" t="s">
        <v>206</v>
      </c>
      <c r="C46" s="56" t="s">
        <v>104</v>
      </c>
      <c r="D46" s="56" t="s">
        <v>261</v>
      </c>
      <c r="E46" s="57">
        <v>412657</v>
      </c>
      <c r="F46" s="58" t="s">
        <v>31</v>
      </c>
      <c r="G46" s="57">
        <v>33013</v>
      </c>
      <c r="H46" s="57">
        <f t="shared" si="0"/>
        <v>445670</v>
      </c>
      <c r="I46" s="56" t="s">
        <v>32</v>
      </c>
      <c r="J46" s="56" t="s">
        <v>33</v>
      </c>
    </row>
    <row r="47" spans="1:10" x14ac:dyDescent="0.25">
      <c r="A47" s="55">
        <v>46079</v>
      </c>
      <c r="B47" s="56" t="s">
        <v>207</v>
      </c>
      <c r="C47" s="56" t="s">
        <v>104</v>
      </c>
      <c r="D47" s="56" t="s">
        <v>262</v>
      </c>
      <c r="E47" s="57">
        <v>913044</v>
      </c>
      <c r="F47" s="58" t="s">
        <v>31</v>
      </c>
      <c r="G47" s="57">
        <v>73044</v>
      </c>
      <c r="H47" s="57">
        <f t="shared" si="0"/>
        <v>986088</v>
      </c>
      <c r="I47" s="56" t="s">
        <v>32</v>
      </c>
      <c r="J47" s="56" t="s">
        <v>33</v>
      </c>
    </row>
    <row r="48" spans="1:10" x14ac:dyDescent="0.25">
      <c r="A48" s="55">
        <v>46080</v>
      </c>
      <c r="B48" s="56" t="s">
        <v>208</v>
      </c>
      <c r="C48" s="56" t="s">
        <v>104</v>
      </c>
      <c r="D48" s="56" t="s">
        <v>263</v>
      </c>
      <c r="E48" s="57">
        <v>771890</v>
      </c>
      <c r="F48" s="58" t="s">
        <v>31</v>
      </c>
      <c r="G48" s="57">
        <v>61751</v>
      </c>
      <c r="H48" s="57">
        <f t="shared" si="0"/>
        <v>833641</v>
      </c>
      <c r="I48" s="56" t="s">
        <v>32</v>
      </c>
      <c r="J48" s="56" t="s">
        <v>33</v>
      </c>
    </row>
    <row r="49" spans="1:10" x14ac:dyDescent="0.25">
      <c r="A49" s="55">
        <v>46080</v>
      </c>
      <c r="B49" s="56" t="s">
        <v>209</v>
      </c>
      <c r="C49" s="56" t="s">
        <v>104</v>
      </c>
      <c r="D49" s="56" t="s">
        <v>264</v>
      </c>
      <c r="E49" s="57">
        <v>615636</v>
      </c>
      <c r="F49" s="58" t="s">
        <v>31</v>
      </c>
      <c r="G49" s="57">
        <v>49251</v>
      </c>
      <c r="H49" s="57">
        <f t="shared" si="0"/>
        <v>664887</v>
      </c>
      <c r="I49" s="56" t="s">
        <v>32</v>
      </c>
      <c r="J49" s="56" t="s">
        <v>33</v>
      </c>
    </row>
    <row r="50" spans="1:10" x14ac:dyDescent="0.25">
      <c r="A50" s="55">
        <v>46081</v>
      </c>
      <c r="B50" s="56" t="s">
        <v>210</v>
      </c>
      <c r="C50" s="56" t="s">
        <v>104</v>
      </c>
      <c r="D50" s="56" t="s">
        <v>265</v>
      </c>
      <c r="E50" s="57">
        <v>774156</v>
      </c>
      <c r="F50" s="58" t="s">
        <v>31</v>
      </c>
      <c r="G50" s="57">
        <v>61932</v>
      </c>
      <c r="H50" s="57">
        <f t="shared" si="0"/>
        <v>836088</v>
      </c>
      <c r="I50" s="56" t="s">
        <v>32</v>
      </c>
      <c r="J50" s="56" t="s">
        <v>33</v>
      </c>
    </row>
    <row r="51" spans="1:10" x14ac:dyDescent="0.25">
      <c r="A51" s="55">
        <v>46081</v>
      </c>
      <c r="B51" s="56" t="s">
        <v>211</v>
      </c>
      <c r="C51" s="56" t="s">
        <v>104</v>
      </c>
      <c r="D51" s="56" t="s">
        <v>266</v>
      </c>
      <c r="E51" s="57">
        <v>662966</v>
      </c>
      <c r="F51" s="58" t="s">
        <v>31</v>
      </c>
      <c r="G51" s="57">
        <v>53037</v>
      </c>
      <c r="H51" s="57">
        <f t="shared" si="0"/>
        <v>716003</v>
      </c>
      <c r="I51" s="56" t="s">
        <v>32</v>
      </c>
      <c r="J51" s="56" t="s">
        <v>33</v>
      </c>
    </row>
    <row r="52" spans="1:10" x14ac:dyDescent="0.25">
      <c r="A52" s="55">
        <v>46081</v>
      </c>
      <c r="B52" s="56" t="s">
        <v>212</v>
      </c>
      <c r="C52" s="56" t="s">
        <v>104</v>
      </c>
      <c r="D52" s="56" t="s">
        <v>267</v>
      </c>
      <c r="E52" s="57">
        <v>791992</v>
      </c>
      <c r="F52" s="58" t="s">
        <v>31</v>
      </c>
      <c r="G52" s="57">
        <v>63359</v>
      </c>
      <c r="H52" s="57">
        <f t="shared" si="0"/>
        <v>855351</v>
      </c>
      <c r="I52" s="56" t="s">
        <v>32</v>
      </c>
      <c r="J52" s="56" t="s">
        <v>33</v>
      </c>
    </row>
    <row r="53" spans="1:10" x14ac:dyDescent="0.25">
      <c r="A53" s="55">
        <v>46081</v>
      </c>
      <c r="B53" s="56" t="s">
        <v>213</v>
      </c>
      <c r="C53" s="56" t="s">
        <v>104</v>
      </c>
      <c r="D53" s="56" t="s">
        <v>268</v>
      </c>
      <c r="E53" s="57">
        <v>1760922</v>
      </c>
      <c r="F53" s="58" t="s">
        <v>31</v>
      </c>
      <c r="G53" s="57">
        <v>140874</v>
      </c>
      <c r="H53" s="57">
        <f t="shared" si="0"/>
        <v>1901796</v>
      </c>
      <c r="I53" s="56" t="s">
        <v>32</v>
      </c>
      <c r="J53" s="56" t="s">
        <v>33</v>
      </c>
    </row>
    <row r="54" spans="1:10" x14ac:dyDescent="0.25">
      <c r="A54" s="55">
        <v>46081</v>
      </c>
      <c r="B54" s="56" t="s">
        <v>214</v>
      </c>
      <c r="C54" s="56" t="s">
        <v>104</v>
      </c>
      <c r="D54" s="56" t="s">
        <v>269</v>
      </c>
      <c r="E54" s="57">
        <v>1583680</v>
      </c>
      <c r="F54" s="58" t="s">
        <v>31</v>
      </c>
      <c r="G54" s="57">
        <v>126694</v>
      </c>
      <c r="H54" s="57">
        <f t="shared" si="0"/>
        <v>1710374</v>
      </c>
      <c r="I54" s="56" t="s">
        <v>32</v>
      </c>
      <c r="J54" s="56" t="s">
        <v>33</v>
      </c>
    </row>
    <row r="55" spans="1:10" x14ac:dyDescent="0.25">
      <c r="A55" s="55">
        <v>46081</v>
      </c>
      <c r="B55" s="56" t="s">
        <v>215</v>
      </c>
      <c r="C55" s="56" t="s">
        <v>104</v>
      </c>
      <c r="D55" s="56" t="s">
        <v>270</v>
      </c>
      <c r="E55" s="57">
        <v>903180</v>
      </c>
      <c r="F55" s="58" t="s">
        <v>31</v>
      </c>
      <c r="G55" s="57">
        <v>72254</v>
      </c>
      <c r="H55" s="57">
        <f t="shared" si="0"/>
        <v>975434</v>
      </c>
      <c r="I55" s="56" t="s">
        <v>32</v>
      </c>
      <c r="J55" s="56" t="s">
        <v>33</v>
      </c>
    </row>
    <row r="56" spans="1:10" x14ac:dyDescent="0.25">
      <c r="A56" s="55">
        <v>46081</v>
      </c>
      <c r="B56" s="56" t="s">
        <v>216</v>
      </c>
      <c r="C56" s="56" t="s">
        <v>104</v>
      </c>
      <c r="D56" s="56" t="s">
        <v>271</v>
      </c>
      <c r="E56" s="57">
        <v>293724</v>
      </c>
      <c r="F56" s="58" t="s">
        <v>31</v>
      </c>
      <c r="G56" s="57">
        <v>23498</v>
      </c>
      <c r="H56" s="57">
        <f t="shared" si="0"/>
        <v>317222</v>
      </c>
      <c r="I56" s="56" t="s">
        <v>32</v>
      </c>
      <c r="J56" s="56" t="s">
        <v>33</v>
      </c>
    </row>
    <row r="57" spans="1:10" x14ac:dyDescent="0.25">
      <c r="H57" s="57">
        <f>SUM(H2:H56)</f>
        <v>60845744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workbookViewId="0"/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40" bestFit="1" customWidth="1"/>
    <col min="5" max="5" width="10.42578125" bestFit="1" customWidth="1"/>
    <col min="6" max="6" width="7.85546875" bestFit="1" customWidth="1"/>
    <col min="7" max="7" width="9.5703125" bestFit="1" customWidth="1"/>
    <col min="8" max="8" width="10.42578125" bestFit="1" customWidth="1"/>
    <col min="9" max="9" width="30.85546875" bestFit="1" customWidth="1"/>
    <col min="10" max="10" width="12.5703125" bestFit="1" customWidth="1"/>
  </cols>
  <sheetData>
    <row r="1" spans="1:10" ht="31.5" x14ac:dyDescent="0.25">
      <c r="A1" s="52" t="s">
        <v>1</v>
      </c>
      <c r="B1" s="53" t="s">
        <v>2</v>
      </c>
      <c r="C1" s="53" t="s">
        <v>24</v>
      </c>
      <c r="D1" s="53" t="s">
        <v>25</v>
      </c>
      <c r="E1" s="54" t="s">
        <v>26</v>
      </c>
      <c r="F1" s="53" t="s">
        <v>27</v>
      </c>
      <c r="G1" s="54" t="s">
        <v>0</v>
      </c>
      <c r="H1" s="54" t="s">
        <v>28</v>
      </c>
      <c r="I1" s="53" t="s">
        <v>29</v>
      </c>
      <c r="J1" s="53" t="s">
        <v>30</v>
      </c>
    </row>
    <row r="2" spans="1:10" x14ac:dyDescent="0.25">
      <c r="A2" s="55">
        <v>46024</v>
      </c>
      <c r="B2" s="56" t="s">
        <v>47</v>
      </c>
      <c r="C2" s="56" t="s">
        <v>103</v>
      </c>
      <c r="D2" s="56" t="s">
        <v>105</v>
      </c>
      <c r="E2" s="57">
        <v>1047780</v>
      </c>
      <c r="F2" s="58" t="s">
        <v>31</v>
      </c>
      <c r="G2" s="57">
        <v>83822</v>
      </c>
      <c r="H2" s="57">
        <f>+E2+G2</f>
        <v>1131602</v>
      </c>
      <c r="I2" s="56" t="s">
        <v>32</v>
      </c>
      <c r="J2" s="56" t="s">
        <v>33</v>
      </c>
    </row>
    <row r="3" spans="1:10" x14ac:dyDescent="0.25">
      <c r="A3" s="55">
        <v>46025</v>
      </c>
      <c r="B3" s="56" t="s">
        <v>48</v>
      </c>
      <c r="C3" s="56" t="s">
        <v>104</v>
      </c>
      <c r="D3" s="56" t="s">
        <v>106</v>
      </c>
      <c r="E3" s="57">
        <v>906271</v>
      </c>
      <c r="F3" s="58" t="s">
        <v>31</v>
      </c>
      <c r="G3" s="57">
        <v>72502</v>
      </c>
      <c r="H3" s="57">
        <f t="shared" ref="H3:H58" si="0">+E3+G3</f>
        <v>978773</v>
      </c>
      <c r="I3" s="56" t="s">
        <v>32</v>
      </c>
      <c r="J3" s="56" t="s">
        <v>33</v>
      </c>
    </row>
    <row r="4" spans="1:10" x14ac:dyDescent="0.25">
      <c r="A4" s="55">
        <v>46025</v>
      </c>
      <c r="B4" s="56" t="s">
        <v>49</v>
      </c>
      <c r="C4" s="56" t="s">
        <v>104</v>
      </c>
      <c r="D4" s="56" t="s">
        <v>107</v>
      </c>
      <c r="E4" s="57">
        <v>570888</v>
      </c>
      <c r="F4" s="58" t="s">
        <v>31</v>
      </c>
      <c r="G4" s="57">
        <v>45671</v>
      </c>
      <c r="H4" s="57">
        <f t="shared" si="0"/>
        <v>616559</v>
      </c>
      <c r="I4" s="56" t="s">
        <v>32</v>
      </c>
      <c r="J4" s="56" t="s">
        <v>33</v>
      </c>
    </row>
    <row r="5" spans="1:10" x14ac:dyDescent="0.25">
      <c r="A5" s="55">
        <v>46027</v>
      </c>
      <c r="B5" s="56" t="s">
        <v>50</v>
      </c>
      <c r="C5" s="56" t="s">
        <v>104</v>
      </c>
      <c r="D5" s="56" t="s">
        <v>108</v>
      </c>
      <c r="E5" s="57">
        <v>774156</v>
      </c>
      <c r="F5" s="58" t="s">
        <v>31</v>
      </c>
      <c r="G5" s="57">
        <v>61932</v>
      </c>
      <c r="H5" s="57">
        <f t="shared" si="0"/>
        <v>836088</v>
      </c>
      <c r="I5" s="56" t="s">
        <v>32</v>
      </c>
      <c r="J5" s="56" t="s">
        <v>33</v>
      </c>
    </row>
    <row r="6" spans="1:10" x14ac:dyDescent="0.25">
      <c r="A6" s="55">
        <v>46028</v>
      </c>
      <c r="B6" s="56" t="s">
        <v>51</v>
      </c>
      <c r="C6" s="56" t="s">
        <v>104</v>
      </c>
      <c r="D6" s="56" t="s">
        <v>109</v>
      </c>
      <c r="E6" s="57">
        <v>247226</v>
      </c>
      <c r="F6" s="58" t="s">
        <v>31</v>
      </c>
      <c r="G6" s="57">
        <v>19778</v>
      </c>
      <c r="H6" s="57">
        <f t="shared" si="0"/>
        <v>267004</v>
      </c>
      <c r="I6" s="56" t="s">
        <v>32</v>
      </c>
      <c r="J6" s="56" t="s">
        <v>33</v>
      </c>
    </row>
    <row r="7" spans="1:10" x14ac:dyDescent="0.25">
      <c r="A7" s="55">
        <v>46028</v>
      </c>
      <c r="B7" s="56" t="s">
        <v>52</v>
      </c>
      <c r="C7" s="56" t="s">
        <v>104</v>
      </c>
      <c r="D7" s="56" t="s">
        <v>110</v>
      </c>
      <c r="E7" s="57">
        <v>1949516</v>
      </c>
      <c r="F7" s="58" t="s">
        <v>31</v>
      </c>
      <c r="G7" s="57">
        <v>155961</v>
      </c>
      <c r="H7" s="57">
        <f t="shared" si="0"/>
        <v>2105477</v>
      </c>
      <c r="I7" s="56" t="s">
        <v>32</v>
      </c>
      <c r="J7" s="56" t="s">
        <v>33</v>
      </c>
    </row>
    <row r="8" spans="1:10" x14ac:dyDescent="0.25">
      <c r="A8" s="55">
        <v>46028</v>
      </c>
      <c r="B8" s="56" t="s">
        <v>53</v>
      </c>
      <c r="C8" s="56" t="s">
        <v>104</v>
      </c>
      <c r="D8" s="56" t="s">
        <v>111</v>
      </c>
      <c r="E8" s="57">
        <v>952567</v>
      </c>
      <c r="F8" s="58" t="s">
        <v>31</v>
      </c>
      <c r="G8" s="57">
        <v>76205</v>
      </c>
      <c r="H8" s="57">
        <f t="shared" si="0"/>
        <v>1028772</v>
      </c>
      <c r="I8" s="56" t="s">
        <v>32</v>
      </c>
      <c r="J8" s="56" t="s">
        <v>33</v>
      </c>
    </row>
    <row r="9" spans="1:10" x14ac:dyDescent="0.25">
      <c r="A9" s="55">
        <v>46028</v>
      </c>
      <c r="B9" s="56" t="s">
        <v>54</v>
      </c>
      <c r="C9" s="56" t="s">
        <v>104</v>
      </c>
      <c r="D9" s="56" t="s">
        <v>112</v>
      </c>
      <c r="E9" s="57">
        <v>271708</v>
      </c>
      <c r="F9" s="58" t="s">
        <v>31</v>
      </c>
      <c r="G9" s="57">
        <v>21737</v>
      </c>
      <c r="H9" s="57">
        <f t="shared" si="0"/>
        <v>293445</v>
      </c>
      <c r="I9" s="56" t="s">
        <v>32</v>
      </c>
      <c r="J9" s="56" t="s">
        <v>33</v>
      </c>
    </row>
    <row r="10" spans="1:10" x14ac:dyDescent="0.25">
      <c r="A10" s="55">
        <v>46028</v>
      </c>
      <c r="B10" s="56" t="s">
        <v>55</v>
      </c>
      <c r="C10" s="56" t="s">
        <v>104</v>
      </c>
      <c r="D10" s="56" t="s">
        <v>113</v>
      </c>
      <c r="E10" s="57">
        <v>656682</v>
      </c>
      <c r="F10" s="58" t="s">
        <v>31</v>
      </c>
      <c r="G10" s="57">
        <v>52535</v>
      </c>
      <c r="H10" s="57">
        <f t="shared" si="0"/>
        <v>709217</v>
      </c>
      <c r="I10" s="56" t="s">
        <v>32</v>
      </c>
      <c r="J10" s="56" t="s">
        <v>33</v>
      </c>
    </row>
    <row r="11" spans="1:10" x14ac:dyDescent="0.25">
      <c r="A11" s="55">
        <v>46029</v>
      </c>
      <c r="B11" s="56" t="s">
        <v>56</v>
      </c>
      <c r="C11" s="56" t="s">
        <v>104</v>
      </c>
      <c r="D11" s="56" t="s">
        <v>114</v>
      </c>
      <c r="E11" s="57">
        <v>2202534</v>
      </c>
      <c r="F11" s="58" t="s">
        <v>31</v>
      </c>
      <c r="G11" s="57">
        <v>176203</v>
      </c>
      <c r="H11" s="57">
        <f t="shared" si="0"/>
        <v>2378737</v>
      </c>
      <c r="I11" s="56" t="s">
        <v>32</v>
      </c>
      <c r="J11" s="56" t="s">
        <v>33</v>
      </c>
    </row>
    <row r="12" spans="1:10" x14ac:dyDescent="0.25">
      <c r="A12" s="55">
        <v>46029</v>
      </c>
      <c r="B12" s="56" t="s">
        <v>57</v>
      </c>
      <c r="C12" s="56" t="s">
        <v>104</v>
      </c>
      <c r="D12" s="56" t="s">
        <v>115</v>
      </c>
      <c r="E12" s="57">
        <v>672537</v>
      </c>
      <c r="F12" s="58" t="s">
        <v>31</v>
      </c>
      <c r="G12" s="57">
        <v>53803</v>
      </c>
      <c r="H12" s="57">
        <f t="shared" si="0"/>
        <v>726340</v>
      </c>
      <c r="I12" s="56" t="s">
        <v>32</v>
      </c>
      <c r="J12" s="56" t="s">
        <v>33</v>
      </c>
    </row>
    <row r="13" spans="1:10" x14ac:dyDescent="0.25">
      <c r="A13" s="55">
        <v>46029</v>
      </c>
      <c r="B13" s="56" t="s">
        <v>58</v>
      </c>
      <c r="C13" s="56" t="s">
        <v>104</v>
      </c>
      <c r="D13" s="56" t="s">
        <v>116</v>
      </c>
      <c r="E13" s="57">
        <v>620039</v>
      </c>
      <c r="F13" s="58" t="s">
        <v>31</v>
      </c>
      <c r="G13" s="57">
        <v>49603</v>
      </c>
      <c r="H13" s="57">
        <f t="shared" si="0"/>
        <v>669642</v>
      </c>
      <c r="I13" s="56" t="s">
        <v>32</v>
      </c>
      <c r="J13" s="56" t="s">
        <v>33</v>
      </c>
    </row>
    <row r="14" spans="1:10" x14ac:dyDescent="0.25">
      <c r="A14" s="55">
        <v>46029</v>
      </c>
      <c r="B14" s="56" t="s">
        <v>59</v>
      </c>
      <c r="C14" s="56" t="s">
        <v>104</v>
      </c>
      <c r="D14" s="56" t="s">
        <v>117</v>
      </c>
      <c r="E14" s="57">
        <v>1151134</v>
      </c>
      <c r="F14" s="58" t="s">
        <v>31</v>
      </c>
      <c r="G14" s="57">
        <v>92091</v>
      </c>
      <c r="H14" s="57">
        <f t="shared" si="0"/>
        <v>1243225</v>
      </c>
      <c r="I14" s="56" t="s">
        <v>32</v>
      </c>
      <c r="J14" s="56" t="s">
        <v>33</v>
      </c>
    </row>
    <row r="15" spans="1:10" x14ac:dyDescent="0.25">
      <c r="A15" s="55">
        <v>46029</v>
      </c>
      <c r="B15" s="56" t="s">
        <v>60</v>
      </c>
      <c r="C15" s="56" t="s">
        <v>104</v>
      </c>
      <c r="D15" s="56" t="s">
        <v>118</v>
      </c>
      <c r="E15" s="57">
        <v>1026720</v>
      </c>
      <c r="F15" s="58" t="s">
        <v>31</v>
      </c>
      <c r="G15" s="57">
        <v>82138</v>
      </c>
      <c r="H15" s="57">
        <f t="shared" si="0"/>
        <v>1108858</v>
      </c>
      <c r="I15" s="56" t="s">
        <v>32</v>
      </c>
      <c r="J15" s="56" t="s">
        <v>33</v>
      </c>
    </row>
    <row r="16" spans="1:10" x14ac:dyDescent="0.25">
      <c r="A16" s="55">
        <v>46030</v>
      </c>
      <c r="B16" s="56" t="s">
        <v>61</v>
      </c>
      <c r="C16" s="56" t="s">
        <v>104</v>
      </c>
      <c r="D16" s="56" t="s">
        <v>119</v>
      </c>
      <c r="E16" s="57">
        <v>1116053</v>
      </c>
      <c r="F16" s="58" t="s">
        <v>31</v>
      </c>
      <c r="G16" s="57">
        <v>89284</v>
      </c>
      <c r="H16" s="57">
        <f t="shared" si="0"/>
        <v>1205337</v>
      </c>
      <c r="I16" s="56" t="s">
        <v>32</v>
      </c>
      <c r="J16" s="56" t="s">
        <v>33</v>
      </c>
    </row>
    <row r="17" spans="1:10" x14ac:dyDescent="0.25">
      <c r="A17" s="55">
        <v>46030</v>
      </c>
      <c r="B17" s="56" t="s">
        <v>62</v>
      </c>
      <c r="C17" s="56" t="s">
        <v>104</v>
      </c>
      <c r="D17" s="56" t="s">
        <v>120</v>
      </c>
      <c r="E17" s="57">
        <v>608058</v>
      </c>
      <c r="F17" s="58" t="s">
        <v>31</v>
      </c>
      <c r="G17" s="57">
        <v>48645</v>
      </c>
      <c r="H17" s="57">
        <f t="shared" si="0"/>
        <v>656703</v>
      </c>
      <c r="I17" s="56" t="s">
        <v>32</v>
      </c>
      <c r="J17" s="56" t="s">
        <v>33</v>
      </c>
    </row>
    <row r="18" spans="1:10" x14ac:dyDescent="0.25">
      <c r="A18" s="55">
        <v>46030</v>
      </c>
      <c r="B18" s="56" t="s">
        <v>63</v>
      </c>
      <c r="C18" s="56" t="s">
        <v>104</v>
      </c>
      <c r="D18" s="56" t="s">
        <v>121</v>
      </c>
      <c r="E18" s="57">
        <v>1075248</v>
      </c>
      <c r="F18" s="58" t="s">
        <v>31</v>
      </c>
      <c r="G18" s="57">
        <v>86020</v>
      </c>
      <c r="H18" s="57">
        <f t="shared" si="0"/>
        <v>1161268</v>
      </c>
      <c r="I18" s="56" t="s">
        <v>32</v>
      </c>
      <c r="J18" s="56" t="s">
        <v>33</v>
      </c>
    </row>
    <row r="19" spans="1:10" x14ac:dyDescent="0.25">
      <c r="A19" s="55">
        <v>46030</v>
      </c>
      <c r="B19" s="56" t="s">
        <v>64</v>
      </c>
      <c r="C19" s="56" t="s">
        <v>104</v>
      </c>
      <c r="D19" s="56" t="s">
        <v>122</v>
      </c>
      <c r="E19" s="57">
        <v>308234</v>
      </c>
      <c r="F19" s="58" t="s">
        <v>31</v>
      </c>
      <c r="G19" s="57">
        <v>24659</v>
      </c>
      <c r="H19" s="57">
        <f t="shared" si="0"/>
        <v>332893</v>
      </c>
      <c r="I19" s="56" t="s">
        <v>32</v>
      </c>
      <c r="J19" s="56" t="s">
        <v>33</v>
      </c>
    </row>
    <row r="20" spans="1:10" x14ac:dyDescent="0.25">
      <c r="A20" s="55">
        <v>46031</v>
      </c>
      <c r="B20" s="56" t="s">
        <v>65</v>
      </c>
      <c r="C20" s="56" t="s">
        <v>104</v>
      </c>
      <c r="D20" s="56" t="s">
        <v>123</v>
      </c>
      <c r="E20" s="57">
        <v>1210767</v>
      </c>
      <c r="F20" s="58" t="s">
        <v>31</v>
      </c>
      <c r="G20" s="57">
        <v>96861</v>
      </c>
      <c r="H20" s="57">
        <f t="shared" si="0"/>
        <v>1307628</v>
      </c>
      <c r="I20" s="56" t="s">
        <v>32</v>
      </c>
      <c r="J20" s="56" t="s">
        <v>33</v>
      </c>
    </row>
    <row r="21" spans="1:10" x14ac:dyDescent="0.25">
      <c r="A21" s="55">
        <v>46031</v>
      </c>
      <c r="B21" s="56" t="s">
        <v>66</v>
      </c>
      <c r="C21" s="56" t="s">
        <v>104</v>
      </c>
      <c r="D21" s="56" t="s">
        <v>124</v>
      </c>
      <c r="E21" s="57">
        <v>848476</v>
      </c>
      <c r="F21" s="58" t="s">
        <v>31</v>
      </c>
      <c r="G21" s="57">
        <v>67878</v>
      </c>
      <c r="H21" s="57">
        <f t="shared" si="0"/>
        <v>916354</v>
      </c>
      <c r="I21" s="56" t="s">
        <v>32</v>
      </c>
      <c r="J21" s="56" t="s">
        <v>33</v>
      </c>
    </row>
    <row r="22" spans="1:10" x14ac:dyDescent="0.25">
      <c r="A22" s="55">
        <v>46031</v>
      </c>
      <c r="B22" s="56" t="s">
        <v>67</v>
      </c>
      <c r="C22" s="56" t="s">
        <v>104</v>
      </c>
      <c r="D22" s="56" t="s">
        <v>125</v>
      </c>
      <c r="E22" s="57">
        <v>1043982</v>
      </c>
      <c r="F22" s="58" t="s">
        <v>31</v>
      </c>
      <c r="G22" s="57">
        <v>83519</v>
      </c>
      <c r="H22" s="57">
        <f t="shared" si="0"/>
        <v>1127501</v>
      </c>
      <c r="I22" s="56" t="s">
        <v>32</v>
      </c>
      <c r="J22" s="56" t="s">
        <v>33</v>
      </c>
    </row>
    <row r="23" spans="1:10" x14ac:dyDescent="0.25">
      <c r="A23" s="55">
        <v>46031</v>
      </c>
      <c r="B23" s="56" t="s">
        <v>68</v>
      </c>
      <c r="C23" s="56" t="s">
        <v>104</v>
      </c>
      <c r="D23" s="56" t="s">
        <v>126</v>
      </c>
      <c r="E23" s="57">
        <v>571971</v>
      </c>
      <c r="F23" s="58" t="s">
        <v>31</v>
      </c>
      <c r="G23" s="57">
        <v>45758</v>
      </c>
      <c r="H23" s="57">
        <f t="shared" si="0"/>
        <v>617729</v>
      </c>
      <c r="I23" s="56" t="s">
        <v>32</v>
      </c>
      <c r="J23" s="56" t="s">
        <v>33</v>
      </c>
    </row>
    <row r="24" spans="1:10" x14ac:dyDescent="0.25">
      <c r="A24" s="55">
        <v>46031</v>
      </c>
      <c r="B24" s="56" t="s">
        <v>69</v>
      </c>
      <c r="C24" s="56" t="s">
        <v>104</v>
      </c>
      <c r="D24" s="56" t="s">
        <v>127</v>
      </c>
      <c r="E24" s="57">
        <v>504686</v>
      </c>
      <c r="F24" s="58" t="s">
        <v>31</v>
      </c>
      <c r="G24" s="57">
        <v>40375</v>
      </c>
      <c r="H24" s="57">
        <f t="shared" si="0"/>
        <v>545061</v>
      </c>
      <c r="I24" s="56" t="s">
        <v>32</v>
      </c>
      <c r="J24" s="56" t="s">
        <v>33</v>
      </c>
    </row>
    <row r="25" spans="1:10" x14ac:dyDescent="0.25">
      <c r="A25" s="55">
        <v>46032</v>
      </c>
      <c r="B25" s="56" t="s">
        <v>70</v>
      </c>
      <c r="C25" s="56" t="s">
        <v>104</v>
      </c>
      <c r="D25" s="56" t="s">
        <v>128</v>
      </c>
      <c r="E25" s="57">
        <v>785746</v>
      </c>
      <c r="F25" s="58" t="s">
        <v>31</v>
      </c>
      <c r="G25" s="57">
        <v>62860</v>
      </c>
      <c r="H25" s="57">
        <f t="shared" si="0"/>
        <v>848606</v>
      </c>
      <c r="I25" s="56" t="s">
        <v>32</v>
      </c>
      <c r="J25" s="56" t="s">
        <v>33</v>
      </c>
    </row>
    <row r="26" spans="1:10" x14ac:dyDescent="0.25">
      <c r="A26" s="55">
        <v>46032</v>
      </c>
      <c r="B26" s="56" t="s">
        <v>71</v>
      </c>
      <c r="C26" s="56" t="s">
        <v>104</v>
      </c>
      <c r="D26" s="56" t="s">
        <v>129</v>
      </c>
      <c r="E26" s="57">
        <v>822075</v>
      </c>
      <c r="F26" s="58" t="s">
        <v>31</v>
      </c>
      <c r="G26" s="57">
        <v>65766</v>
      </c>
      <c r="H26" s="57">
        <f t="shared" si="0"/>
        <v>887841</v>
      </c>
      <c r="I26" s="56" t="s">
        <v>32</v>
      </c>
      <c r="J26" s="56" t="s">
        <v>33</v>
      </c>
    </row>
    <row r="27" spans="1:10" x14ac:dyDescent="0.25">
      <c r="A27" s="55">
        <v>46032</v>
      </c>
      <c r="B27" s="56" t="s">
        <v>72</v>
      </c>
      <c r="C27" s="56" t="s">
        <v>104</v>
      </c>
      <c r="D27" s="56" t="s">
        <v>130</v>
      </c>
      <c r="E27" s="57">
        <v>1623355</v>
      </c>
      <c r="F27" s="58" t="s">
        <v>31</v>
      </c>
      <c r="G27" s="57">
        <v>129868</v>
      </c>
      <c r="H27" s="57">
        <f t="shared" si="0"/>
        <v>1753223</v>
      </c>
      <c r="I27" s="56" t="s">
        <v>32</v>
      </c>
      <c r="J27" s="56" t="s">
        <v>33</v>
      </c>
    </row>
    <row r="28" spans="1:10" x14ac:dyDescent="0.25">
      <c r="A28" s="55">
        <v>46032</v>
      </c>
      <c r="B28" s="56" t="s">
        <v>73</v>
      </c>
      <c r="C28" s="56" t="s">
        <v>104</v>
      </c>
      <c r="D28" s="56" t="s">
        <v>131</v>
      </c>
      <c r="E28" s="57">
        <v>3180411</v>
      </c>
      <c r="F28" s="58" t="s">
        <v>31</v>
      </c>
      <c r="G28" s="57">
        <v>254433</v>
      </c>
      <c r="H28" s="57">
        <f t="shared" si="0"/>
        <v>3434844</v>
      </c>
      <c r="I28" s="56" t="s">
        <v>32</v>
      </c>
      <c r="J28" s="56" t="s">
        <v>33</v>
      </c>
    </row>
    <row r="29" spans="1:10" x14ac:dyDescent="0.25">
      <c r="A29" s="55">
        <v>46034</v>
      </c>
      <c r="B29" s="56" t="s">
        <v>74</v>
      </c>
      <c r="C29" s="56" t="s">
        <v>104</v>
      </c>
      <c r="D29" s="56" t="s">
        <v>132</v>
      </c>
      <c r="E29" s="57">
        <v>1706700</v>
      </c>
      <c r="F29" s="58" t="s">
        <v>31</v>
      </c>
      <c r="G29" s="57">
        <v>136536</v>
      </c>
      <c r="H29" s="57">
        <f t="shared" si="0"/>
        <v>1843236</v>
      </c>
      <c r="I29" s="56" t="s">
        <v>32</v>
      </c>
      <c r="J29" s="56" t="s">
        <v>33</v>
      </c>
    </row>
    <row r="30" spans="1:10" x14ac:dyDescent="0.25">
      <c r="A30" s="55">
        <v>46036</v>
      </c>
      <c r="B30" s="56" t="s">
        <v>75</v>
      </c>
      <c r="C30" s="56" t="s">
        <v>104</v>
      </c>
      <c r="D30" s="56" t="s">
        <v>133</v>
      </c>
      <c r="E30" s="57">
        <v>756661</v>
      </c>
      <c r="F30" s="58" t="s">
        <v>31</v>
      </c>
      <c r="G30" s="57">
        <v>60533</v>
      </c>
      <c r="H30" s="57">
        <f t="shared" si="0"/>
        <v>817194</v>
      </c>
      <c r="I30" s="56" t="s">
        <v>32</v>
      </c>
      <c r="J30" s="56" t="s">
        <v>33</v>
      </c>
    </row>
    <row r="31" spans="1:10" x14ac:dyDescent="0.25">
      <c r="A31" s="55">
        <v>46036</v>
      </c>
      <c r="B31" s="56" t="s">
        <v>76</v>
      </c>
      <c r="C31" s="56" t="s">
        <v>104</v>
      </c>
      <c r="D31" s="56" t="s">
        <v>134</v>
      </c>
      <c r="E31" s="57">
        <v>556964</v>
      </c>
      <c r="F31" s="58" t="s">
        <v>31</v>
      </c>
      <c r="G31" s="57">
        <v>44557</v>
      </c>
      <c r="H31" s="57">
        <f t="shared" si="0"/>
        <v>601521</v>
      </c>
      <c r="I31" s="56" t="s">
        <v>32</v>
      </c>
      <c r="J31" s="56" t="s">
        <v>33</v>
      </c>
    </row>
    <row r="32" spans="1:10" x14ac:dyDescent="0.25">
      <c r="A32" s="55">
        <v>46036</v>
      </c>
      <c r="B32" s="56" t="s">
        <v>77</v>
      </c>
      <c r="C32" s="56" t="s">
        <v>104</v>
      </c>
      <c r="D32" s="56" t="s">
        <v>135</v>
      </c>
      <c r="E32" s="57">
        <v>659255</v>
      </c>
      <c r="F32" s="58" t="s">
        <v>31</v>
      </c>
      <c r="G32" s="57">
        <v>52740</v>
      </c>
      <c r="H32" s="57">
        <f t="shared" si="0"/>
        <v>711995</v>
      </c>
      <c r="I32" s="56" t="s">
        <v>32</v>
      </c>
      <c r="J32" s="56" t="s">
        <v>33</v>
      </c>
    </row>
    <row r="33" spans="1:10" x14ac:dyDescent="0.25">
      <c r="A33" s="55">
        <v>46036</v>
      </c>
      <c r="B33" s="56" t="s">
        <v>78</v>
      </c>
      <c r="C33" s="56" t="s">
        <v>104</v>
      </c>
      <c r="D33" s="56" t="s">
        <v>136</v>
      </c>
      <c r="E33" s="57">
        <v>588334</v>
      </c>
      <c r="F33" s="58" t="s">
        <v>31</v>
      </c>
      <c r="G33" s="57">
        <v>47067</v>
      </c>
      <c r="H33" s="57">
        <f t="shared" si="0"/>
        <v>635401</v>
      </c>
      <c r="I33" s="56" t="s">
        <v>32</v>
      </c>
      <c r="J33" s="56" t="s">
        <v>33</v>
      </c>
    </row>
    <row r="34" spans="1:10" x14ac:dyDescent="0.25">
      <c r="A34" s="55">
        <v>46038</v>
      </c>
      <c r="B34" s="56" t="s">
        <v>79</v>
      </c>
      <c r="C34" s="56" t="s">
        <v>104</v>
      </c>
      <c r="D34" s="56" t="s">
        <v>137</v>
      </c>
      <c r="E34" s="57">
        <v>294000</v>
      </c>
      <c r="F34" s="58" t="s">
        <v>31</v>
      </c>
      <c r="G34" s="57">
        <v>23520</v>
      </c>
      <c r="H34" s="57">
        <f t="shared" si="0"/>
        <v>317520</v>
      </c>
      <c r="I34" s="56" t="s">
        <v>32</v>
      </c>
      <c r="J34" s="56" t="s">
        <v>33</v>
      </c>
    </row>
    <row r="35" spans="1:10" x14ac:dyDescent="0.25">
      <c r="A35" s="55">
        <v>46039</v>
      </c>
      <c r="B35" s="56" t="s">
        <v>80</v>
      </c>
      <c r="C35" s="56" t="s">
        <v>104</v>
      </c>
      <c r="D35" s="56" t="s">
        <v>138</v>
      </c>
      <c r="E35" s="57">
        <v>1438269</v>
      </c>
      <c r="F35" s="58" t="s">
        <v>31</v>
      </c>
      <c r="G35" s="57">
        <v>115062</v>
      </c>
      <c r="H35" s="57">
        <f t="shared" si="0"/>
        <v>1553331</v>
      </c>
      <c r="I35" s="56" t="s">
        <v>32</v>
      </c>
      <c r="J35" s="56" t="s">
        <v>33</v>
      </c>
    </row>
    <row r="36" spans="1:10" x14ac:dyDescent="0.25">
      <c r="A36" s="55">
        <v>46042</v>
      </c>
      <c r="B36" s="56" t="s">
        <v>81</v>
      </c>
      <c r="C36" s="56" t="s">
        <v>104</v>
      </c>
      <c r="D36" s="56" t="s">
        <v>139</v>
      </c>
      <c r="E36" s="57">
        <v>424668</v>
      </c>
      <c r="F36" s="58" t="s">
        <v>31</v>
      </c>
      <c r="G36" s="57">
        <v>33973</v>
      </c>
      <c r="H36" s="57">
        <f t="shared" si="0"/>
        <v>458641</v>
      </c>
      <c r="I36" s="56" t="s">
        <v>32</v>
      </c>
      <c r="J36" s="56" t="s">
        <v>33</v>
      </c>
    </row>
    <row r="37" spans="1:10" x14ac:dyDescent="0.25">
      <c r="A37" s="55">
        <v>46043</v>
      </c>
      <c r="B37" s="56" t="s">
        <v>82</v>
      </c>
      <c r="C37" s="56" t="s">
        <v>104</v>
      </c>
      <c r="D37" s="56" t="s">
        <v>140</v>
      </c>
      <c r="E37" s="57">
        <v>2241990</v>
      </c>
      <c r="F37" s="58" t="s">
        <v>31</v>
      </c>
      <c r="G37" s="57">
        <v>179359</v>
      </c>
      <c r="H37" s="57">
        <f t="shared" si="0"/>
        <v>2421349</v>
      </c>
      <c r="I37" s="56" t="s">
        <v>32</v>
      </c>
      <c r="J37" s="56" t="s">
        <v>33</v>
      </c>
    </row>
    <row r="38" spans="1:10" x14ac:dyDescent="0.25">
      <c r="A38" s="55">
        <v>46043</v>
      </c>
      <c r="B38" s="56" t="s">
        <v>83</v>
      </c>
      <c r="C38" s="56" t="s">
        <v>104</v>
      </c>
      <c r="D38" s="56" t="s">
        <v>141</v>
      </c>
      <c r="E38" s="57">
        <v>507488</v>
      </c>
      <c r="F38" s="58" t="s">
        <v>31</v>
      </c>
      <c r="G38" s="57">
        <v>40599</v>
      </c>
      <c r="H38" s="57">
        <f t="shared" si="0"/>
        <v>548087</v>
      </c>
      <c r="I38" s="56" t="s">
        <v>32</v>
      </c>
      <c r="J38" s="56" t="s">
        <v>33</v>
      </c>
    </row>
    <row r="39" spans="1:10" x14ac:dyDescent="0.25">
      <c r="A39" s="55">
        <v>46043</v>
      </c>
      <c r="B39" s="56" t="s">
        <v>84</v>
      </c>
      <c r="C39" s="56" t="s">
        <v>104</v>
      </c>
      <c r="D39" s="56" t="s">
        <v>142</v>
      </c>
      <c r="E39" s="57">
        <v>896040</v>
      </c>
      <c r="F39" s="58" t="s">
        <v>31</v>
      </c>
      <c r="G39" s="57">
        <v>71683</v>
      </c>
      <c r="H39" s="57">
        <f t="shared" si="0"/>
        <v>967723</v>
      </c>
      <c r="I39" s="56" t="s">
        <v>32</v>
      </c>
      <c r="J39" s="56" t="s">
        <v>33</v>
      </c>
    </row>
    <row r="40" spans="1:10" x14ac:dyDescent="0.25">
      <c r="A40" s="55">
        <v>46043</v>
      </c>
      <c r="B40" s="56" t="s">
        <v>85</v>
      </c>
      <c r="C40" s="56" t="s">
        <v>104</v>
      </c>
      <c r="D40" s="56" t="s">
        <v>143</v>
      </c>
      <c r="E40" s="57">
        <v>668853</v>
      </c>
      <c r="F40" s="58" t="s">
        <v>31</v>
      </c>
      <c r="G40" s="57">
        <v>53508</v>
      </c>
      <c r="H40" s="57">
        <f t="shared" si="0"/>
        <v>722361</v>
      </c>
      <c r="I40" s="56" t="s">
        <v>32</v>
      </c>
      <c r="J40" s="56" t="s">
        <v>33</v>
      </c>
    </row>
    <row r="41" spans="1:10" x14ac:dyDescent="0.25">
      <c r="A41" s="55">
        <v>46043</v>
      </c>
      <c r="B41" s="56" t="s">
        <v>86</v>
      </c>
      <c r="C41" s="56" t="s">
        <v>104</v>
      </c>
      <c r="D41" s="56" t="s">
        <v>144</v>
      </c>
      <c r="E41" s="57">
        <v>1041591</v>
      </c>
      <c r="F41" s="58" t="s">
        <v>31</v>
      </c>
      <c r="G41" s="57">
        <v>83327</v>
      </c>
      <c r="H41" s="57">
        <f t="shared" si="0"/>
        <v>1124918</v>
      </c>
      <c r="I41" s="56" t="s">
        <v>32</v>
      </c>
      <c r="J41" s="56" t="s">
        <v>33</v>
      </c>
    </row>
    <row r="42" spans="1:10" x14ac:dyDescent="0.25">
      <c r="A42" s="55">
        <v>46044</v>
      </c>
      <c r="B42" s="56" t="s">
        <v>87</v>
      </c>
      <c r="C42" s="56" t="s">
        <v>104</v>
      </c>
      <c r="D42" s="56" t="s">
        <v>145</v>
      </c>
      <c r="E42" s="57">
        <v>1043578</v>
      </c>
      <c r="F42" s="58" t="s">
        <v>31</v>
      </c>
      <c r="G42" s="57">
        <v>83486</v>
      </c>
      <c r="H42" s="57">
        <f t="shared" si="0"/>
        <v>1127064</v>
      </c>
      <c r="I42" s="56" t="s">
        <v>32</v>
      </c>
      <c r="J42" s="56" t="s">
        <v>33</v>
      </c>
    </row>
    <row r="43" spans="1:10" x14ac:dyDescent="0.25">
      <c r="A43" s="55">
        <v>46045</v>
      </c>
      <c r="B43" s="56" t="s">
        <v>88</v>
      </c>
      <c r="C43" s="56" t="s">
        <v>104</v>
      </c>
      <c r="D43" s="56" t="s">
        <v>146</v>
      </c>
      <c r="E43" s="57">
        <v>754233</v>
      </c>
      <c r="F43" s="58" t="s">
        <v>31</v>
      </c>
      <c r="G43" s="57">
        <v>60339</v>
      </c>
      <c r="H43" s="57">
        <f t="shared" si="0"/>
        <v>814572</v>
      </c>
      <c r="I43" s="56" t="s">
        <v>32</v>
      </c>
      <c r="J43" s="56" t="s">
        <v>33</v>
      </c>
    </row>
    <row r="44" spans="1:10" x14ac:dyDescent="0.25">
      <c r="A44" s="55">
        <v>46045</v>
      </c>
      <c r="B44" s="56" t="s">
        <v>89</v>
      </c>
      <c r="C44" s="56" t="s">
        <v>104</v>
      </c>
      <c r="D44" s="56" t="s">
        <v>147</v>
      </c>
      <c r="E44" s="57">
        <v>534627</v>
      </c>
      <c r="F44" s="58" t="s">
        <v>31</v>
      </c>
      <c r="G44" s="57">
        <v>42770</v>
      </c>
      <c r="H44" s="57">
        <f t="shared" si="0"/>
        <v>577397</v>
      </c>
      <c r="I44" s="56" t="s">
        <v>32</v>
      </c>
      <c r="J44" s="56" t="s">
        <v>33</v>
      </c>
    </row>
    <row r="45" spans="1:10" x14ac:dyDescent="0.25">
      <c r="A45" s="55">
        <v>46045</v>
      </c>
      <c r="B45" s="56" t="s">
        <v>90</v>
      </c>
      <c r="C45" s="56" t="s">
        <v>104</v>
      </c>
      <c r="D45" s="56" t="s">
        <v>148</v>
      </c>
      <c r="E45" s="57">
        <v>1214040</v>
      </c>
      <c r="F45" s="58" t="s">
        <v>31</v>
      </c>
      <c r="G45" s="57">
        <v>97123</v>
      </c>
      <c r="H45" s="57">
        <f t="shared" si="0"/>
        <v>1311163</v>
      </c>
      <c r="I45" s="56" t="s">
        <v>32</v>
      </c>
      <c r="J45" s="56" t="s">
        <v>33</v>
      </c>
    </row>
    <row r="46" spans="1:10" x14ac:dyDescent="0.25">
      <c r="A46" s="55">
        <v>46045</v>
      </c>
      <c r="B46" s="56" t="s">
        <v>91</v>
      </c>
      <c r="C46" s="56" t="s">
        <v>104</v>
      </c>
      <c r="D46" s="56" t="s">
        <v>149</v>
      </c>
      <c r="E46" s="57">
        <v>303500</v>
      </c>
      <c r="F46" s="58" t="s">
        <v>31</v>
      </c>
      <c r="G46" s="57">
        <v>24280</v>
      </c>
      <c r="H46" s="57">
        <f t="shared" si="0"/>
        <v>327780</v>
      </c>
      <c r="I46" s="56" t="s">
        <v>32</v>
      </c>
      <c r="J46" s="56" t="s">
        <v>33</v>
      </c>
    </row>
    <row r="47" spans="1:10" x14ac:dyDescent="0.25">
      <c r="A47" s="55">
        <v>46046</v>
      </c>
      <c r="B47" s="56" t="s">
        <v>92</v>
      </c>
      <c r="C47" s="56" t="s">
        <v>104</v>
      </c>
      <c r="D47" s="56" t="s">
        <v>150</v>
      </c>
      <c r="E47" s="57">
        <v>645130</v>
      </c>
      <c r="F47" s="58" t="s">
        <v>31</v>
      </c>
      <c r="G47" s="57">
        <v>51610</v>
      </c>
      <c r="H47" s="57">
        <f t="shared" si="0"/>
        <v>696740</v>
      </c>
      <c r="I47" s="56" t="s">
        <v>32</v>
      </c>
      <c r="J47" s="56" t="s">
        <v>33</v>
      </c>
    </row>
    <row r="48" spans="1:10" x14ac:dyDescent="0.25">
      <c r="A48" s="55">
        <v>46047</v>
      </c>
      <c r="B48" s="56" t="s">
        <v>93</v>
      </c>
      <c r="C48" s="56" t="s">
        <v>104</v>
      </c>
      <c r="D48" s="56" t="s">
        <v>151</v>
      </c>
      <c r="E48" s="57">
        <v>1091806</v>
      </c>
      <c r="F48" s="58" t="s">
        <v>31</v>
      </c>
      <c r="G48" s="57">
        <v>87344</v>
      </c>
      <c r="H48" s="57">
        <f t="shared" si="0"/>
        <v>1179150</v>
      </c>
      <c r="I48" s="56" t="s">
        <v>32</v>
      </c>
      <c r="J48" s="56" t="s">
        <v>33</v>
      </c>
    </row>
    <row r="49" spans="1:10" x14ac:dyDescent="0.25">
      <c r="A49" s="55">
        <v>46047</v>
      </c>
      <c r="B49" s="56" t="s">
        <v>94</v>
      </c>
      <c r="C49" s="56" t="s">
        <v>104</v>
      </c>
      <c r="D49" s="56" t="s">
        <v>152</v>
      </c>
      <c r="E49" s="57">
        <v>1072610</v>
      </c>
      <c r="F49" s="58" t="s">
        <v>31</v>
      </c>
      <c r="G49" s="57">
        <v>85809</v>
      </c>
      <c r="H49" s="57">
        <f t="shared" si="0"/>
        <v>1158419</v>
      </c>
      <c r="I49" s="56" t="s">
        <v>32</v>
      </c>
      <c r="J49" s="56" t="s">
        <v>33</v>
      </c>
    </row>
    <row r="50" spans="1:10" x14ac:dyDescent="0.25">
      <c r="A50" s="55">
        <v>46049</v>
      </c>
      <c r="B50" s="56" t="s">
        <v>95</v>
      </c>
      <c r="C50" s="56" t="s">
        <v>104</v>
      </c>
      <c r="D50" s="56" t="s">
        <v>153</v>
      </c>
      <c r="E50" s="57">
        <v>550173</v>
      </c>
      <c r="F50" s="58" t="s">
        <v>31</v>
      </c>
      <c r="G50" s="57">
        <v>44014</v>
      </c>
      <c r="H50" s="57">
        <f t="shared" si="0"/>
        <v>594187</v>
      </c>
      <c r="I50" s="56" t="s">
        <v>32</v>
      </c>
      <c r="J50" s="56" t="s">
        <v>33</v>
      </c>
    </row>
    <row r="51" spans="1:10" x14ac:dyDescent="0.25">
      <c r="A51" s="55">
        <v>46050</v>
      </c>
      <c r="B51" s="56" t="s">
        <v>34</v>
      </c>
      <c r="C51" s="56" t="s">
        <v>104</v>
      </c>
      <c r="D51" s="56" t="s">
        <v>154</v>
      </c>
      <c r="E51" s="57">
        <v>1368198</v>
      </c>
      <c r="F51" s="58" t="s">
        <v>31</v>
      </c>
      <c r="G51" s="57">
        <v>109456</v>
      </c>
      <c r="H51" s="57">
        <f t="shared" si="0"/>
        <v>1477654</v>
      </c>
      <c r="I51" s="56" t="s">
        <v>32</v>
      </c>
      <c r="J51" s="56" t="s">
        <v>33</v>
      </c>
    </row>
    <row r="52" spans="1:10" x14ac:dyDescent="0.25">
      <c r="A52" s="55">
        <v>46050</v>
      </c>
      <c r="B52" s="56" t="s">
        <v>96</v>
      </c>
      <c r="C52" s="56" t="s">
        <v>104</v>
      </c>
      <c r="D52" s="56" t="s">
        <v>155</v>
      </c>
      <c r="E52" s="57">
        <v>1299245</v>
      </c>
      <c r="F52" s="58" t="s">
        <v>31</v>
      </c>
      <c r="G52" s="57">
        <v>103940</v>
      </c>
      <c r="H52" s="57">
        <f t="shared" si="0"/>
        <v>1403185</v>
      </c>
      <c r="I52" s="56" t="s">
        <v>32</v>
      </c>
      <c r="J52" s="56" t="s">
        <v>33</v>
      </c>
    </row>
    <row r="53" spans="1:10" x14ac:dyDescent="0.25">
      <c r="A53" s="55">
        <v>46052</v>
      </c>
      <c r="B53" s="56" t="s">
        <v>97</v>
      </c>
      <c r="C53" s="56" t="s">
        <v>104</v>
      </c>
      <c r="D53" s="56" t="s">
        <v>156</v>
      </c>
      <c r="E53" s="57">
        <v>2628284</v>
      </c>
      <c r="F53" s="58" t="s">
        <v>31</v>
      </c>
      <c r="G53" s="57">
        <v>210263</v>
      </c>
      <c r="H53" s="57">
        <f t="shared" si="0"/>
        <v>2838547</v>
      </c>
      <c r="I53" s="56" t="s">
        <v>32</v>
      </c>
      <c r="J53" s="56" t="s">
        <v>33</v>
      </c>
    </row>
    <row r="54" spans="1:10" x14ac:dyDescent="0.25">
      <c r="A54" s="55">
        <v>46052</v>
      </c>
      <c r="B54" s="56" t="s">
        <v>98</v>
      </c>
      <c r="C54" s="56" t="s">
        <v>104</v>
      </c>
      <c r="D54" s="56" t="s">
        <v>157</v>
      </c>
      <c r="E54" s="57">
        <v>414011</v>
      </c>
      <c r="F54" s="58" t="s">
        <v>31</v>
      </c>
      <c r="G54" s="57">
        <v>33121</v>
      </c>
      <c r="H54" s="57">
        <f t="shared" si="0"/>
        <v>447132</v>
      </c>
      <c r="I54" s="56" t="s">
        <v>32</v>
      </c>
      <c r="J54" s="56" t="s">
        <v>33</v>
      </c>
    </row>
    <row r="55" spans="1:10" x14ac:dyDescent="0.25">
      <c r="A55" s="55">
        <v>46052</v>
      </c>
      <c r="B55" s="56" t="s">
        <v>99</v>
      </c>
      <c r="C55" s="56" t="s">
        <v>104</v>
      </c>
      <c r="D55" s="56" t="s">
        <v>158</v>
      </c>
      <c r="E55" s="57">
        <v>478345</v>
      </c>
      <c r="F55" s="58" t="s">
        <v>31</v>
      </c>
      <c r="G55" s="57">
        <v>38268</v>
      </c>
      <c r="H55" s="57">
        <f t="shared" si="0"/>
        <v>516613</v>
      </c>
      <c r="I55" s="56" t="s">
        <v>32</v>
      </c>
      <c r="J55" s="56" t="s">
        <v>33</v>
      </c>
    </row>
    <row r="56" spans="1:10" x14ac:dyDescent="0.25">
      <c r="A56" s="55">
        <v>46052</v>
      </c>
      <c r="B56" s="56" t="s">
        <v>100</v>
      </c>
      <c r="C56" s="56" t="s">
        <v>104</v>
      </c>
      <c r="D56" s="56" t="s">
        <v>159</v>
      </c>
      <c r="E56" s="57">
        <v>724740</v>
      </c>
      <c r="F56" s="58" t="s">
        <v>31</v>
      </c>
      <c r="G56" s="57">
        <v>57979</v>
      </c>
      <c r="H56" s="57">
        <f t="shared" si="0"/>
        <v>782719</v>
      </c>
      <c r="I56" s="56" t="s">
        <v>32</v>
      </c>
      <c r="J56" s="56" t="s">
        <v>33</v>
      </c>
    </row>
    <row r="57" spans="1:10" x14ac:dyDescent="0.25">
      <c r="A57" s="55">
        <v>46053</v>
      </c>
      <c r="B57" s="56" t="s">
        <v>101</v>
      </c>
      <c r="C57" s="56" t="s">
        <v>104</v>
      </c>
      <c r="D57" s="56" t="s">
        <v>160</v>
      </c>
      <c r="E57" s="57">
        <v>1010493</v>
      </c>
      <c r="F57" s="58" t="s">
        <v>31</v>
      </c>
      <c r="G57" s="57">
        <v>80839</v>
      </c>
      <c r="H57" s="57">
        <f t="shared" si="0"/>
        <v>1091332</v>
      </c>
      <c r="I57" s="56" t="s">
        <v>32</v>
      </c>
      <c r="J57" s="56" t="s">
        <v>33</v>
      </c>
    </row>
    <row r="58" spans="1:10" x14ac:dyDescent="0.25">
      <c r="A58" s="55">
        <v>46053</v>
      </c>
      <c r="B58" s="56" t="s">
        <v>102</v>
      </c>
      <c r="C58" s="56" t="s">
        <v>104</v>
      </c>
      <c r="D58" s="56" t="s">
        <v>161</v>
      </c>
      <c r="E58" s="57">
        <v>1098928</v>
      </c>
      <c r="F58" s="58" t="s">
        <v>31</v>
      </c>
      <c r="G58" s="57">
        <v>87914</v>
      </c>
      <c r="H58" s="57">
        <f t="shared" si="0"/>
        <v>1186842</v>
      </c>
      <c r="I58" s="56" t="s">
        <v>32</v>
      </c>
      <c r="J58" s="56" t="s">
        <v>33</v>
      </c>
    </row>
    <row r="59" spans="1:10" x14ac:dyDescent="0.25">
      <c r="H59" s="57">
        <f>SUM(H2:H58)</f>
        <v>59142500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ySplit="1" topLeftCell="A2" activePane="bottomLeft" state="frozen"/>
      <selection pane="bottomLeft"/>
    </sheetView>
  </sheetViews>
  <sheetFormatPr defaultColWidth="9.140625" defaultRowHeight="18.75" customHeight="1" x14ac:dyDescent="0.2"/>
  <cols>
    <col min="1" max="1" width="7.42578125" style="34" customWidth="1"/>
    <col min="2" max="2" width="12.85546875" style="34" customWidth="1"/>
    <col min="3" max="3" width="12.85546875" style="45" customWidth="1"/>
    <col min="4" max="4" width="39.42578125" style="34" customWidth="1"/>
    <col min="5" max="7" width="18.5703125" style="34" customWidth="1"/>
    <col min="8" max="8" width="15.28515625" style="46" customWidth="1"/>
    <col min="9" max="9" width="11.7109375" style="34" customWidth="1"/>
    <col min="10" max="10" width="13.140625" style="34" bestFit="1" customWidth="1"/>
    <col min="11" max="11" width="29.42578125" style="34" customWidth="1"/>
    <col min="12" max="12" width="17.5703125" style="34" bestFit="1" customWidth="1"/>
    <col min="13" max="13" width="9.140625" style="34"/>
    <col min="14" max="14" width="13.140625" style="34" bestFit="1" customWidth="1"/>
    <col min="15" max="15" width="26.42578125" style="34" bestFit="1" customWidth="1"/>
    <col min="16" max="16384" width="9.140625" style="34"/>
  </cols>
  <sheetData>
    <row r="1" spans="1:8" ht="27.75" customHeight="1" x14ac:dyDescent="0.2">
      <c r="A1" s="31" t="s">
        <v>12</v>
      </c>
      <c r="B1" s="31" t="s">
        <v>2</v>
      </c>
      <c r="C1" s="32" t="s">
        <v>1</v>
      </c>
      <c r="D1" s="31" t="s">
        <v>13</v>
      </c>
      <c r="E1" s="31" t="s">
        <v>14</v>
      </c>
      <c r="F1" s="31" t="s">
        <v>0</v>
      </c>
      <c r="G1" s="31" t="s">
        <v>15</v>
      </c>
      <c r="H1" s="33" t="s">
        <v>16</v>
      </c>
    </row>
    <row r="2" spans="1:8" ht="27.75" customHeight="1" x14ac:dyDescent="0.2">
      <c r="A2" s="35">
        <v>1</v>
      </c>
      <c r="B2" s="49"/>
      <c r="C2" s="36"/>
      <c r="D2" s="37"/>
      <c r="E2" s="38"/>
      <c r="F2" s="38"/>
      <c r="G2" s="38">
        <f t="shared" ref="G2" si="0">+E2+F2</f>
        <v>0</v>
      </c>
      <c r="H2" s="39"/>
    </row>
    <row r="3" spans="1:8" ht="18.75" customHeight="1" x14ac:dyDescent="0.2">
      <c r="A3" s="41"/>
      <c r="B3" s="41"/>
      <c r="C3" s="42"/>
      <c r="D3" s="71" t="s">
        <v>17</v>
      </c>
      <c r="E3" s="72"/>
      <c r="F3" s="73"/>
      <c r="G3" s="43">
        <f>SUM(G2:G2)</f>
        <v>0</v>
      </c>
      <c r="H3" s="44"/>
    </row>
    <row r="6" spans="1:8" ht="18.75" customHeight="1" x14ac:dyDescent="0.2">
      <c r="E6" s="40"/>
      <c r="F6" s="40"/>
    </row>
  </sheetData>
  <mergeCells count="1">
    <mergeCell ref="D3:F3"/>
  </mergeCells>
  <conditionalFormatting sqref="B2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Tổng Hợp</vt:lpstr>
      <vt:lpstr>T04</vt:lpstr>
      <vt:lpstr>T03</vt:lpstr>
      <vt:lpstr>T02</vt:lpstr>
      <vt:lpstr>T01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2023-04-19T03:03:28Z</cp:lastPrinted>
  <dcterms:created xsi:type="dcterms:W3CDTF">2023-02-23T02:33:27Z</dcterms:created>
  <dcterms:modified xsi:type="dcterms:W3CDTF">2026-05-09T02:42:07Z</dcterms:modified>
</cp:coreProperties>
</file>