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xr:revisionPtr revIDLastSave="0" documentId="13_ncr:1_{141C0635-3776-4CA7-8A74-5C4A4BFEEA2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hi Tiết Hàng Bán" sheetId="1" r:id="rId1"/>
    <sheet name="Sheet1" sheetId="2" r:id="rId2"/>
  </sheets>
  <definedNames>
    <definedName name="_xlnm._FilterDatabase" localSheetId="0" hidden="1">'Chi Tiết Hàng Bán'!$A$1:$N$93</definedName>
    <definedName name="_xlnm._FilterDatabase" localSheetId="1" hidden="1">Sheet1!$A$1:$K$51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2" l="1"/>
  <c r="H50" i="2"/>
  <c r="H49" i="2"/>
  <c r="H48" i="2"/>
  <c r="H47" i="2"/>
  <c r="H46" i="2"/>
  <c r="H43" i="2"/>
  <c r="H45" i="2" l="1"/>
  <c r="H44" i="2"/>
  <c r="H42" i="2"/>
  <c r="M1" i="2" l="1"/>
  <c r="J93" i="1"/>
  <c r="G93" i="1"/>
  <c r="G90" i="1" l="1"/>
  <c r="J90" i="1"/>
  <c r="G91" i="1"/>
  <c r="J91" i="1"/>
  <c r="G92" i="1"/>
  <c r="J92" i="1"/>
  <c r="J89" i="1" l="1"/>
  <c r="G89" i="1"/>
  <c r="J87" i="1" l="1"/>
  <c r="J88" i="1"/>
  <c r="G88" i="1"/>
  <c r="G87" i="1"/>
  <c r="J82" i="1" l="1"/>
  <c r="J83" i="1"/>
  <c r="J84" i="1"/>
  <c r="J85" i="1"/>
  <c r="J86" i="1"/>
  <c r="G86" i="1"/>
  <c r="G85" i="1"/>
  <c r="G84" i="1"/>
  <c r="G83" i="1"/>
  <c r="G82" i="1"/>
  <c r="J81" i="1" l="1"/>
  <c r="J80" i="1"/>
  <c r="J79" i="1"/>
  <c r="G81" i="1"/>
  <c r="G80" i="1"/>
  <c r="G79" i="1"/>
  <c r="J75" i="1" l="1"/>
  <c r="J76" i="1"/>
  <c r="J77" i="1"/>
  <c r="G77" i="1"/>
  <c r="G76" i="1"/>
  <c r="G75" i="1"/>
  <c r="J70" i="1" l="1"/>
  <c r="J71" i="1"/>
  <c r="J72" i="1"/>
  <c r="J73" i="1"/>
  <c r="J74" i="1"/>
  <c r="G74" i="1"/>
  <c r="G73" i="1"/>
  <c r="G72" i="1"/>
  <c r="G71" i="1"/>
  <c r="G70" i="1"/>
  <c r="J69" i="1" l="1"/>
  <c r="J68" i="1"/>
  <c r="J67" i="1"/>
  <c r="G69" i="1" l="1"/>
  <c r="G68" i="1"/>
  <c r="G67" i="1"/>
  <c r="J64" i="1"/>
  <c r="J65" i="1"/>
  <c r="J66" i="1"/>
  <c r="G66" i="1"/>
  <c r="G65" i="1"/>
  <c r="G64" i="1"/>
  <c r="J63" i="1" l="1"/>
  <c r="J62" i="1"/>
  <c r="J61" i="1"/>
  <c r="G63" i="1"/>
  <c r="G62" i="1"/>
  <c r="G61" i="1"/>
  <c r="J59" i="1" l="1"/>
  <c r="J60" i="1"/>
  <c r="G60" i="1"/>
  <c r="G59" i="1"/>
  <c r="J55" i="1" l="1"/>
  <c r="J56" i="1"/>
  <c r="J57" i="1"/>
  <c r="J58" i="1"/>
  <c r="G57" i="1"/>
  <c r="G56" i="1"/>
  <c r="G55" i="1"/>
  <c r="J54" i="1" l="1"/>
  <c r="J53" i="1"/>
  <c r="J52" i="1"/>
  <c r="J51" i="1"/>
  <c r="J50" i="1"/>
  <c r="J49" i="1"/>
  <c r="J48" i="1"/>
  <c r="J44" i="1"/>
  <c r="G54" i="1" l="1"/>
  <c r="G53" i="1"/>
  <c r="G52" i="1"/>
  <c r="G51" i="1" l="1"/>
  <c r="G50" i="1" l="1"/>
  <c r="G49" i="1"/>
  <c r="J47" i="1" l="1"/>
  <c r="J46" i="1"/>
  <c r="G48" i="1"/>
  <c r="G47" i="1"/>
  <c r="G46" i="1"/>
  <c r="J43" i="1" l="1"/>
  <c r="J45" i="1"/>
  <c r="G45" i="1"/>
  <c r="G44" i="1"/>
  <c r="G43" i="1"/>
  <c r="J42" i="1" l="1"/>
  <c r="J41" i="1"/>
  <c r="G42" i="1" l="1"/>
  <c r="G41" i="1"/>
  <c r="J40" i="1" l="1"/>
  <c r="J39" i="1"/>
  <c r="J38" i="1"/>
  <c r="J37" i="1"/>
  <c r="J36" i="1"/>
  <c r="G39" i="1" l="1"/>
  <c r="G38" i="1"/>
  <c r="G37" i="1" l="1"/>
  <c r="G36" i="1"/>
  <c r="J35" i="1" l="1"/>
  <c r="J34" i="1"/>
  <c r="J33" i="1"/>
  <c r="G35" i="1" l="1"/>
  <c r="G34" i="1"/>
  <c r="G33" i="1"/>
  <c r="J32" i="1" l="1"/>
  <c r="J31" i="1"/>
  <c r="J30" i="1"/>
  <c r="J29" i="1"/>
  <c r="J28" i="1"/>
  <c r="J27" i="1"/>
  <c r="J26" i="1"/>
  <c r="G32" i="1"/>
  <c r="G31" i="1"/>
  <c r="G30" i="1"/>
  <c r="G29" i="1"/>
  <c r="G28" i="1" l="1"/>
  <c r="G27" i="1"/>
  <c r="G26" i="1"/>
  <c r="J12" i="1" l="1"/>
  <c r="J11" i="1"/>
  <c r="J10" i="1"/>
  <c r="J9" i="1"/>
  <c r="J8" i="1"/>
  <c r="J7" i="1"/>
  <c r="J6" i="1"/>
  <c r="J5" i="1"/>
  <c r="J4" i="1"/>
  <c r="J3" i="1"/>
  <c r="J2" i="1"/>
  <c r="J15" i="1"/>
  <c r="J14" i="1"/>
  <c r="J13" i="1"/>
  <c r="G22" i="1" l="1"/>
  <c r="J24" i="1" l="1"/>
  <c r="J25" i="1"/>
  <c r="G25" i="1"/>
  <c r="G24" i="1"/>
  <c r="J21" i="1" l="1"/>
  <c r="J22" i="1"/>
  <c r="J23" i="1"/>
  <c r="G23" i="1"/>
  <c r="G21" i="1"/>
  <c r="J20" i="1" l="1"/>
  <c r="G20" i="1"/>
  <c r="J19" i="1" l="1"/>
  <c r="J18" i="1"/>
  <c r="J17" i="1"/>
  <c r="J16" i="1"/>
  <c r="G19" i="1"/>
  <c r="G18" i="1"/>
  <c r="G17" i="1"/>
  <c r="G16" i="1" l="1"/>
  <c r="G15" i="1"/>
  <c r="G14" i="1"/>
  <c r="G13" i="1" l="1"/>
  <c r="G12" i="1"/>
  <c r="G11" i="1"/>
  <c r="G10" i="1"/>
  <c r="G9" i="1"/>
  <c r="G8" i="1"/>
  <c r="G7" i="1"/>
  <c r="G6" i="1"/>
  <c r="G5" i="1"/>
  <c r="G4" i="1"/>
  <c r="G3" i="1"/>
  <c r="G2" i="1"/>
  <c r="M1" i="1" s="1"/>
  <c r="M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hỗ trợ 10.05.2023</t>
        </r>
      </text>
    </comment>
  </commentList>
</comments>
</file>

<file path=xl/sharedStrings.xml><?xml version="1.0" encoding="utf-8"?>
<sst xmlns="http://schemas.openxmlformats.org/spreadsheetml/2006/main" count="568" uniqueCount="215">
  <si>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</si>
  <si>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</si>
  <si>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</si>
  <si>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</si>
  <si>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</si>
  <si>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</si>
  <si>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</si>
  <si>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</si>
  <si>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00001460</t>
  </si>
  <si>
    <t>Trung Tâm Thương Mại Satra Củ Chi</t>
  </si>
  <si>
    <t>T01</t>
  </si>
  <si>
    <t>00003805</t>
  </si>
  <si>
    <t>T02</t>
  </si>
  <si>
    <t>00006838</t>
  </si>
  <si>
    <t>00013207</t>
  </si>
  <si>
    <t>T03</t>
  </si>
  <si>
    <t>00015817</t>
  </si>
  <si>
    <t>00020380</t>
  </si>
  <si>
    <t>T04</t>
  </si>
  <si>
    <t>00022218</t>
  </si>
  <si>
    <t>00023454</t>
  </si>
  <si>
    <t>00024995</t>
  </si>
  <si>
    <t>KHỚP CÔNG NỢ 31.05.2023</t>
  </si>
  <si>
    <t>00025505</t>
  </si>
  <si>
    <t>T05</t>
  </si>
  <si>
    <t>00029686</t>
  </si>
  <si>
    <t>00031272</t>
  </si>
  <si>
    <t>00034566</t>
  </si>
  <si>
    <t>00036009</t>
  </si>
  <si>
    <t>00036303</t>
  </si>
  <si>
    <t>T06</t>
  </si>
  <si>
    <t>00039382</t>
  </si>
  <si>
    <t>00040982</t>
  </si>
  <si>
    <t>00042325</t>
  </si>
  <si>
    <t>T07</t>
  </si>
  <si>
    <t>00005955</t>
  </si>
  <si>
    <t>00045488</t>
  </si>
  <si>
    <t>00048528</t>
  </si>
  <si>
    <t>00051650</t>
  </si>
  <si>
    <t>T08</t>
  </si>
  <si>
    <t>00056429</t>
  </si>
  <si>
    <t>00057945</t>
  </si>
  <si>
    <t>T09</t>
  </si>
  <si>
    <t>Ngày thanh toán</t>
  </si>
  <si>
    <t>Ngày đến hạn</t>
  </si>
  <si>
    <t>Note</t>
  </si>
  <si>
    <t>trừ hỗ trợ 23.02.2023</t>
  </si>
  <si>
    <t>trừ hỗ trợ 10.05.2023</t>
  </si>
  <si>
    <t>00061626</t>
  </si>
  <si>
    <t>00062310</t>
  </si>
  <si>
    <t>00065166</t>
  </si>
  <si>
    <t>00068175</t>
  </si>
  <si>
    <t>00070075</t>
  </si>
  <si>
    <t>00009404</t>
  </si>
  <si>
    <t>00010961</t>
  </si>
  <si>
    <t>00073052</t>
  </si>
  <si>
    <t>00075960</t>
  </si>
  <si>
    <t>00012280</t>
  </si>
  <si>
    <t>00000136</t>
  </si>
  <si>
    <t>00004465</t>
  </si>
  <si>
    <t>00007303</t>
  </si>
  <si>
    <t>00007497</t>
  </si>
  <si>
    <t>00001524</t>
  </si>
  <si>
    <t>00011635</t>
  </si>
  <si>
    <t>00012800</t>
  </si>
  <si>
    <t>00017394</t>
  </si>
  <si>
    <t>00018773</t>
  </si>
  <si>
    <t>00004295</t>
  </si>
  <si>
    <t>00020470</t>
  </si>
  <si>
    <t>00022368</t>
  </si>
  <si>
    <t>00025118</t>
  </si>
  <si>
    <t>00026666</t>
  </si>
  <si>
    <t>00028120</t>
  </si>
  <si>
    <t>00005768</t>
  </si>
  <si>
    <t>00033443</t>
  </si>
  <si>
    <t>00035529</t>
  </si>
  <si>
    <t>00037076</t>
  </si>
  <si>
    <t>00040012</t>
  </si>
  <si>
    <t>00044789</t>
  </si>
  <si>
    <t>00046761</t>
  </si>
  <si>
    <t>00008302</t>
  </si>
  <si>
    <t>00050162</t>
  </si>
  <si>
    <t>00051905</t>
  </si>
  <si>
    <t>00055707</t>
  </si>
  <si>
    <t>00059134</t>
  </si>
  <si>
    <t>00010477</t>
  </si>
  <si>
    <t>00011146</t>
  </si>
  <si>
    <t>00011517</t>
  </si>
  <si>
    <t>00012693</t>
  </si>
  <si>
    <t>00012184</t>
  </si>
  <si>
    <t>00062339</t>
  </si>
  <si>
    <t>00063761</t>
  </si>
  <si>
    <t>00068788</t>
  </si>
  <si>
    <t>00070387</t>
  </si>
  <si>
    <t>00073444</t>
  </si>
  <si>
    <t>00014400</t>
  </si>
  <si>
    <t>00014020</t>
  </si>
  <si>
    <t>00001108</t>
  </si>
  <si>
    <t>00003462</t>
  </si>
  <si>
    <t>00006595</t>
  </si>
  <si>
    <t>00001452</t>
  </si>
  <si>
    <t>00017454</t>
  </si>
  <si>
    <t>00002693</t>
  </si>
  <si>
    <t>00003072</t>
  </si>
  <si>
    <t>00022115</t>
  </si>
  <si>
    <t>00023732</t>
  </si>
  <si>
    <t>00025348</t>
  </si>
  <si>
    <t>00003794</t>
  </si>
  <si>
    <t>00004226</t>
  </si>
  <si>
    <t>00029933</t>
  </si>
  <si>
    <t>00032957</t>
  </si>
  <si>
    <t>00036074</t>
  </si>
  <si>
    <t>00040986</t>
  </si>
  <si>
    <t>00044171</t>
  </si>
  <si>
    <t>00045804</t>
  </si>
  <si>
    <t>00006816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</si>
  <si>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</si>
  <si>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</si>
  <si>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</si>
  <si>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</si>
  <si>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</si>
  <si>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</si>
  <si>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</si>
  <si>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1C25TNN</t>
  </si>
  <si>
    <t>Trung Tâm Thương Mại Satra Củ Chi , hủy HĐ 00001098, xuất thay thế bằng HĐ 00001108</t>
  </si>
  <si>
    <t>8%</t>
  </si>
  <si>
    <t>0300100037-027</t>
  </si>
  <si>
    <t>1452</t>
  </si>
  <si>
    <t>1K25TCC</t>
  </si>
  <si>
    <t>Chi phí CT thẻ thành viên</t>
  </si>
  <si>
    <t>Hàng trả</t>
  </si>
  <si>
    <t>Giao hàng tại 1239 Tỉnh lộ 8, ấp Thạnh An 2</t>
  </si>
  <si>
    <t/>
  </si>
  <si>
    <t>Hỗ trợ thẻ KHTT Quý 1.2025</t>
  </si>
  <si>
    <t>P-000107810</t>
  </si>
  <si>
    <t>P-000108587</t>
  </si>
  <si>
    <t>P-000108968</t>
  </si>
  <si>
    <t>00049325</t>
  </si>
  <si>
    <t>P-000109486</t>
  </si>
  <si>
    <t>6816</t>
  </si>
  <si>
    <t>10 %</t>
  </si>
  <si>
    <t>00050945</t>
  </si>
  <si>
    <t>P-000109894</t>
  </si>
  <si>
    <t>00054468</t>
  </si>
  <si>
    <t>P-000110596</t>
  </si>
  <si>
    <t>TT 25.02.25</t>
  </si>
  <si>
    <t>TT 25.03.25</t>
  </si>
  <si>
    <t>TT 09.04.25</t>
  </si>
  <si>
    <t>TT 12.06.25</t>
  </si>
  <si>
    <t>TT 09.07.25</t>
  </si>
  <si>
    <t>TT 01.08.25</t>
  </si>
  <si>
    <t>TT 28.08.25</t>
  </si>
  <si>
    <t>00058087</t>
  </si>
  <si>
    <t>P-000110979</t>
  </si>
  <si>
    <t>00059730</t>
  </si>
  <si>
    <t>P-000111634</t>
  </si>
  <si>
    <t>TT 16.09.25</t>
  </si>
  <si>
    <t>00064737</t>
  </si>
  <si>
    <t>P-000112186</t>
  </si>
  <si>
    <t>00065670</t>
  </si>
  <si>
    <t>P-000112466</t>
  </si>
  <si>
    <t>00069195</t>
  </si>
  <si>
    <t>P-000113181</t>
  </si>
  <si>
    <t>TT 10.10.25</t>
  </si>
  <si>
    <t>TT 31.10.25</t>
  </si>
  <si>
    <t>Truy thu hỗ trợ trưng bày quý 01+quý 02.2025</t>
  </si>
  <si>
    <t>00073106</t>
  </si>
  <si>
    <t>P-000113668</t>
  </si>
  <si>
    <t>00074992</t>
  </si>
  <si>
    <t>P-000114363</t>
  </si>
  <si>
    <t>TT 27.11.25</t>
  </si>
  <si>
    <t>9395</t>
  </si>
  <si>
    <t>Hỗ trợ thẻ KHTT</t>
  </si>
  <si>
    <t>00080263</t>
  </si>
  <si>
    <t>P-000115015</t>
  </si>
  <si>
    <t>00082370</t>
  </si>
  <si>
    <t>P-000115753</t>
  </si>
  <si>
    <t>00009137</t>
  </si>
  <si>
    <t>ĐÃ KIỂM TRA - HÀNG TRẢ - Trung Tâm Thương Mại Satra Củ Chi - SATRA-027 - phiếu ngày : 09/12/2025</t>
  </si>
  <si>
    <t>00084276</t>
  </si>
  <si>
    <t>P-000116069</t>
  </si>
  <si>
    <t>00009524</t>
  </si>
  <si>
    <t>ĐÃ KIỂM TRA - Hàng trả - SATRA - SATRA-027 - TTTM Satra Củ Chi (Phiếu trả ngày: 23/12/2025)</t>
  </si>
  <si>
    <t>TTTM Satra Củ Chi</t>
  </si>
  <si>
    <t>00009666</t>
  </si>
  <si>
    <t>HÀNG TRẢ - Trung Tâm Thương Mại Satra Củ Chi - SATRA-027</t>
  </si>
  <si>
    <t>00089844</t>
  </si>
  <si>
    <t>P-000116730</t>
  </si>
  <si>
    <t>TT 29.12.25</t>
  </si>
  <si>
    <t>00000691</t>
  </si>
  <si>
    <t>1C26TTN</t>
  </si>
  <si>
    <t>P-000117105</t>
  </si>
  <si>
    <t>00004719</t>
  </si>
  <si>
    <t>P-000117731</t>
  </si>
  <si>
    <t>00000261</t>
  </si>
  <si>
    <t>Các khoản hỗ trợ T12.2025</t>
  </si>
  <si>
    <t>TT 16.01.26</t>
  </si>
  <si>
    <t>00000082</t>
  </si>
  <si>
    <t>1K26TCC</t>
  </si>
  <si>
    <t>ĐÃ KIỂM TRA - HÀNG TRẢ - Trung Tâm Thương Mại Satra Củ Chi - SATRA-HCM-CCI-027</t>
  </si>
  <si>
    <t>TT 29.01.26</t>
  </si>
  <si>
    <t>TT 12.02.2026</t>
  </si>
  <si>
    <t>00009488</t>
  </si>
  <si>
    <t>P-000118682</t>
  </si>
  <si>
    <t>00010778</t>
  </si>
  <si>
    <t>P-000118920</t>
  </si>
  <si>
    <t>00014026</t>
  </si>
  <si>
    <t>P-000119318</t>
  </si>
  <si>
    <t>00000816</t>
  </si>
  <si>
    <t>00014934</t>
  </si>
  <si>
    <t>P-000119691</t>
  </si>
  <si>
    <t>00019319</t>
  </si>
  <si>
    <t>P-000120288</t>
  </si>
  <si>
    <t>TT 17.03.26</t>
  </si>
  <si>
    <t>TT 25.03.26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</si>
</sst>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vertical="center" wrapText="1"/>
    </xf>
    <xf numFmtId="166" fontId="4" fillId="0" borderId="1" xfId="1" applyNumberFormat="1" applyFont="1" applyBorder="1" applyAlignment="1">
      <alignment vertical="center" wrapText="1"/>
    </xf>
    <xf numFmtId="14" fontId="3" fillId="0" borderId="0" xfId="0" applyNumberFormat="1" applyFont="1"/>
    <xf numFmtId="166" fontId="3" fillId="0" borderId="0" xfId="1" applyNumberFormat="1" applyFont="1"/>
    <xf numFmtId="166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4" fillId="0" borderId="1" xfId="0" quotePrefix="1" applyFont="1" applyBorder="1" applyAlignment="1">
      <alignment vertical="center" wrapText="1"/>
    </xf>
    <xf numFmtId="166" fontId="4" fillId="0" borderId="1" xfId="1" applyNumberFormat="1" applyFont="1" applyFill="1" applyBorder="1" applyAlignment="1">
      <alignment horizontal="right" vertical="center" wrapText="1"/>
    </xf>
    <xf numFmtId="166" fontId="4" fillId="0" borderId="0" xfId="1" applyNumberFormat="1" applyFont="1" applyBorder="1" applyAlignment="1">
      <alignment vertical="center" wrapText="1"/>
    </xf>
    <xf numFmtId="167" fontId="3" fillId="0" borderId="0" xfId="1" applyNumberFormat="1" applyFont="1" applyAlignment="1">
      <alignment horizontal="left"/>
    </xf>
    <xf numFmtId="166" fontId="4" fillId="3" borderId="1" xfId="1" applyNumberFormat="1" applyFont="1" applyFill="1" applyBorder="1" applyAlignment="1">
      <alignment horizontal="right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38" fontId="7" fillId="4" borderId="3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9" fontId="8" fillId="0" borderId="4" xfId="0" applyNumberFormat="1" applyFont="1" applyBorder="1" applyAlignment="1">
      <alignment horizontal="right" vertical="center"/>
    </xf>
    <xf numFmtId="0" fontId="7" fillId="4" borderId="5" xfId="0" applyFont="1" applyFill="1" applyBorder="1" applyAlignment="1">
      <alignment horizontal="center" vertical="center" wrapText="1"/>
    </xf>
    <xf numFmtId="166" fontId="0" fillId="0" borderId="0" xfId="1" applyNumberFormat="1" applyFont="1"/>
    <xf numFmtId="0" fontId="8" fillId="0" borderId="4" xfId="0" quotePrefix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1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93"/>
  <sheetViews>
    <sheetView workbookViewId="0">
      <pane ySplit="1" topLeftCell="A71" activePane="bottomLeft" state="frozen"/>
      <selection pane="bottomLeft" activeCell="G1" sqref="G1"/>
    </sheetView>
  </sheetViews>
  <sheetFormatPr defaultColWidth="9.125" defaultRowHeight="18.75" customHeight="1" x14ac:dyDescent="0.2"/>
  <cols>
    <col min="1" max="1" width="7.375" style="4" customWidth="1"/>
    <col min="2" max="2" width="12.875" style="4" customWidth="1"/>
    <col min="3" max="3" width="12.875" style="13" customWidth="1"/>
    <col min="4" max="4" width="39.375" style="4" customWidth="1"/>
    <col min="5" max="7" width="18.625" style="4" customWidth="1"/>
    <col min="8" max="8" width="15.25" style="11" customWidth="1"/>
    <col min="9" max="9" width="11.75" style="4" customWidth="1"/>
    <col min="10" max="10" width="9.875" style="4" bestFit="1" customWidth="1"/>
    <col min="11" max="12" width="9.875" style="4" customWidth="1"/>
    <col min="13" max="13" width="13.375" style="4" customWidth="1"/>
    <col min="14" max="16384" width="9.125" style="4"/>
  </cols>
  <sheetData>
    <row r="1" spans="1:14" ht="27.75" customHeight="1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43</v>
      </c>
      <c r="J1" s="4" t="s">
        <v>44</v>
      </c>
      <c r="K1" s="4" t="s">
        <v>45</v>
      </c>
      <c r="M1" s="17">
        <f>+SUBTOTAL(9,G:G)</f>
        <v>6477408</v>
      </c>
    </row>
    <row r="2" spans="1:14" ht="20.25" hidden="1" customHeight="1" x14ac:dyDescent="0.2">
      <c r="A2" s="5">
        <v>1</v>
      </c>
      <c r="B2" s="6" t="s">
        <v>8</v>
      </c>
      <c r="C2" s="7">
        <v>44939</v>
      </c>
      <c r="D2" s="6" t="s">
        <v>9</v>
      </c>
      <c r="E2" s="8">
        <v>23986435</v>
      </c>
      <c r="F2" s="8">
        <v>2398644</v>
      </c>
      <c r="G2" s="8">
        <f>+E2+F2</f>
        <v>26385079</v>
      </c>
      <c r="H2" s="9" t="s">
        <v>10</v>
      </c>
      <c r="I2" s="10">
        <v>44998</v>
      </c>
      <c r="J2" s="10">
        <f t="shared" ref="J2:J12" si="0">46+C2</f>
        <v>44985</v>
      </c>
      <c r="K2" s="4" t="s">
        <v>46</v>
      </c>
    </row>
    <row r="3" spans="1:14" ht="20.25" hidden="1" customHeight="1" x14ac:dyDescent="0.2">
      <c r="A3" s="5">
        <v>2</v>
      </c>
      <c r="B3" s="6" t="s">
        <v>11</v>
      </c>
      <c r="C3" s="7">
        <v>44967</v>
      </c>
      <c r="D3" s="6" t="s">
        <v>9</v>
      </c>
      <c r="E3" s="8">
        <v>2579200</v>
      </c>
      <c r="F3" s="8">
        <v>257920</v>
      </c>
      <c r="G3" s="8">
        <f t="shared" ref="G3:G13" si="1">+E3+F3</f>
        <v>2837120</v>
      </c>
      <c r="H3" s="9" t="s">
        <v>12</v>
      </c>
      <c r="I3" s="10">
        <v>45012</v>
      </c>
      <c r="J3" s="10">
        <f t="shared" si="0"/>
        <v>45013</v>
      </c>
      <c r="M3" s="10"/>
      <c r="N3" s="10"/>
    </row>
    <row r="4" spans="1:14" ht="20.25" hidden="1" customHeight="1" x14ac:dyDescent="0.2">
      <c r="A4" s="5">
        <v>3</v>
      </c>
      <c r="B4" s="6" t="s">
        <v>13</v>
      </c>
      <c r="C4" s="7">
        <v>44979</v>
      </c>
      <c r="D4" s="6" t="s">
        <v>9</v>
      </c>
      <c r="E4" s="8">
        <v>4245730</v>
      </c>
      <c r="F4" s="8">
        <v>424573</v>
      </c>
      <c r="G4" s="8">
        <f t="shared" si="1"/>
        <v>4670303</v>
      </c>
      <c r="H4" s="9" t="s">
        <v>12</v>
      </c>
      <c r="I4" s="10">
        <v>45022</v>
      </c>
      <c r="J4" s="10">
        <f t="shared" si="0"/>
        <v>45025</v>
      </c>
    </row>
    <row r="5" spans="1:14" ht="20.25" hidden="1" customHeight="1" x14ac:dyDescent="0.2">
      <c r="A5" s="5">
        <v>4</v>
      </c>
      <c r="B5" s="6" t="s">
        <v>14</v>
      </c>
      <c r="C5" s="7">
        <v>44995</v>
      </c>
      <c r="D5" s="6" t="s">
        <v>9</v>
      </c>
      <c r="E5" s="8">
        <v>2973890</v>
      </c>
      <c r="F5" s="8">
        <v>297389</v>
      </c>
      <c r="G5" s="8">
        <f t="shared" si="1"/>
        <v>3271279</v>
      </c>
      <c r="H5" s="9" t="s">
        <v>15</v>
      </c>
      <c r="I5" s="10">
        <v>45037</v>
      </c>
      <c r="J5" s="10">
        <f t="shared" si="0"/>
        <v>45041</v>
      </c>
    </row>
    <row r="6" spans="1:14" ht="20.25" hidden="1" customHeight="1" x14ac:dyDescent="0.2">
      <c r="A6" s="5">
        <v>5</v>
      </c>
      <c r="B6" s="6" t="s">
        <v>16</v>
      </c>
      <c r="C6" s="7">
        <v>45006</v>
      </c>
      <c r="D6" s="6" t="s">
        <v>9</v>
      </c>
      <c r="E6" s="8">
        <v>4027520</v>
      </c>
      <c r="F6" s="8">
        <v>402752</v>
      </c>
      <c r="G6" s="8">
        <f t="shared" si="1"/>
        <v>4430272</v>
      </c>
      <c r="H6" s="9" t="s">
        <v>15</v>
      </c>
      <c r="I6" s="10">
        <v>45058</v>
      </c>
      <c r="J6" s="10">
        <f t="shared" si="0"/>
        <v>45052</v>
      </c>
      <c r="K6" s="10"/>
      <c r="L6" s="10"/>
    </row>
    <row r="7" spans="1:14" ht="20.25" hidden="1" customHeight="1" x14ac:dyDescent="0.2">
      <c r="A7" s="5">
        <v>6</v>
      </c>
      <c r="B7" s="6" t="s">
        <v>17</v>
      </c>
      <c r="C7" s="7">
        <v>45023</v>
      </c>
      <c r="D7" s="6" t="s">
        <v>9</v>
      </c>
      <c r="E7" s="8">
        <v>3295465</v>
      </c>
      <c r="F7" s="8">
        <v>329547</v>
      </c>
      <c r="G7" s="8">
        <f t="shared" si="1"/>
        <v>3625012</v>
      </c>
      <c r="H7" s="9" t="s">
        <v>18</v>
      </c>
      <c r="I7" s="10">
        <v>45083</v>
      </c>
      <c r="J7" s="10">
        <f t="shared" si="0"/>
        <v>45069</v>
      </c>
      <c r="K7" s="4" t="s">
        <v>47</v>
      </c>
    </row>
    <row r="8" spans="1:14" ht="20.25" hidden="1" customHeight="1" x14ac:dyDescent="0.2">
      <c r="A8" s="5">
        <v>7</v>
      </c>
      <c r="B8" s="6" t="s">
        <v>19</v>
      </c>
      <c r="C8" s="7">
        <v>45033</v>
      </c>
      <c r="D8" s="6" t="s">
        <v>9</v>
      </c>
      <c r="E8" s="8">
        <v>2565770</v>
      </c>
      <c r="F8" s="8">
        <v>256577</v>
      </c>
      <c r="G8" s="8">
        <f t="shared" si="1"/>
        <v>2822347</v>
      </c>
      <c r="H8" s="9" t="s">
        <v>18</v>
      </c>
      <c r="I8" s="10">
        <v>45083</v>
      </c>
      <c r="J8" s="10">
        <f t="shared" si="0"/>
        <v>45079</v>
      </c>
      <c r="K8" s="4" t="s">
        <v>47</v>
      </c>
    </row>
    <row r="9" spans="1:14" ht="20.25" hidden="1" customHeight="1" x14ac:dyDescent="0.2">
      <c r="A9" s="5">
        <v>8</v>
      </c>
      <c r="B9" s="6" t="s">
        <v>20</v>
      </c>
      <c r="C9" s="7">
        <v>45037</v>
      </c>
      <c r="D9" s="6" t="s">
        <v>9</v>
      </c>
      <c r="E9" s="8">
        <v>2221160</v>
      </c>
      <c r="F9" s="8">
        <v>222116</v>
      </c>
      <c r="G9" s="8">
        <f t="shared" si="1"/>
        <v>2443276</v>
      </c>
      <c r="H9" s="9" t="s">
        <v>18</v>
      </c>
      <c r="I9" s="10">
        <v>45099</v>
      </c>
      <c r="J9" s="10">
        <f t="shared" si="0"/>
        <v>45083</v>
      </c>
    </row>
    <row r="10" spans="1:14" ht="20.25" hidden="1" customHeight="1" x14ac:dyDescent="0.2">
      <c r="A10" s="5">
        <v>9</v>
      </c>
      <c r="B10" s="6" t="s">
        <v>21</v>
      </c>
      <c r="C10" s="7">
        <v>45043</v>
      </c>
      <c r="D10" s="6" t="s">
        <v>9</v>
      </c>
      <c r="E10" s="8">
        <v>2400840</v>
      </c>
      <c r="F10" s="8">
        <v>240084</v>
      </c>
      <c r="G10" s="8">
        <f t="shared" si="1"/>
        <v>2640924</v>
      </c>
      <c r="H10" s="9" t="s">
        <v>18</v>
      </c>
      <c r="I10" s="10">
        <v>45099</v>
      </c>
      <c r="J10" s="10">
        <f t="shared" si="0"/>
        <v>45089</v>
      </c>
      <c r="K10" s="11"/>
      <c r="L10" s="11">
        <v>-3015571</v>
      </c>
      <c r="M10" s="12">
        <f>+SUM(G7:G13)+L10</f>
        <v>18374788</v>
      </c>
      <c r="N10" s="4" t="s">
        <v>22</v>
      </c>
    </row>
    <row r="11" spans="1:14" ht="20.25" hidden="1" customHeight="1" x14ac:dyDescent="0.2">
      <c r="A11" s="5">
        <v>10</v>
      </c>
      <c r="B11" s="6" t="s">
        <v>23</v>
      </c>
      <c r="C11" s="7">
        <v>45052</v>
      </c>
      <c r="D11" s="6" t="s">
        <v>9</v>
      </c>
      <c r="E11" s="8">
        <v>3974050</v>
      </c>
      <c r="F11" s="8">
        <v>397405</v>
      </c>
      <c r="G11" s="8">
        <f t="shared" si="1"/>
        <v>4371455</v>
      </c>
      <c r="H11" s="9" t="s">
        <v>24</v>
      </c>
      <c r="I11" s="10">
        <v>45113</v>
      </c>
      <c r="J11" s="10">
        <f t="shared" si="0"/>
        <v>45098</v>
      </c>
    </row>
    <row r="12" spans="1:14" ht="20.25" hidden="1" customHeight="1" x14ac:dyDescent="0.2">
      <c r="A12" s="5">
        <v>11</v>
      </c>
      <c r="B12" s="6" t="s">
        <v>25</v>
      </c>
      <c r="C12" s="7">
        <v>45064</v>
      </c>
      <c r="D12" s="6" t="s">
        <v>9</v>
      </c>
      <c r="E12" s="8">
        <v>3322625</v>
      </c>
      <c r="F12" s="8">
        <v>332263</v>
      </c>
      <c r="G12" s="8">
        <f t="shared" si="1"/>
        <v>3654888</v>
      </c>
      <c r="H12" s="9" t="s">
        <v>24</v>
      </c>
      <c r="I12" s="10">
        <v>45135</v>
      </c>
      <c r="J12" s="10">
        <f t="shared" si="0"/>
        <v>45110</v>
      </c>
    </row>
    <row r="13" spans="1:14" ht="20.25" hidden="1" customHeight="1" x14ac:dyDescent="0.2">
      <c r="A13" s="5">
        <v>12</v>
      </c>
      <c r="B13" s="6" t="s">
        <v>26</v>
      </c>
      <c r="C13" s="7">
        <v>45072</v>
      </c>
      <c r="D13" s="6" t="s">
        <v>9</v>
      </c>
      <c r="E13" s="8">
        <v>1665870</v>
      </c>
      <c r="F13" s="8">
        <v>166587</v>
      </c>
      <c r="G13" s="8">
        <f t="shared" si="1"/>
        <v>1832457</v>
      </c>
      <c r="H13" s="9" t="s">
        <v>24</v>
      </c>
      <c r="I13" s="10">
        <v>45135</v>
      </c>
      <c r="J13" s="10">
        <f t="shared" ref="J13:J15" si="2">46+C13</f>
        <v>45118</v>
      </c>
      <c r="K13" s="10"/>
      <c r="L13" s="10"/>
      <c r="M13" s="11"/>
    </row>
    <row r="14" spans="1:14" ht="18.75" hidden="1" customHeight="1" x14ac:dyDescent="0.2">
      <c r="A14" s="5">
        <v>1</v>
      </c>
      <c r="B14" s="6" t="s">
        <v>27</v>
      </c>
      <c r="C14" s="7">
        <v>45089</v>
      </c>
      <c r="D14" s="6" t="s">
        <v>9</v>
      </c>
      <c r="E14" s="8">
        <v>4428650</v>
      </c>
      <c r="F14" s="8">
        <v>442865</v>
      </c>
      <c r="G14" s="8">
        <f>+E14+F14</f>
        <v>4871515</v>
      </c>
      <c r="H14" s="9" t="s">
        <v>30</v>
      </c>
      <c r="I14" s="10">
        <v>45135</v>
      </c>
      <c r="J14" s="10">
        <f t="shared" si="2"/>
        <v>45135</v>
      </c>
      <c r="K14" s="10"/>
      <c r="L14" s="10"/>
      <c r="M14" s="11"/>
    </row>
    <row r="15" spans="1:14" ht="18.75" hidden="1" customHeight="1" x14ac:dyDescent="0.2">
      <c r="A15" s="5">
        <v>2</v>
      </c>
      <c r="B15" s="6" t="s">
        <v>28</v>
      </c>
      <c r="C15" s="7">
        <v>45093</v>
      </c>
      <c r="D15" s="6" t="s">
        <v>9</v>
      </c>
      <c r="E15" s="8">
        <v>3192420</v>
      </c>
      <c r="F15" s="8">
        <v>319242</v>
      </c>
      <c r="G15" s="8">
        <f t="shared" ref="G15:G16" si="3">+E15+F15</f>
        <v>3511662</v>
      </c>
      <c r="H15" s="9" t="s">
        <v>30</v>
      </c>
      <c r="I15" s="10">
        <v>45139</v>
      </c>
      <c r="J15" s="10">
        <f t="shared" si="2"/>
        <v>45139</v>
      </c>
      <c r="K15" s="10"/>
      <c r="L15" s="10"/>
      <c r="M15" s="11"/>
    </row>
    <row r="16" spans="1:14" ht="18.75" hidden="1" customHeight="1" x14ac:dyDescent="0.2">
      <c r="A16" s="5">
        <v>3</v>
      </c>
      <c r="B16" s="6" t="s">
        <v>29</v>
      </c>
      <c r="C16" s="7">
        <v>45097</v>
      </c>
      <c r="D16" s="6" t="s">
        <v>9</v>
      </c>
      <c r="E16" s="8">
        <v>2622290</v>
      </c>
      <c r="F16" s="8">
        <v>262229</v>
      </c>
      <c r="G16" s="8">
        <f t="shared" si="3"/>
        <v>2884519</v>
      </c>
      <c r="H16" s="9" t="s">
        <v>30</v>
      </c>
      <c r="I16" s="10">
        <v>45181</v>
      </c>
      <c r="J16" s="10">
        <f>46+C16</f>
        <v>45143</v>
      </c>
      <c r="K16" s="10"/>
      <c r="L16" s="10"/>
    </row>
    <row r="17" spans="1:12" ht="18.75" hidden="1" customHeight="1" x14ac:dyDescent="0.2">
      <c r="A17" s="5">
        <v>1</v>
      </c>
      <c r="B17" s="6" t="s">
        <v>31</v>
      </c>
      <c r="C17" s="7">
        <v>45111</v>
      </c>
      <c r="D17" s="6" t="s">
        <v>9</v>
      </c>
      <c r="E17" s="8">
        <v>3425440</v>
      </c>
      <c r="F17" s="8">
        <v>274035</v>
      </c>
      <c r="G17" s="8">
        <f>+E17+F17</f>
        <v>3699475</v>
      </c>
      <c r="H17" s="9" t="s">
        <v>34</v>
      </c>
      <c r="I17" s="10">
        <v>45181</v>
      </c>
      <c r="J17" s="10">
        <f t="shared" ref="J17:J47" si="4">46+C17</f>
        <v>45157</v>
      </c>
      <c r="K17" s="10"/>
      <c r="L17" s="10"/>
    </row>
    <row r="18" spans="1:12" ht="18.75" hidden="1" customHeight="1" x14ac:dyDescent="0.2">
      <c r="A18" s="5">
        <v>2</v>
      </c>
      <c r="B18" s="6" t="s">
        <v>32</v>
      </c>
      <c r="C18" s="7">
        <v>45118</v>
      </c>
      <c r="D18" s="6" t="s">
        <v>9</v>
      </c>
      <c r="E18" s="8">
        <v>2182630</v>
      </c>
      <c r="F18" s="8">
        <v>174610</v>
      </c>
      <c r="G18" s="8">
        <f t="shared" ref="G18:G19" si="5">+E18+F18</f>
        <v>2357240</v>
      </c>
      <c r="H18" s="9" t="s">
        <v>34</v>
      </c>
      <c r="I18" s="10">
        <v>45181</v>
      </c>
      <c r="J18" s="10">
        <f t="shared" si="4"/>
        <v>45164</v>
      </c>
      <c r="K18" s="10"/>
      <c r="L18" s="10"/>
    </row>
    <row r="19" spans="1:12" ht="18.75" hidden="1" customHeight="1" x14ac:dyDescent="0.2">
      <c r="A19" s="5">
        <v>3</v>
      </c>
      <c r="B19" s="6" t="s">
        <v>33</v>
      </c>
      <c r="C19" s="7">
        <v>45125</v>
      </c>
      <c r="D19" s="6" t="s">
        <v>9</v>
      </c>
      <c r="E19" s="8">
        <v>1665870</v>
      </c>
      <c r="F19" s="8">
        <v>133270</v>
      </c>
      <c r="G19" s="8">
        <f t="shared" si="5"/>
        <v>1799140</v>
      </c>
      <c r="H19" s="9" t="s">
        <v>34</v>
      </c>
      <c r="I19" s="10">
        <v>45201</v>
      </c>
      <c r="J19" s="10">
        <f t="shared" si="4"/>
        <v>45171</v>
      </c>
      <c r="K19" s="10"/>
      <c r="L19" s="10"/>
    </row>
    <row r="20" spans="1:12" ht="18.75" hidden="1" customHeight="1" x14ac:dyDescent="0.2">
      <c r="A20" s="5">
        <v>1</v>
      </c>
      <c r="B20" s="14" t="s">
        <v>35</v>
      </c>
      <c r="C20" s="7">
        <v>45138</v>
      </c>
      <c r="D20" s="6" t="s">
        <v>9</v>
      </c>
      <c r="E20" s="8">
        <v>-2152461</v>
      </c>
      <c r="F20" s="8">
        <v>-215246</v>
      </c>
      <c r="G20" s="8">
        <f t="shared" ref="G20" si="6">+E20+F20</f>
        <v>-2367707</v>
      </c>
      <c r="H20" s="9" t="s">
        <v>34</v>
      </c>
      <c r="I20" s="10">
        <v>45181</v>
      </c>
      <c r="J20" s="10">
        <f t="shared" si="4"/>
        <v>45184</v>
      </c>
      <c r="K20" s="10"/>
      <c r="L20" s="10"/>
    </row>
    <row r="21" spans="1:12" ht="18.75" hidden="1" customHeight="1" x14ac:dyDescent="0.2">
      <c r="A21" s="5">
        <v>1</v>
      </c>
      <c r="B21" s="6" t="s">
        <v>36</v>
      </c>
      <c r="C21" s="7">
        <v>45140</v>
      </c>
      <c r="D21" s="6" t="s">
        <v>9</v>
      </c>
      <c r="E21" s="8">
        <v>6377145</v>
      </c>
      <c r="F21" s="8">
        <v>510172</v>
      </c>
      <c r="G21" s="8">
        <f>+E21+F21</f>
        <v>6887317</v>
      </c>
      <c r="H21" s="9" t="s">
        <v>39</v>
      </c>
      <c r="I21" s="10">
        <v>45201</v>
      </c>
      <c r="J21" s="10">
        <f t="shared" si="4"/>
        <v>45186</v>
      </c>
      <c r="K21" s="10"/>
      <c r="L21" s="10"/>
    </row>
    <row r="22" spans="1:12" ht="18.75" hidden="1" customHeight="1" x14ac:dyDescent="0.2">
      <c r="A22" s="5">
        <v>2</v>
      </c>
      <c r="B22" s="6" t="s">
        <v>37</v>
      </c>
      <c r="C22" s="7">
        <v>45154</v>
      </c>
      <c r="D22" s="6" t="s">
        <v>9</v>
      </c>
      <c r="E22" s="8">
        <v>2936205</v>
      </c>
      <c r="F22" s="8">
        <v>234896</v>
      </c>
      <c r="G22" s="8">
        <f>+E22+F22</f>
        <v>3171101</v>
      </c>
      <c r="H22" s="9" t="s">
        <v>39</v>
      </c>
      <c r="I22" s="10">
        <v>45210</v>
      </c>
      <c r="J22" s="10">
        <f t="shared" si="4"/>
        <v>45200</v>
      </c>
      <c r="K22" s="10"/>
      <c r="L22" s="10"/>
    </row>
    <row r="23" spans="1:12" ht="18.75" hidden="1" customHeight="1" x14ac:dyDescent="0.2">
      <c r="A23" s="5">
        <v>3</v>
      </c>
      <c r="B23" s="6" t="s">
        <v>38</v>
      </c>
      <c r="C23" s="7">
        <v>45168</v>
      </c>
      <c r="D23" s="6" t="s">
        <v>9</v>
      </c>
      <c r="E23" s="8">
        <v>7063070</v>
      </c>
      <c r="F23" s="8">
        <v>565046</v>
      </c>
      <c r="G23" s="8">
        <f t="shared" ref="G23" si="7">+E23+F23</f>
        <v>7628116</v>
      </c>
      <c r="H23" s="9" t="s">
        <v>39</v>
      </c>
      <c r="I23" s="10">
        <v>45229</v>
      </c>
      <c r="J23" s="10">
        <f t="shared" si="4"/>
        <v>45214</v>
      </c>
      <c r="K23" s="10"/>
      <c r="L23" s="10"/>
    </row>
    <row r="24" spans="1:12" ht="18.75" hidden="1" customHeight="1" x14ac:dyDescent="0.2">
      <c r="A24" s="5">
        <v>1</v>
      </c>
      <c r="B24" s="6" t="s">
        <v>40</v>
      </c>
      <c r="C24" s="7">
        <v>45189</v>
      </c>
      <c r="D24" s="6" t="s">
        <v>9</v>
      </c>
      <c r="E24" s="8">
        <v>1970440</v>
      </c>
      <c r="F24" s="8">
        <v>157635</v>
      </c>
      <c r="G24" s="8">
        <f>+E24+F24</f>
        <v>2128075</v>
      </c>
      <c r="H24" s="9" t="s">
        <v>42</v>
      </c>
      <c r="I24" s="10">
        <v>45236</v>
      </c>
      <c r="J24" s="10">
        <f t="shared" si="4"/>
        <v>45235</v>
      </c>
      <c r="K24" s="10"/>
      <c r="L24" s="10"/>
    </row>
    <row r="25" spans="1:12" ht="18.75" hidden="1" customHeight="1" x14ac:dyDescent="0.2">
      <c r="A25" s="5">
        <v>2</v>
      </c>
      <c r="B25" s="6" t="s">
        <v>41</v>
      </c>
      <c r="C25" s="7">
        <v>45197</v>
      </c>
      <c r="D25" s="6" t="s">
        <v>9</v>
      </c>
      <c r="E25" s="8">
        <v>1665870</v>
      </c>
      <c r="F25" s="8">
        <v>133270</v>
      </c>
      <c r="G25" s="8">
        <f t="shared" ref="G25" si="8">+E25+F25</f>
        <v>1799140</v>
      </c>
      <c r="H25" s="9" t="s">
        <v>42</v>
      </c>
      <c r="I25" s="10">
        <v>45261</v>
      </c>
      <c r="J25" s="10">
        <f t="shared" si="4"/>
        <v>45243</v>
      </c>
      <c r="K25" s="10"/>
      <c r="L25" s="10"/>
    </row>
    <row r="26" spans="1:12" ht="18.75" hidden="1" customHeight="1" x14ac:dyDescent="0.2">
      <c r="A26" s="5">
        <v>1</v>
      </c>
      <c r="B26" s="6" t="s">
        <v>48</v>
      </c>
      <c r="C26" s="7">
        <v>45211</v>
      </c>
      <c r="D26" s="6" t="s">
        <v>9</v>
      </c>
      <c r="E26" s="8">
        <v>3974710</v>
      </c>
      <c r="F26" s="8">
        <v>317977</v>
      </c>
      <c r="G26" s="8">
        <f>+E26+F26</f>
        <v>4292687</v>
      </c>
      <c r="H26" s="9"/>
      <c r="I26" s="10">
        <v>45261</v>
      </c>
      <c r="J26" s="10">
        <f t="shared" si="4"/>
        <v>45257</v>
      </c>
    </row>
    <row r="27" spans="1:12" ht="18.75" hidden="1" customHeight="1" x14ac:dyDescent="0.2">
      <c r="A27" s="5">
        <v>2</v>
      </c>
      <c r="B27" s="6" t="s">
        <v>49</v>
      </c>
      <c r="C27" s="7">
        <v>45217</v>
      </c>
      <c r="D27" s="6" t="s">
        <v>9</v>
      </c>
      <c r="E27" s="8">
        <v>1665870</v>
      </c>
      <c r="F27" s="8">
        <v>133270</v>
      </c>
      <c r="G27" s="15">
        <f>+E27+F27</f>
        <v>1799140</v>
      </c>
      <c r="H27" s="9"/>
      <c r="I27" s="10">
        <v>45300</v>
      </c>
      <c r="J27" s="10">
        <f t="shared" si="4"/>
        <v>45263</v>
      </c>
    </row>
    <row r="28" spans="1:12" ht="18.75" hidden="1" customHeight="1" x14ac:dyDescent="0.2">
      <c r="A28" s="5">
        <v>3</v>
      </c>
      <c r="B28" s="6" t="s">
        <v>50</v>
      </c>
      <c r="C28" s="7">
        <v>45230</v>
      </c>
      <c r="D28" s="6" t="s">
        <v>9</v>
      </c>
      <c r="E28" s="8">
        <v>4028180</v>
      </c>
      <c r="F28" s="8">
        <v>322254</v>
      </c>
      <c r="G28" s="15">
        <f t="shared" ref="G28" si="9">+E28+F28</f>
        <v>4350434</v>
      </c>
      <c r="H28" s="9"/>
      <c r="I28" s="10">
        <v>45300</v>
      </c>
      <c r="J28" s="10">
        <f t="shared" si="4"/>
        <v>45276</v>
      </c>
    </row>
    <row r="29" spans="1:12" ht="18.75" hidden="1" customHeight="1" x14ac:dyDescent="0.2">
      <c r="A29" s="5">
        <v>1</v>
      </c>
      <c r="B29" s="6" t="s">
        <v>51</v>
      </c>
      <c r="C29" s="7">
        <v>45245</v>
      </c>
      <c r="D29" s="6" t="s">
        <v>9</v>
      </c>
      <c r="E29" s="8">
        <v>2261200</v>
      </c>
      <c r="F29" s="8">
        <v>180896</v>
      </c>
      <c r="G29" s="8">
        <f t="shared" ref="G29:G35" si="10">+E29+F29</f>
        <v>2442096</v>
      </c>
      <c r="H29" s="9"/>
      <c r="I29" s="10">
        <v>45320</v>
      </c>
      <c r="J29" s="10">
        <f t="shared" si="4"/>
        <v>45291</v>
      </c>
    </row>
    <row r="30" spans="1:12" ht="18.75" hidden="1" customHeight="1" x14ac:dyDescent="0.2">
      <c r="A30" s="5">
        <v>2</v>
      </c>
      <c r="B30" s="6" t="s">
        <v>52</v>
      </c>
      <c r="C30" s="7">
        <v>45252</v>
      </c>
      <c r="D30" s="6" t="s">
        <v>9</v>
      </c>
      <c r="E30" s="8">
        <v>2579200</v>
      </c>
      <c r="F30" s="8">
        <v>206336</v>
      </c>
      <c r="G30" s="8">
        <f t="shared" si="10"/>
        <v>2785536</v>
      </c>
      <c r="H30" s="9"/>
      <c r="I30" s="10">
        <v>45320</v>
      </c>
      <c r="J30" s="10">
        <f t="shared" si="4"/>
        <v>45298</v>
      </c>
    </row>
    <row r="31" spans="1:12" ht="18.75" hidden="1" customHeight="1" x14ac:dyDescent="0.2">
      <c r="A31" s="5">
        <v>1</v>
      </c>
      <c r="B31" s="6" t="s">
        <v>53</v>
      </c>
      <c r="C31" s="7">
        <v>45236</v>
      </c>
      <c r="D31" s="6" t="s">
        <v>9</v>
      </c>
      <c r="E31" s="8">
        <v>-1978285</v>
      </c>
      <c r="F31" s="8">
        <v>-197829</v>
      </c>
      <c r="G31" s="8">
        <f t="shared" si="10"/>
        <v>-2176114</v>
      </c>
      <c r="H31" s="9"/>
      <c r="I31" s="10">
        <v>45261</v>
      </c>
      <c r="J31" s="10">
        <f t="shared" si="4"/>
        <v>45282</v>
      </c>
    </row>
    <row r="32" spans="1:12" ht="18.75" hidden="1" customHeight="1" x14ac:dyDescent="0.2">
      <c r="A32" s="5">
        <v>2</v>
      </c>
      <c r="B32" s="6" t="s">
        <v>54</v>
      </c>
      <c r="C32" s="7">
        <v>45260</v>
      </c>
      <c r="D32" s="6" t="s">
        <v>9</v>
      </c>
      <c r="E32" s="8">
        <v>-700986</v>
      </c>
      <c r="F32" s="8">
        <v>-70099</v>
      </c>
      <c r="G32" s="15">
        <f t="shared" si="10"/>
        <v>-771085</v>
      </c>
      <c r="H32" s="9"/>
      <c r="I32" s="10">
        <v>45300</v>
      </c>
      <c r="J32" s="10">
        <f t="shared" si="4"/>
        <v>45306</v>
      </c>
    </row>
    <row r="33" spans="1:10" ht="18.75" hidden="1" customHeight="1" x14ac:dyDescent="0.2">
      <c r="A33" s="5">
        <v>1</v>
      </c>
      <c r="B33" s="6" t="s">
        <v>55</v>
      </c>
      <c r="C33" s="7">
        <v>45265</v>
      </c>
      <c r="D33" s="6" t="s">
        <v>9</v>
      </c>
      <c r="E33" s="8">
        <v>2942040</v>
      </c>
      <c r="F33" s="8">
        <v>235363</v>
      </c>
      <c r="G33" s="8">
        <f t="shared" si="10"/>
        <v>3177403</v>
      </c>
      <c r="H33" s="9"/>
      <c r="I33" s="10">
        <v>45342</v>
      </c>
      <c r="J33" s="10">
        <f t="shared" si="4"/>
        <v>45311</v>
      </c>
    </row>
    <row r="34" spans="1:10" ht="18.75" hidden="1" customHeight="1" x14ac:dyDescent="0.2">
      <c r="A34" s="5">
        <v>2</v>
      </c>
      <c r="B34" s="6" t="s">
        <v>56</v>
      </c>
      <c r="C34" s="7">
        <v>45279</v>
      </c>
      <c r="D34" s="6" t="s">
        <v>9</v>
      </c>
      <c r="E34" s="8">
        <v>4608570</v>
      </c>
      <c r="F34" s="8">
        <v>368686</v>
      </c>
      <c r="G34" s="15">
        <f t="shared" si="10"/>
        <v>4977256</v>
      </c>
      <c r="H34" s="9"/>
      <c r="I34" s="10">
        <v>45369</v>
      </c>
      <c r="J34" s="10">
        <f t="shared" si="4"/>
        <v>45325</v>
      </c>
    </row>
    <row r="35" spans="1:10" ht="18.75" hidden="1" customHeight="1" x14ac:dyDescent="0.2">
      <c r="A35" s="5">
        <v>1</v>
      </c>
      <c r="B35" s="6" t="s">
        <v>57</v>
      </c>
      <c r="C35" s="7">
        <v>45284</v>
      </c>
      <c r="D35" s="6" t="s">
        <v>9</v>
      </c>
      <c r="E35" s="8">
        <v>-350929</v>
      </c>
      <c r="F35" s="8">
        <v>-35093</v>
      </c>
      <c r="G35" s="15">
        <f t="shared" si="10"/>
        <v>-386022</v>
      </c>
      <c r="H35" s="9"/>
      <c r="I35" s="10">
        <v>45300</v>
      </c>
      <c r="J35" s="10">
        <f t="shared" si="4"/>
        <v>45330</v>
      </c>
    </row>
    <row r="36" spans="1:10" ht="18.75" hidden="1" customHeight="1" x14ac:dyDescent="0.2">
      <c r="A36" s="5">
        <v>1</v>
      </c>
      <c r="B36" s="6" t="s">
        <v>58</v>
      </c>
      <c r="C36" s="7">
        <v>45294</v>
      </c>
      <c r="D36" s="6" t="s">
        <v>9</v>
      </c>
      <c r="E36" s="8">
        <v>1844890</v>
      </c>
      <c r="F36" s="8">
        <v>147591</v>
      </c>
      <c r="G36" s="15">
        <f>+E36+F36</f>
        <v>1992481</v>
      </c>
      <c r="H36" s="9"/>
      <c r="I36" s="10">
        <v>45369</v>
      </c>
      <c r="J36" s="10">
        <f t="shared" si="4"/>
        <v>45340</v>
      </c>
    </row>
    <row r="37" spans="1:10" ht="18.75" hidden="1" customHeight="1" x14ac:dyDescent="0.2">
      <c r="A37" s="5">
        <v>2</v>
      </c>
      <c r="B37" s="6" t="s">
        <v>59</v>
      </c>
      <c r="C37" s="7">
        <v>45315</v>
      </c>
      <c r="D37" s="6" t="s">
        <v>9</v>
      </c>
      <c r="E37" s="8">
        <v>1863310</v>
      </c>
      <c r="F37" s="8">
        <v>149065</v>
      </c>
      <c r="G37" s="8">
        <f>+E37+F37</f>
        <v>2012375</v>
      </c>
      <c r="H37" s="9"/>
      <c r="I37" s="10">
        <v>45397</v>
      </c>
      <c r="J37" s="10">
        <f t="shared" si="4"/>
        <v>45361</v>
      </c>
    </row>
    <row r="38" spans="1:10" ht="18.75" hidden="1" customHeight="1" x14ac:dyDescent="0.2">
      <c r="A38" s="5">
        <v>1</v>
      </c>
      <c r="B38" s="6" t="s">
        <v>60</v>
      </c>
      <c r="C38" s="7">
        <v>45325</v>
      </c>
      <c r="D38" s="6" t="s">
        <v>9</v>
      </c>
      <c r="E38" s="8">
        <v>7775380</v>
      </c>
      <c r="F38" s="8">
        <v>622030</v>
      </c>
      <c r="G38" s="8">
        <f>+E38+F38</f>
        <v>8397410</v>
      </c>
      <c r="H38" s="9"/>
      <c r="I38" s="10">
        <v>45405</v>
      </c>
      <c r="J38" s="10">
        <f t="shared" si="4"/>
        <v>45371</v>
      </c>
    </row>
    <row r="39" spans="1:10" ht="18.75" hidden="1" customHeight="1" x14ac:dyDescent="0.2">
      <c r="A39" s="5">
        <v>2</v>
      </c>
      <c r="B39" s="6" t="s">
        <v>61</v>
      </c>
      <c r="C39" s="7">
        <v>45328</v>
      </c>
      <c r="D39" s="6" t="s">
        <v>9</v>
      </c>
      <c r="E39" s="8">
        <v>8471030</v>
      </c>
      <c r="F39" s="8">
        <v>677682</v>
      </c>
      <c r="G39" s="8">
        <f>+E39+F39</f>
        <v>9148712</v>
      </c>
      <c r="H39" s="9"/>
      <c r="I39" s="10">
        <v>45435</v>
      </c>
      <c r="J39" s="10">
        <f t="shared" si="4"/>
        <v>45374</v>
      </c>
    </row>
    <row r="40" spans="1:10" ht="18.75" hidden="1" customHeight="1" x14ac:dyDescent="0.2">
      <c r="A40" s="5">
        <v>1</v>
      </c>
      <c r="B40" s="6" t="s">
        <v>62</v>
      </c>
      <c r="C40" s="7">
        <v>45340</v>
      </c>
      <c r="D40" s="6" t="s">
        <v>9</v>
      </c>
      <c r="E40" s="8">
        <v>-547419</v>
      </c>
      <c r="F40" s="8">
        <v>-54742</v>
      </c>
      <c r="G40" s="15">
        <v>-602161</v>
      </c>
      <c r="H40" s="9"/>
      <c r="I40" s="10">
        <v>45369</v>
      </c>
      <c r="J40" s="10">
        <f t="shared" si="4"/>
        <v>45386</v>
      </c>
    </row>
    <row r="41" spans="1:10" ht="18.75" hidden="1" customHeight="1" x14ac:dyDescent="0.2">
      <c r="A41" s="5">
        <v>1</v>
      </c>
      <c r="B41" s="6" t="s">
        <v>63</v>
      </c>
      <c r="C41" s="7">
        <v>45363</v>
      </c>
      <c r="D41" s="6" t="s">
        <v>9</v>
      </c>
      <c r="E41" s="8">
        <v>5858980</v>
      </c>
      <c r="F41" s="8">
        <v>468718</v>
      </c>
      <c r="G41" s="8">
        <f t="shared" ref="G41:G48" si="11">+E41+F41</f>
        <v>6327698</v>
      </c>
      <c r="H41" s="9"/>
      <c r="I41" s="10">
        <v>45457</v>
      </c>
      <c r="J41" s="10">
        <f t="shared" si="4"/>
        <v>45409</v>
      </c>
    </row>
    <row r="42" spans="1:10" ht="18.75" hidden="1" customHeight="1" x14ac:dyDescent="0.2">
      <c r="A42" s="5">
        <v>2</v>
      </c>
      <c r="B42" s="6" t="s">
        <v>64</v>
      </c>
      <c r="C42" s="7">
        <v>45371</v>
      </c>
      <c r="D42" s="6" t="s">
        <v>9</v>
      </c>
      <c r="E42" s="8">
        <v>1844890</v>
      </c>
      <c r="F42" s="8">
        <v>147591</v>
      </c>
      <c r="G42" s="8">
        <f t="shared" si="11"/>
        <v>1992481</v>
      </c>
      <c r="H42" s="9"/>
      <c r="I42" s="10">
        <v>45457</v>
      </c>
      <c r="J42" s="10">
        <f t="shared" si="4"/>
        <v>45417</v>
      </c>
    </row>
    <row r="43" spans="1:10" ht="18.75" hidden="1" customHeight="1" x14ac:dyDescent="0.2">
      <c r="A43" s="5">
        <v>1</v>
      </c>
      <c r="B43" s="6" t="s">
        <v>65</v>
      </c>
      <c r="C43" s="7">
        <v>45399</v>
      </c>
      <c r="D43" s="6" t="s">
        <v>9</v>
      </c>
      <c r="E43" s="8">
        <v>2440220</v>
      </c>
      <c r="F43" s="8">
        <v>195218</v>
      </c>
      <c r="G43" s="8">
        <f t="shared" si="11"/>
        <v>2635438</v>
      </c>
      <c r="H43" s="9"/>
      <c r="I43" s="10">
        <v>45541</v>
      </c>
      <c r="J43" s="10">
        <f t="shared" si="4"/>
        <v>45445</v>
      </c>
    </row>
    <row r="44" spans="1:10" ht="18.75" hidden="1" customHeight="1" x14ac:dyDescent="0.2">
      <c r="A44" s="5">
        <v>2</v>
      </c>
      <c r="B44" s="6" t="s">
        <v>66</v>
      </c>
      <c r="C44" s="7">
        <v>45406</v>
      </c>
      <c r="D44" s="6" t="s">
        <v>9</v>
      </c>
      <c r="E44" s="8">
        <v>5060120</v>
      </c>
      <c r="F44" s="8">
        <v>404810</v>
      </c>
      <c r="G44" s="8">
        <f t="shared" si="11"/>
        <v>5464930</v>
      </c>
      <c r="H44" s="9"/>
      <c r="I44" s="10">
        <v>45541</v>
      </c>
      <c r="J44" s="10">
        <f>30+C44</f>
        <v>45436</v>
      </c>
    </row>
    <row r="45" spans="1:10" ht="18.75" hidden="1" customHeight="1" x14ac:dyDescent="0.2">
      <c r="A45" s="5">
        <v>1</v>
      </c>
      <c r="B45" s="6" t="s">
        <v>67</v>
      </c>
      <c r="C45" s="7">
        <v>45408</v>
      </c>
      <c r="D45" s="6" t="s">
        <v>9</v>
      </c>
      <c r="E45" s="8">
        <v>-2005240</v>
      </c>
      <c r="F45" s="8">
        <v>-200524</v>
      </c>
      <c r="G45" s="8">
        <f t="shared" si="11"/>
        <v>-2205764</v>
      </c>
      <c r="H45" s="9"/>
      <c r="I45" s="10">
        <v>45435</v>
      </c>
      <c r="J45" s="10">
        <f t="shared" si="4"/>
        <v>45454</v>
      </c>
    </row>
    <row r="46" spans="1:10" ht="18.75" hidden="1" customHeight="1" x14ac:dyDescent="0.2">
      <c r="A46" s="5">
        <v>1</v>
      </c>
      <c r="B46" s="6" t="s">
        <v>68</v>
      </c>
      <c r="C46" s="7">
        <v>45420</v>
      </c>
      <c r="D46" s="6" t="s">
        <v>9</v>
      </c>
      <c r="E46" s="8">
        <v>3352705</v>
      </c>
      <c r="F46" s="8">
        <v>268216</v>
      </c>
      <c r="G46" s="8">
        <f t="shared" si="11"/>
        <v>3620921</v>
      </c>
      <c r="H46" s="9"/>
      <c r="I46" s="10">
        <v>45483</v>
      </c>
      <c r="J46" s="10">
        <f t="shared" si="4"/>
        <v>45466</v>
      </c>
    </row>
    <row r="47" spans="1:10" ht="18.75" hidden="1" customHeight="1" x14ac:dyDescent="0.2">
      <c r="A47" s="5">
        <v>2</v>
      </c>
      <c r="B47" s="6" t="s">
        <v>69</v>
      </c>
      <c r="C47" s="7">
        <v>45427</v>
      </c>
      <c r="D47" s="6" t="s">
        <v>9</v>
      </c>
      <c r="E47" s="8">
        <v>2380915</v>
      </c>
      <c r="F47" s="8">
        <v>190473</v>
      </c>
      <c r="G47" s="8">
        <f t="shared" si="11"/>
        <v>2571388</v>
      </c>
      <c r="H47" s="9"/>
      <c r="I47" s="10">
        <v>45502</v>
      </c>
      <c r="J47" s="10">
        <f t="shared" si="4"/>
        <v>45473</v>
      </c>
    </row>
    <row r="48" spans="1:10" ht="18.75" hidden="1" customHeight="1" x14ac:dyDescent="0.2">
      <c r="A48" s="5">
        <v>3</v>
      </c>
      <c r="B48" s="6" t="s">
        <v>70</v>
      </c>
      <c r="C48" s="7">
        <v>45441</v>
      </c>
      <c r="D48" s="6" t="s">
        <v>9</v>
      </c>
      <c r="E48" s="8">
        <v>2440220</v>
      </c>
      <c r="F48" s="8">
        <v>195218</v>
      </c>
      <c r="G48" s="8">
        <f t="shared" si="11"/>
        <v>2635438</v>
      </c>
      <c r="H48" s="9"/>
      <c r="I48" s="10">
        <v>45502</v>
      </c>
      <c r="J48" s="10">
        <f t="shared" ref="J48:J89" si="12">30+C48</f>
        <v>45471</v>
      </c>
    </row>
    <row r="49" spans="1:10" ht="18.75" hidden="1" customHeight="1" x14ac:dyDescent="0.2">
      <c r="A49" s="5">
        <v>1</v>
      </c>
      <c r="B49" s="6" t="s">
        <v>71</v>
      </c>
      <c r="C49" s="7">
        <v>45449</v>
      </c>
      <c r="D49" s="6" t="s">
        <v>9</v>
      </c>
      <c r="E49" s="8">
        <v>2917600</v>
      </c>
      <c r="F49" s="8">
        <v>233408</v>
      </c>
      <c r="G49" s="8">
        <f t="shared" ref="G49:G54" si="13">+E49+F49</f>
        <v>3151008</v>
      </c>
      <c r="H49" s="9"/>
      <c r="I49" s="10">
        <v>45519</v>
      </c>
      <c r="J49" s="10">
        <f t="shared" si="12"/>
        <v>45479</v>
      </c>
    </row>
    <row r="50" spans="1:10" ht="18.75" hidden="1" customHeight="1" x14ac:dyDescent="0.2">
      <c r="A50" s="5">
        <v>2</v>
      </c>
      <c r="B50" s="6" t="s">
        <v>72</v>
      </c>
      <c r="C50" s="7">
        <v>45455</v>
      </c>
      <c r="D50" s="6" t="s">
        <v>9</v>
      </c>
      <c r="E50" s="8">
        <v>2301240</v>
      </c>
      <c r="F50" s="8">
        <v>184099</v>
      </c>
      <c r="G50" s="8">
        <f t="shared" si="13"/>
        <v>2485339</v>
      </c>
      <c r="H50" s="9"/>
      <c r="I50" s="10">
        <v>45541</v>
      </c>
      <c r="J50" s="10">
        <f t="shared" si="12"/>
        <v>45485</v>
      </c>
    </row>
    <row r="51" spans="1:10" ht="18.75" hidden="1" customHeight="1" x14ac:dyDescent="0.2">
      <c r="A51" s="5">
        <v>1</v>
      </c>
      <c r="B51" s="14" t="s">
        <v>73</v>
      </c>
      <c r="C51" s="7">
        <v>45450</v>
      </c>
      <c r="D51" s="6" t="s">
        <v>9</v>
      </c>
      <c r="E51" s="8">
        <v>-2457054</v>
      </c>
      <c r="F51" s="8">
        <v>-196564</v>
      </c>
      <c r="G51" s="8">
        <f t="shared" si="13"/>
        <v>-2653618</v>
      </c>
      <c r="H51" s="9"/>
      <c r="I51" s="10">
        <v>45541</v>
      </c>
      <c r="J51" s="10">
        <f t="shared" si="12"/>
        <v>45480</v>
      </c>
    </row>
    <row r="52" spans="1:10" ht="18.75" hidden="1" customHeight="1" x14ac:dyDescent="0.2">
      <c r="A52" s="5">
        <v>1</v>
      </c>
      <c r="B52" s="6" t="s">
        <v>74</v>
      </c>
      <c r="C52" s="7">
        <v>45478</v>
      </c>
      <c r="D52" s="6" t="s">
        <v>9</v>
      </c>
      <c r="E52" s="8">
        <v>2159235</v>
      </c>
      <c r="F52" s="8">
        <v>172739</v>
      </c>
      <c r="G52" s="8">
        <f t="shared" si="13"/>
        <v>2331974</v>
      </c>
      <c r="H52" s="9"/>
      <c r="I52" s="10">
        <v>45541</v>
      </c>
      <c r="J52" s="10">
        <f t="shared" si="12"/>
        <v>45508</v>
      </c>
    </row>
    <row r="53" spans="1:10" ht="18.75" hidden="1" customHeight="1" x14ac:dyDescent="0.2">
      <c r="A53" s="5">
        <v>2</v>
      </c>
      <c r="B53" s="6" t="s">
        <v>75</v>
      </c>
      <c r="C53" s="7">
        <v>45490</v>
      </c>
      <c r="D53" s="6" t="s">
        <v>9</v>
      </c>
      <c r="E53" s="8">
        <v>5238480</v>
      </c>
      <c r="F53" s="8">
        <v>419078</v>
      </c>
      <c r="G53" s="15">
        <f t="shared" si="13"/>
        <v>5657558</v>
      </c>
      <c r="H53" s="9"/>
      <c r="I53" s="10">
        <v>45603</v>
      </c>
      <c r="J53" s="10">
        <f t="shared" si="12"/>
        <v>45520</v>
      </c>
    </row>
    <row r="54" spans="1:10" ht="18.75" hidden="1" customHeight="1" x14ac:dyDescent="0.2">
      <c r="A54" s="5">
        <v>3</v>
      </c>
      <c r="B54" s="6" t="s">
        <v>76</v>
      </c>
      <c r="C54" s="7">
        <v>45497</v>
      </c>
      <c r="D54" s="6" t="s">
        <v>9</v>
      </c>
      <c r="E54" s="8">
        <v>2241935</v>
      </c>
      <c r="F54" s="8">
        <v>179355</v>
      </c>
      <c r="G54" s="8">
        <f t="shared" si="13"/>
        <v>2421290</v>
      </c>
      <c r="H54" s="9"/>
      <c r="I54" s="10">
        <v>45560</v>
      </c>
      <c r="J54" s="10">
        <f t="shared" si="12"/>
        <v>45527</v>
      </c>
    </row>
    <row r="55" spans="1:10" ht="18.75" hidden="1" customHeight="1" x14ac:dyDescent="0.2">
      <c r="A55" s="5">
        <v>1</v>
      </c>
      <c r="B55" s="6" t="s">
        <v>77</v>
      </c>
      <c r="C55" s="7">
        <v>45511</v>
      </c>
      <c r="D55" s="6" t="s">
        <v>9</v>
      </c>
      <c r="E55" s="8">
        <v>2599975</v>
      </c>
      <c r="F55" s="8">
        <v>207998</v>
      </c>
      <c r="G55" s="8">
        <f>+E55+F55</f>
        <v>2807973</v>
      </c>
      <c r="H55" s="9"/>
      <c r="I55" s="10">
        <v>45560</v>
      </c>
      <c r="J55" s="10">
        <f t="shared" si="12"/>
        <v>45541</v>
      </c>
    </row>
    <row r="56" spans="1:10" ht="18.75" hidden="1" customHeight="1" x14ac:dyDescent="0.2">
      <c r="A56" s="5">
        <v>2</v>
      </c>
      <c r="B56" s="6" t="s">
        <v>78</v>
      </c>
      <c r="C56" s="7">
        <v>45527</v>
      </c>
      <c r="D56" s="6" t="s">
        <v>9</v>
      </c>
      <c r="E56" s="8">
        <v>3460380</v>
      </c>
      <c r="F56" s="8">
        <v>276830</v>
      </c>
      <c r="G56" s="15">
        <f>+E56+F56</f>
        <v>3737210</v>
      </c>
      <c r="H56" s="9"/>
      <c r="I56" s="10">
        <v>45623</v>
      </c>
      <c r="J56" s="10">
        <f t="shared" si="12"/>
        <v>45557</v>
      </c>
    </row>
    <row r="57" spans="1:10" ht="18.75" hidden="1" customHeight="1" x14ac:dyDescent="0.2">
      <c r="A57" s="5">
        <v>3</v>
      </c>
      <c r="B57" s="6" t="s">
        <v>79</v>
      </c>
      <c r="C57" s="7">
        <v>45534</v>
      </c>
      <c r="D57" s="6" t="s">
        <v>9</v>
      </c>
      <c r="E57" s="8">
        <v>3476140</v>
      </c>
      <c r="F57" s="8">
        <v>278091</v>
      </c>
      <c r="G57" s="15">
        <f>+E57+F57</f>
        <v>3754231</v>
      </c>
      <c r="H57" s="9"/>
      <c r="I57" s="10">
        <v>45603</v>
      </c>
      <c r="J57" s="10">
        <f t="shared" si="12"/>
        <v>45564</v>
      </c>
    </row>
    <row r="58" spans="1:10" ht="18.75" hidden="1" customHeight="1" x14ac:dyDescent="0.2">
      <c r="A58" s="5">
        <v>1</v>
      </c>
      <c r="B58" s="6" t="s">
        <v>80</v>
      </c>
      <c r="C58" s="7">
        <v>45511</v>
      </c>
      <c r="D58" s="6" t="s">
        <v>9</v>
      </c>
      <c r="E58" s="8">
        <v>-1336608</v>
      </c>
      <c r="F58" s="8">
        <v>-133661</v>
      </c>
      <c r="G58" s="8">
        <v>-1470269</v>
      </c>
      <c r="H58" s="9"/>
      <c r="I58" s="10">
        <v>45541</v>
      </c>
      <c r="J58" s="10">
        <f t="shared" si="12"/>
        <v>45541</v>
      </c>
    </row>
    <row r="59" spans="1:10" ht="18.75" hidden="1" customHeight="1" x14ac:dyDescent="0.2">
      <c r="A59" s="5">
        <v>1</v>
      </c>
      <c r="B59" s="6" t="s">
        <v>81</v>
      </c>
      <c r="C59" s="7">
        <v>45553</v>
      </c>
      <c r="D59" s="6" t="s">
        <v>9</v>
      </c>
      <c r="E59" s="8">
        <v>3689595</v>
      </c>
      <c r="F59" s="8">
        <v>295168</v>
      </c>
      <c r="G59" s="15">
        <f t="shared" ref="G59:G69" si="14">+E59+F59</f>
        <v>3984763</v>
      </c>
      <c r="H59" s="9"/>
      <c r="I59" s="10">
        <v>45653</v>
      </c>
      <c r="J59" s="10">
        <f t="shared" si="12"/>
        <v>45583</v>
      </c>
    </row>
    <row r="60" spans="1:10" ht="18.75" hidden="1" customHeight="1" x14ac:dyDescent="0.2">
      <c r="A60" s="5">
        <v>2</v>
      </c>
      <c r="B60" s="6" t="s">
        <v>82</v>
      </c>
      <c r="C60" s="7">
        <v>45560</v>
      </c>
      <c r="D60" s="6" t="s">
        <v>9</v>
      </c>
      <c r="E60" s="8">
        <v>1726685</v>
      </c>
      <c r="F60" s="8">
        <v>138135</v>
      </c>
      <c r="G60" s="15">
        <f t="shared" si="14"/>
        <v>1864820</v>
      </c>
      <c r="H60" s="9"/>
      <c r="I60" s="10">
        <v>45623</v>
      </c>
      <c r="J60" s="10">
        <f t="shared" si="12"/>
        <v>45590</v>
      </c>
    </row>
    <row r="61" spans="1:10" ht="18.75" hidden="1" customHeight="1" x14ac:dyDescent="0.2">
      <c r="A61" s="5">
        <v>1</v>
      </c>
      <c r="B61" s="6" t="s">
        <v>83</v>
      </c>
      <c r="C61" s="7">
        <v>45574</v>
      </c>
      <c r="D61" s="6" t="s">
        <v>9</v>
      </c>
      <c r="E61" s="8">
        <v>1656755</v>
      </c>
      <c r="F61" s="8">
        <v>132540</v>
      </c>
      <c r="G61" s="15">
        <f t="shared" si="14"/>
        <v>1789295</v>
      </c>
      <c r="H61" s="9"/>
      <c r="I61" s="10">
        <v>45642</v>
      </c>
      <c r="J61" s="10">
        <f t="shared" si="12"/>
        <v>45604</v>
      </c>
    </row>
    <row r="62" spans="1:10" ht="15.75" hidden="1" customHeight="1" x14ac:dyDescent="0.2">
      <c r="A62" s="5">
        <v>2</v>
      </c>
      <c r="B62" s="6" t="s">
        <v>84</v>
      </c>
      <c r="C62" s="7">
        <v>45588</v>
      </c>
      <c r="D62" s="6" t="s">
        <v>9</v>
      </c>
      <c r="E62" s="8">
        <v>2579200</v>
      </c>
      <c r="F62" s="8">
        <v>206336</v>
      </c>
      <c r="G62" s="15">
        <f t="shared" si="14"/>
        <v>2785536</v>
      </c>
      <c r="H62" s="9"/>
      <c r="I62" s="10">
        <v>45642</v>
      </c>
      <c r="J62" s="10">
        <f t="shared" si="12"/>
        <v>45618</v>
      </c>
    </row>
    <row r="63" spans="1:10" ht="12.75" hidden="1" x14ac:dyDescent="0.2">
      <c r="A63" s="5">
        <v>1</v>
      </c>
      <c r="B63" s="6" t="s">
        <v>85</v>
      </c>
      <c r="C63" s="7">
        <v>45579</v>
      </c>
      <c r="D63" s="6" t="s">
        <v>9</v>
      </c>
      <c r="E63" s="8">
        <v>-2277752</v>
      </c>
      <c r="F63" s="8">
        <v>-182220</v>
      </c>
      <c r="G63" s="15">
        <f t="shared" si="14"/>
        <v>-2459972</v>
      </c>
      <c r="H63" s="9"/>
      <c r="I63" s="10">
        <v>45603</v>
      </c>
      <c r="J63" s="10">
        <f t="shared" si="12"/>
        <v>45609</v>
      </c>
    </row>
    <row r="64" spans="1:10" ht="12.75" hidden="1" x14ac:dyDescent="0.2">
      <c r="A64" s="5">
        <v>1</v>
      </c>
      <c r="B64" s="6" t="s">
        <v>86</v>
      </c>
      <c r="C64" s="7">
        <v>45597</v>
      </c>
      <c r="D64" s="6" t="s">
        <v>9</v>
      </c>
      <c r="E64" s="8">
        <v>-115236</v>
      </c>
      <c r="F64" s="8">
        <v>-11524</v>
      </c>
      <c r="G64" s="15">
        <f t="shared" si="14"/>
        <v>-126760</v>
      </c>
      <c r="H64" s="16"/>
      <c r="I64" s="10">
        <v>45623</v>
      </c>
      <c r="J64" s="10">
        <f t="shared" si="12"/>
        <v>45627</v>
      </c>
    </row>
    <row r="65" spans="1:10" ht="18.75" hidden="1" customHeight="1" x14ac:dyDescent="0.2">
      <c r="A65" s="5">
        <v>2</v>
      </c>
      <c r="B65" s="6" t="s">
        <v>87</v>
      </c>
      <c r="C65" s="7">
        <v>45601</v>
      </c>
      <c r="D65" s="6" t="s">
        <v>9</v>
      </c>
      <c r="E65" s="8">
        <v>-1844431</v>
      </c>
      <c r="F65" s="8">
        <v>-184443</v>
      </c>
      <c r="G65" s="15">
        <f t="shared" si="14"/>
        <v>-2028874</v>
      </c>
      <c r="H65" s="16"/>
      <c r="I65" s="10">
        <v>45623</v>
      </c>
      <c r="J65" s="10">
        <f t="shared" si="12"/>
        <v>45631</v>
      </c>
    </row>
    <row r="66" spans="1:10" ht="18.75" hidden="1" customHeight="1" x14ac:dyDescent="0.2">
      <c r="A66" s="5">
        <v>3</v>
      </c>
      <c r="B66" s="6" t="s">
        <v>88</v>
      </c>
      <c r="C66" s="7">
        <v>45622</v>
      </c>
      <c r="D66" s="6" t="s">
        <v>9</v>
      </c>
      <c r="E66" s="8">
        <v>-146865</v>
      </c>
      <c r="F66" s="8">
        <v>-14687</v>
      </c>
      <c r="G66" s="15">
        <f t="shared" si="14"/>
        <v>-161552</v>
      </c>
      <c r="H66" s="9"/>
      <c r="I66" s="10">
        <v>45642</v>
      </c>
      <c r="J66" s="10">
        <f t="shared" si="12"/>
        <v>45652</v>
      </c>
    </row>
    <row r="67" spans="1:10" ht="18.75" hidden="1" customHeight="1" x14ac:dyDescent="0.2">
      <c r="A67" s="5">
        <v>1</v>
      </c>
      <c r="B67" s="6" t="s">
        <v>89</v>
      </c>
      <c r="C67" s="7">
        <v>45610</v>
      </c>
      <c r="D67" s="6" t="s">
        <v>9</v>
      </c>
      <c r="E67" s="8">
        <v>-631580</v>
      </c>
      <c r="F67" s="8">
        <v>-50526</v>
      </c>
      <c r="G67" s="8">
        <f t="shared" si="14"/>
        <v>-682106</v>
      </c>
      <c r="H67" s="9"/>
      <c r="I67" s="10">
        <v>45642</v>
      </c>
      <c r="J67" s="10">
        <f t="shared" si="12"/>
        <v>45640</v>
      </c>
    </row>
    <row r="68" spans="1:10" ht="18.75" hidden="1" customHeight="1" x14ac:dyDescent="0.2">
      <c r="A68" s="5">
        <v>1</v>
      </c>
      <c r="B68" s="6" t="s">
        <v>90</v>
      </c>
      <c r="C68" s="7">
        <v>45602</v>
      </c>
      <c r="D68" s="6" t="s">
        <v>9</v>
      </c>
      <c r="E68" s="8">
        <v>3403365</v>
      </c>
      <c r="F68" s="8">
        <v>272269</v>
      </c>
      <c r="G68" s="8">
        <f t="shared" si="14"/>
        <v>3675634</v>
      </c>
      <c r="H68" s="9"/>
      <c r="I68" s="10">
        <v>45670</v>
      </c>
      <c r="J68" s="10">
        <f t="shared" si="12"/>
        <v>45632</v>
      </c>
    </row>
    <row r="69" spans="1:10" ht="18.75" hidden="1" customHeight="1" x14ac:dyDescent="0.2">
      <c r="A69" s="5">
        <v>2</v>
      </c>
      <c r="B69" s="6" t="s">
        <v>91</v>
      </c>
      <c r="C69" s="7">
        <v>45609</v>
      </c>
      <c r="D69" s="6" t="s">
        <v>9</v>
      </c>
      <c r="E69" s="8">
        <v>3836105</v>
      </c>
      <c r="F69" s="8">
        <v>306888</v>
      </c>
      <c r="G69" s="15">
        <f t="shared" si="14"/>
        <v>4142993</v>
      </c>
      <c r="H69" s="9"/>
      <c r="I69" s="10">
        <v>45713</v>
      </c>
      <c r="J69" s="10">
        <f t="shared" si="12"/>
        <v>45639</v>
      </c>
    </row>
    <row r="70" spans="1:10" ht="18.75" hidden="1" customHeight="1" x14ac:dyDescent="0.2">
      <c r="A70" s="5">
        <v>1</v>
      </c>
      <c r="B70" s="6" t="s">
        <v>92</v>
      </c>
      <c r="C70" s="7">
        <v>45630</v>
      </c>
      <c r="D70" s="6" t="s">
        <v>9</v>
      </c>
      <c r="E70" s="8">
        <v>2440220</v>
      </c>
      <c r="F70" s="8">
        <v>195218</v>
      </c>
      <c r="G70" s="15">
        <f t="shared" ref="G70:G77" si="15">+E70+F70</f>
        <v>2635438</v>
      </c>
      <c r="H70" s="9"/>
      <c r="I70" s="10">
        <v>45713</v>
      </c>
      <c r="J70" s="10">
        <f t="shared" si="12"/>
        <v>45660</v>
      </c>
    </row>
    <row r="71" spans="1:10" ht="18.75" hidden="1" customHeight="1" x14ac:dyDescent="0.2">
      <c r="A71" s="5">
        <v>2</v>
      </c>
      <c r="B71" s="6" t="s">
        <v>93</v>
      </c>
      <c r="C71" s="7">
        <v>45637</v>
      </c>
      <c r="D71" s="6" t="s">
        <v>9</v>
      </c>
      <c r="E71" s="8">
        <v>2957640</v>
      </c>
      <c r="F71" s="8">
        <v>236611</v>
      </c>
      <c r="G71" s="15">
        <f t="shared" si="15"/>
        <v>3194251</v>
      </c>
      <c r="H71" s="9"/>
      <c r="I71" s="10">
        <v>45713</v>
      </c>
      <c r="J71" s="10">
        <f t="shared" si="12"/>
        <v>45667</v>
      </c>
    </row>
    <row r="72" spans="1:10" ht="18.75" hidden="1" customHeight="1" x14ac:dyDescent="0.2">
      <c r="A72" s="5">
        <v>3</v>
      </c>
      <c r="B72" s="6" t="s">
        <v>94</v>
      </c>
      <c r="C72" s="7">
        <v>45651</v>
      </c>
      <c r="D72" s="6" t="s">
        <v>9</v>
      </c>
      <c r="E72" s="8">
        <v>3174530</v>
      </c>
      <c r="F72" s="8">
        <v>253962</v>
      </c>
      <c r="G72" s="15">
        <f t="shared" si="15"/>
        <v>3428492</v>
      </c>
      <c r="H72" s="9"/>
      <c r="I72" s="10">
        <v>45713</v>
      </c>
      <c r="J72" s="10">
        <f t="shared" si="12"/>
        <v>45681</v>
      </c>
    </row>
    <row r="73" spans="1:10" ht="18.75" hidden="1" customHeight="1" x14ac:dyDescent="0.2">
      <c r="A73" s="5">
        <v>1</v>
      </c>
      <c r="B73" s="6" t="s">
        <v>95</v>
      </c>
      <c r="C73" s="7">
        <v>45652</v>
      </c>
      <c r="D73" s="6" t="s">
        <v>9</v>
      </c>
      <c r="E73" s="8">
        <v>-716399</v>
      </c>
      <c r="F73" s="8">
        <v>-57312</v>
      </c>
      <c r="G73" s="8">
        <f t="shared" si="15"/>
        <v>-773711</v>
      </c>
      <c r="H73" s="9"/>
      <c r="I73" s="10">
        <v>45670</v>
      </c>
      <c r="J73" s="10">
        <f t="shared" si="12"/>
        <v>45682</v>
      </c>
    </row>
    <row r="74" spans="1:10" ht="18.75" hidden="1" customHeight="1" x14ac:dyDescent="0.2">
      <c r="A74" s="5">
        <v>1</v>
      </c>
      <c r="B74" s="6" t="s">
        <v>96</v>
      </c>
      <c r="C74" s="7">
        <v>45647</v>
      </c>
      <c r="D74" s="6" t="s">
        <v>9</v>
      </c>
      <c r="E74" s="8">
        <v>-495592</v>
      </c>
      <c r="F74" s="8">
        <v>-49559</v>
      </c>
      <c r="G74" s="8">
        <f t="shared" si="15"/>
        <v>-545151</v>
      </c>
      <c r="H74" s="9"/>
      <c r="I74" s="10">
        <v>45670</v>
      </c>
      <c r="J74" s="10">
        <f t="shared" si="12"/>
        <v>45677</v>
      </c>
    </row>
    <row r="75" spans="1:10" ht="18.75" hidden="1" customHeight="1" x14ac:dyDescent="0.2">
      <c r="A75" s="5">
        <v>1</v>
      </c>
      <c r="B75" s="6" t="s">
        <v>97</v>
      </c>
      <c r="C75" s="7">
        <v>45660</v>
      </c>
      <c r="D75" s="6" t="s">
        <v>9</v>
      </c>
      <c r="E75" s="8">
        <v>2565770</v>
      </c>
      <c r="F75" s="8">
        <v>205262</v>
      </c>
      <c r="G75" s="8">
        <f t="shared" si="15"/>
        <v>2771032</v>
      </c>
      <c r="H75" s="9"/>
      <c r="I75" s="10">
        <v>45741</v>
      </c>
      <c r="J75" s="10">
        <f t="shared" si="12"/>
        <v>45690</v>
      </c>
    </row>
    <row r="76" spans="1:10" ht="18.75" hidden="1" customHeight="1" x14ac:dyDescent="0.2">
      <c r="A76" s="5">
        <v>2</v>
      </c>
      <c r="B76" s="6" t="s">
        <v>98</v>
      </c>
      <c r="C76" s="7">
        <v>45672</v>
      </c>
      <c r="D76" s="6" t="s">
        <v>9</v>
      </c>
      <c r="E76" s="8">
        <v>4670490</v>
      </c>
      <c r="F76" s="8">
        <v>373639</v>
      </c>
      <c r="G76" s="8">
        <f t="shared" si="15"/>
        <v>5044129</v>
      </c>
      <c r="H76" s="9"/>
      <c r="I76" s="10">
        <v>45741</v>
      </c>
      <c r="J76" s="10">
        <f t="shared" si="12"/>
        <v>45702</v>
      </c>
    </row>
    <row r="77" spans="1:10" ht="18.75" hidden="1" customHeight="1" x14ac:dyDescent="0.2">
      <c r="A77" s="5">
        <v>3</v>
      </c>
      <c r="B77" s="6" t="s">
        <v>99</v>
      </c>
      <c r="C77" s="7">
        <v>45681</v>
      </c>
      <c r="D77" s="6" t="s">
        <v>9</v>
      </c>
      <c r="E77" s="8">
        <v>18494820</v>
      </c>
      <c r="F77" s="8">
        <v>1479586</v>
      </c>
      <c r="G77" s="8">
        <f t="shared" si="15"/>
        <v>19974406</v>
      </c>
      <c r="H77" s="9"/>
      <c r="I77" s="10">
        <v>45756</v>
      </c>
      <c r="J77" s="10">
        <f t="shared" si="12"/>
        <v>45711</v>
      </c>
    </row>
    <row r="78" spans="1:10" ht="18.75" hidden="1" customHeight="1" x14ac:dyDescent="0.2">
      <c r="A78" s="5">
        <v>1</v>
      </c>
      <c r="B78" s="6" t="s">
        <v>100</v>
      </c>
      <c r="C78" s="7">
        <v>45699</v>
      </c>
      <c r="D78" s="6" t="s">
        <v>9</v>
      </c>
      <c r="E78" s="8">
        <v>-589200</v>
      </c>
      <c r="F78" s="8">
        <v>-58920</v>
      </c>
      <c r="G78" s="8">
        <v>-648120</v>
      </c>
      <c r="H78" s="9"/>
      <c r="I78" s="10">
        <v>45713</v>
      </c>
      <c r="J78" s="10"/>
    </row>
    <row r="79" spans="1:10" ht="18.75" hidden="1" customHeight="1" x14ac:dyDescent="0.2">
      <c r="A79" s="5">
        <v>1</v>
      </c>
      <c r="B79" s="6" t="s">
        <v>101</v>
      </c>
      <c r="C79" s="7">
        <v>45735</v>
      </c>
      <c r="D79" s="6" t="s">
        <v>9</v>
      </c>
      <c r="E79" s="8">
        <v>3636970</v>
      </c>
      <c r="F79" s="8">
        <v>290958</v>
      </c>
      <c r="G79" s="18">
        <f t="shared" ref="G79:G86" si="16">+E79+F79</f>
        <v>3927928</v>
      </c>
      <c r="H79" s="9"/>
      <c r="I79" s="10">
        <v>45820</v>
      </c>
      <c r="J79" s="10">
        <f t="shared" si="12"/>
        <v>45765</v>
      </c>
    </row>
    <row r="80" spans="1:10" ht="18.75" hidden="1" customHeight="1" x14ac:dyDescent="0.2">
      <c r="A80" s="5">
        <v>1</v>
      </c>
      <c r="B80" s="6" t="s">
        <v>102</v>
      </c>
      <c r="C80" s="7">
        <v>45727</v>
      </c>
      <c r="D80" s="6" t="s">
        <v>9</v>
      </c>
      <c r="E80" s="8">
        <v>-3001935</v>
      </c>
      <c r="F80" s="8">
        <v>-240155</v>
      </c>
      <c r="G80" s="8">
        <f t="shared" si="16"/>
        <v>-3242090</v>
      </c>
      <c r="H80" s="9"/>
      <c r="I80" s="10">
        <v>45741</v>
      </c>
      <c r="J80" s="10">
        <f t="shared" si="12"/>
        <v>45757</v>
      </c>
    </row>
    <row r="81" spans="1:10" ht="18.75" hidden="1" customHeight="1" x14ac:dyDescent="0.2">
      <c r="A81" s="5">
        <v>2</v>
      </c>
      <c r="B81" s="6" t="s">
        <v>103</v>
      </c>
      <c r="C81" s="7">
        <v>45742</v>
      </c>
      <c r="D81" s="6" t="s">
        <v>9</v>
      </c>
      <c r="E81" s="8">
        <v>-884818</v>
      </c>
      <c r="F81" s="8">
        <v>-70785</v>
      </c>
      <c r="G81" s="8">
        <f t="shared" si="16"/>
        <v>-955603</v>
      </c>
      <c r="H81" s="9"/>
      <c r="I81" s="10">
        <v>45756</v>
      </c>
      <c r="J81" s="10">
        <f t="shared" si="12"/>
        <v>45772</v>
      </c>
    </row>
    <row r="82" spans="1:10" ht="18.75" hidden="1" customHeight="1" x14ac:dyDescent="0.2">
      <c r="A82" s="5">
        <v>1</v>
      </c>
      <c r="B82" s="6" t="s">
        <v>104</v>
      </c>
      <c r="C82" s="7">
        <v>45755</v>
      </c>
      <c r="D82" s="6" t="s">
        <v>9</v>
      </c>
      <c r="E82" s="8">
        <v>3393590</v>
      </c>
      <c r="F82" s="8">
        <v>271487</v>
      </c>
      <c r="G82" s="18">
        <f t="shared" si="16"/>
        <v>3665077</v>
      </c>
      <c r="H82" s="9"/>
      <c r="I82" s="10">
        <v>45820</v>
      </c>
      <c r="J82" s="10">
        <f t="shared" si="12"/>
        <v>45785</v>
      </c>
    </row>
    <row r="83" spans="1:10" ht="18.75" hidden="1" customHeight="1" x14ac:dyDescent="0.2">
      <c r="A83" s="5">
        <v>2</v>
      </c>
      <c r="B83" s="6" t="s">
        <v>105</v>
      </c>
      <c r="C83" s="7">
        <v>45763</v>
      </c>
      <c r="D83" s="6" t="s">
        <v>9</v>
      </c>
      <c r="E83" s="8">
        <v>3240400</v>
      </c>
      <c r="F83" s="8">
        <v>259232</v>
      </c>
      <c r="G83" s="8">
        <f t="shared" si="16"/>
        <v>3499632</v>
      </c>
      <c r="H83" s="9"/>
      <c r="I83" s="10">
        <v>45847</v>
      </c>
      <c r="J83" s="10">
        <f t="shared" si="12"/>
        <v>45793</v>
      </c>
    </row>
    <row r="84" spans="1:10" ht="18.75" hidden="1" customHeight="1" x14ac:dyDescent="0.2">
      <c r="A84" s="5">
        <v>3</v>
      </c>
      <c r="B84" s="6" t="s">
        <v>106</v>
      </c>
      <c r="C84" s="7">
        <v>45770</v>
      </c>
      <c r="D84" s="6" t="s">
        <v>9</v>
      </c>
      <c r="E84" s="8">
        <v>2997020</v>
      </c>
      <c r="F84" s="8">
        <v>239762</v>
      </c>
      <c r="G84" s="8">
        <f t="shared" si="16"/>
        <v>3236782</v>
      </c>
      <c r="H84" s="9"/>
      <c r="I84" s="10">
        <v>45870</v>
      </c>
      <c r="J84" s="10">
        <f t="shared" si="12"/>
        <v>45800</v>
      </c>
    </row>
    <row r="85" spans="1:10" ht="18.75" hidden="1" customHeight="1" x14ac:dyDescent="0.2">
      <c r="A85" s="5">
        <v>1</v>
      </c>
      <c r="B85" s="6" t="s">
        <v>107</v>
      </c>
      <c r="C85" s="7">
        <v>45765</v>
      </c>
      <c r="D85" s="6" t="s">
        <v>9</v>
      </c>
      <c r="E85" s="8">
        <v>-1183108</v>
      </c>
      <c r="F85" s="8">
        <v>-94649</v>
      </c>
      <c r="G85" s="18">
        <f t="shared" si="16"/>
        <v>-1277757</v>
      </c>
      <c r="H85" s="9"/>
      <c r="I85" s="10">
        <v>45820</v>
      </c>
      <c r="J85" s="10">
        <f t="shared" si="12"/>
        <v>45795</v>
      </c>
    </row>
    <row r="86" spans="1:10" ht="18.75" hidden="1" customHeight="1" x14ac:dyDescent="0.2">
      <c r="A86" s="5">
        <v>1</v>
      </c>
      <c r="B86" s="6" t="s">
        <v>108</v>
      </c>
      <c r="C86" s="7">
        <v>45775</v>
      </c>
      <c r="D86" s="6" t="s">
        <v>9</v>
      </c>
      <c r="E86" s="8">
        <v>-1911097</v>
      </c>
      <c r="F86" s="8">
        <v>-191109</v>
      </c>
      <c r="G86" s="18">
        <f t="shared" si="16"/>
        <v>-2102206</v>
      </c>
      <c r="H86" s="9"/>
      <c r="I86" s="10">
        <v>45820</v>
      </c>
      <c r="J86" s="10">
        <f t="shared" si="12"/>
        <v>45805</v>
      </c>
    </row>
    <row r="87" spans="1:10" ht="18.75" hidden="1" customHeight="1" x14ac:dyDescent="0.2">
      <c r="A87" s="5">
        <v>1</v>
      </c>
      <c r="B87" s="6" t="s">
        <v>109</v>
      </c>
      <c r="C87" s="7">
        <v>45791</v>
      </c>
      <c r="D87" s="6" t="s">
        <v>9</v>
      </c>
      <c r="E87" s="8">
        <v>2069395</v>
      </c>
      <c r="F87" s="8">
        <v>165552</v>
      </c>
      <c r="G87" s="8">
        <f>+E87+F87</f>
        <v>2234947</v>
      </c>
      <c r="H87" s="9"/>
      <c r="I87" s="10">
        <v>45870</v>
      </c>
      <c r="J87" s="10">
        <f t="shared" si="12"/>
        <v>45821</v>
      </c>
    </row>
    <row r="88" spans="1:10" ht="18.75" hidden="1" customHeight="1" x14ac:dyDescent="0.2">
      <c r="A88" s="5">
        <v>2</v>
      </c>
      <c r="B88" s="6" t="s">
        <v>110</v>
      </c>
      <c r="C88" s="7">
        <v>45805</v>
      </c>
      <c r="D88" s="6" t="s">
        <v>9</v>
      </c>
      <c r="E88" s="8">
        <v>2506465</v>
      </c>
      <c r="F88" s="8">
        <v>200517</v>
      </c>
      <c r="G88" s="8">
        <f>+E88+F88</f>
        <v>2706982</v>
      </c>
      <c r="H88" s="9"/>
      <c r="I88" s="10">
        <v>45870</v>
      </c>
      <c r="J88" s="10">
        <f t="shared" si="12"/>
        <v>45835</v>
      </c>
    </row>
    <row r="89" spans="1:10" ht="18.75" hidden="1" customHeight="1" x14ac:dyDescent="0.2">
      <c r="A89" s="5">
        <v>1</v>
      </c>
      <c r="B89" s="6" t="s">
        <v>111</v>
      </c>
      <c r="C89" s="7">
        <v>45819</v>
      </c>
      <c r="D89" s="6" t="s">
        <v>9</v>
      </c>
      <c r="E89" s="8">
        <v>3155265</v>
      </c>
      <c r="F89" s="8">
        <v>252421</v>
      </c>
      <c r="G89" s="8">
        <f>+E89+F89</f>
        <v>3407686</v>
      </c>
      <c r="H89" s="9"/>
      <c r="I89" s="10">
        <v>45897</v>
      </c>
      <c r="J89" s="10">
        <f t="shared" si="12"/>
        <v>45849</v>
      </c>
    </row>
    <row r="90" spans="1:10" ht="18.75" hidden="1" customHeight="1" x14ac:dyDescent="0.2">
      <c r="A90" s="5">
        <v>1</v>
      </c>
      <c r="B90" s="6" t="s">
        <v>112</v>
      </c>
      <c r="C90" s="7">
        <v>45840</v>
      </c>
      <c r="D90" s="6" t="s">
        <v>9</v>
      </c>
      <c r="E90" s="8">
        <v>4266505</v>
      </c>
      <c r="F90" s="8">
        <v>341320</v>
      </c>
      <c r="G90" s="8">
        <f t="shared" ref="G90:G92" si="17">+E90+F90</f>
        <v>4607825</v>
      </c>
      <c r="H90" s="9"/>
      <c r="I90" s="10">
        <v>45897</v>
      </c>
      <c r="J90" s="10">
        <f t="shared" ref="J90:J93" si="18">30+C90</f>
        <v>45870</v>
      </c>
    </row>
    <row r="91" spans="1:10" ht="18.75" customHeight="1" x14ac:dyDescent="0.2">
      <c r="A91" s="5">
        <v>2</v>
      </c>
      <c r="B91" s="6" t="s">
        <v>113</v>
      </c>
      <c r="C91" s="7">
        <v>45854</v>
      </c>
      <c r="D91" s="6" t="s">
        <v>9</v>
      </c>
      <c r="E91" s="8">
        <v>3014240</v>
      </c>
      <c r="F91" s="8">
        <v>241139</v>
      </c>
      <c r="G91" s="8">
        <f t="shared" si="17"/>
        <v>3255379</v>
      </c>
      <c r="H91" s="9"/>
      <c r="J91" s="10">
        <f t="shared" si="18"/>
        <v>45884</v>
      </c>
    </row>
    <row r="92" spans="1:10" ht="18.75" customHeight="1" x14ac:dyDescent="0.2">
      <c r="A92" s="5">
        <v>3</v>
      </c>
      <c r="B92" s="6" t="s">
        <v>114</v>
      </c>
      <c r="C92" s="7">
        <v>45861</v>
      </c>
      <c r="D92" s="6" t="s">
        <v>9</v>
      </c>
      <c r="E92" s="8">
        <v>2983360</v>
      </c>
      <c r="F92" s="8">
        <v>238669</v>
      </c>
      <c r="G92" s="8">
        <f t="shared" si="17"/>
        <v>3222029</v>
      </c>
      <c r="H92" s="9"/>
      <c r="J92" s="10">
        <f t="shared" si="18"/>
        <v>45891</v>
      </c>
    </row>
    <row r="93" spans="1:10" ht="18.75" hidden="1" customHeight="1" x14ac:dyDescent="0.2">
      <c r="A93" s="5">
        <v>1</v>
      </c>
      <c r="B93" s="14" t="s">
        <v>115</v>
      </c>
      <c r="C93" s="7">
        <v>45875</v>
      </c>
      <c r="D93" s="6" t="s">
        <v>9</v>
      </c>
      <c r="E93" s="8">
        <v>-1213426</v>
      </c>
      <c r="F93" s="8">
        <v>-121343</v>
      </c>
      <c r="G93" s="8">
        <f t="shared" ref="G93" si="19">+E93+F93</f>
        <v>-1334769</v>
      </c>
      <c r="H93" s="9"/>
      <c r="I93" s="10">
        <v>45897</v>
      </c>
      <c r="J93" s="10">
        <f t="shared" si="18"/>
        <v>45905</v>
      </c>
    </row>
  </sheetData>
  <autoFilter ref="A1:N93" xr:uid="{00000000-0009-0000-0000-000000000000}">
    <filterColumn colId="2">
      <filters>
        <dateGroupItem year="2025" dateTimeGrouping="year"/>
      </filters>
    </filterColumn>
    <filterColumn colId="8">
      <filters blank="1"/>
    </filterColumn>
  </autoFilter>
  <conditionalFormatting sqref="B2:B13">
    <cfRule type="duplicateValues" dxfId="128" priority="128"/>
    <cfRule type="duplicateValues" dxfId="127" priority="127"/>
    <cfRule type="duplicateValues" dxfId="126" priority="129"/>
  </conditionalFormatting>
  <conditionalFormatting sqref="B14:B16">
    <cfRule type="duplicateValues" dxfId="125" priority="126"/>
    <cfRule type="duplicateValues" dxfId="124" priority="125"/>
    <cfRule type="duplicateValues" dxfId="123" priority="124"/>
  </conditionalFormatting>
  <conditionalFormatting sqref="B17:B20">
    <cfRule type="duplicateValues" dxfId="122" priority="122"/>
    <cfRule type="duplicateValues" dxfId="121" priority="123"/>
    <cfRule type="duplicateValues" dxfId="120" priority="121"/>
  </conditionalFormatting>
  <conditionalFormatting sqref="B21:B23">
    <cfRule type="duplicateValues" dxfId="119" priority="120"/>
    <cfRule type="duplicateValues" dxfId="118" priority="119"/>
    <cfRule type="duplicateValues" dxfId="117" priority="118"/>
  </conditionalFormatting>
  <conditionalFormatting sqref="B24:B25">
    <cfRule type="duplicateValues" dxfId="116" priority="115"/>
    <cfRule type="duplicateValues" dxfId="115" priority="117"/>
    <cfRule type="duplicateValues" dxfId="114" priority="116"/>
  </conditionalFormatting>
  <conditionalFormatting sqref="B26:B28">
    <cfRule type="duplicateValues" dxfId="113" priority="114"/>
    <cfRule type="duplicateValues" dxfId="112" priority="113"/>
    <cfRule type="duplicateValues" dxfId="111" priority="112"/>
  </conditionalFormatting>
  <conditionalFormatting sqref="B29:B30">
    <cfRule type="duplicateValues" dxfId="110" priority="111"/>
    <cfRule type="duplicateValues" dxfId="109" priority="110"/>
    <cfRule type="duplicateValues" dxfId="108" priority="109"/>
  </conditionalFormatting>
  <conditionalFormatting sqref="B31:B32">
    <cfRule type="duplicateValues" dxfId="107" priority="108"/>
    <cfRule type="duplicateValues" dxfId="106" priority="107"/>
    <cfRule type="duplicateValues" dxfId="105" priority="106"/>
  </conditionalFormatting>
  <conditionalFormatting sqref="B33:B34">
    <cfRule type="duplicateValues" dxfId="104" priority="105"/>
    <cfRule type="duplicateValues" dxfId="103" priority="104"/>
    <cfRule type="duplicateValues" dxfId="102" priority="103"/>
  </conditionalFormatting>
  <conditionalFormatting sqref="B35">
    <cfRule type="duplicateValues" dxfId="101" priority="100"/>
    <cfRule type="duplicateValues" dxfId="100" priority="102"/>
    <cfRule type="duplicateValues" dxfId="99" priority="101"/>
  </conditionalFormatting>
  <conditionalFormatting sqref="B36:B37">
    <cfRule type="duplicateValues" dxfId="98" priority="99"/>
    <cfRule type="duplicateValues" dxfId="97" priority="98"/>
    <cfRule type="duplicateValues" dxfId="96" priority="97"/>
  </conditionalFormatting>
  <conditionalFormatting sqref="B38:B40">
    <cfRule type="duplicateValues" dxfId="95" priority="96"/>
    <cfRule type="duplicateValues" dxfId="94" priority="95"/>
    <cfRule type="duplicateValues" dxfId="93" priority="94"/>
  </conditionalFormatting>
  <conditionalFormatting sqref="B41:B42">
    <cfRule type="duplicateValues" dxfId="92" priority="93"/>
    <cfRule type="duplicateValues" dxfId="91" priority="92"/>
    <cfRule type="duplicateValues" dxfId="90" priority="91"/>
  </conditionalFormatting>
  <conditionalFormatting sqref="B43:B44">
    <cfRule type="duplicateValues" dxfId="89" priority="90"/>
    <cfRule type="duplicateValues" dxfId="88" priority="89"/>
    <cfRule type="duplicateValues" dxfId="87" priority="88"/>
  </conditionalFormatting>
  <conditionalFormatting sqref="B45">
    <cfRule type="duplicateValues" dxfId="86" priority="87"/>
    <cfRule type="duplicateValues" dxfId="85" priority="86"/>
    <cfRule type="duplicateValues" dxfId="84" priority="85"/>
  </conditionalFormatting>
  <conditionalFormatting sqref="B46 B48">
    <cfRule type="duplicateValues" dxfId="83" priority="84"/>
    <cfRule type="duplicateValues" dxfId="82" priority="83"/>
    <cfRule type="duplicateValues" dxfId="81" priority="82"/>
  </conditionalFormatting>
  <conditionalFormatting sqref="B47">
    <cfRule type="duplicateValues" dxfId="80" priority="81"/>
    <cfRule type="duplicateValues" dxfId="79" priority="80"/>
    <cfRule type="duplicateValues" dxfId="78" priority="79"/>
  </conditionalFormatting>
  <conditionalFormatting sqref="B49">
    <cfRule type="duplicateValues" dxfId="77" priority="78"/>
    <cfRule type="duplicateValues" dxfId="76" priority="77"/>
    <cfRule type="duplicateValues" dxfId="75" priority="76"/>
  </conditionalFormatting>
  <conditionalFormatting sqref="B50:B51">
    <cfRule type="duplicateValues" dxfId="74" priority="75"/>
    <cfRule type="duplicateValues" dxfId="73" priority="74"/>
    <cfRule type="duplicateValues" dxfId="72" priority="73"/>
  </conditionalFormatting>
  <conditionalFormatting sqref="B52:B53">
    <cfRule type="duplicateValues" dxfId="71" priority="72"/>
    <cfRule type="duplicateValues" dxfId="70" priority="71"/>
    <cfRule type="duplicateValues" dxfId="69" priority="70"/>
  </conditionalFormatting>
  <conditionalFormatting sqref="B54">
    <cfRule type="duplicateValues" dxfId="68" priority="69"/>
    <cfRule type="duplicateValues" dxfId="67" priority="68"/>
    <cfRule type="duplicateValues" dxfId="66" priority="67"/>
  </conditionalFormatting>
  <conditionalFormatting sqref="B55:B56">
    <cfRule type="duplicateValues" dxfId="65" priority="64"/>
    <cfRule type="duplicateValues" dxfId="64" priority="65"/>
    <cfRule type="duplicateValues" dxfId="63" priority="66"/>
  </conditionalFormatting>
  <conditionalFormatting sqref="B57">
    <cfRule type="duplicateValues" dxfId="62" priority="63"/>
    <cfRule type="duplicateValues" dxfId="61" priority="62"/>
    <cfRule type="duplicateValues" dxfId="60" priority="61"/>
  </conditionalFormatting>
  <conditionalFormatting sqref="B58">
    <cfRule type="duplicateValues" dxfId="59" priority="60"/>
    <cfRule type="duplicateValues" dxfId="58" priority="59"/>
    <cfRule type="duplicateValues" dxfId="57" priority="58"/>
  </conditionalFormatting>
  <conditionalFormatting sqref="B59:B60">
    <cfRule type="duplicateValues" dxfId="56" priority="57"/>
    <cfRule type="duplicateValues" dxfId="55" priority="56"/>
    <cfRule type="duplicateValues" dxfId="54" priority="55"/>
  </conditionalFormatting>
  <conditionalFormatting sqref="B61:B62">
    <cfRule type="duplicateValues" dxfId="53" priority="54"/>
    <cfRule type="duplicateValues" dxfId="52" priority="53"/>
    <cfRule type="duplicateValues" dxfId="51" priority="52"/>
  </conditionalFormatting>
  <conditionalFormatting sqref="B63">
    <cfRule type="duplicateValues" dxfId="50" priority="51"/>
    <cfRule type="duplicateValues" dxfId="49" priority="50"/>
    <cfRule type="duplicateValues" dxfId="48" priority="49"/>
  </conditionalFormatting>
  <conditionalFormatting sqref="B64:B66">
    <cfRule type="duplicateValues" dxfId="47" priority="48"/>
    <cfRule type="duplicateValues" dxfId="46" priority="47"/>
    <cfRule type="duplicateValues" dxfId="45" priority="46"/>
  </conditionalFormatting>
  <conditionalFormatting sqref="B67">
    <cfRule type="duplicateValues" dxfId="44" priority="45"/>
    <cfRule type="duplicateValues" dxfId="43" priority="44"/>
    <cfRule type="duplicateValues" dxfId="42" priority="43"/>
  </conditionalFormatting>
  <conditionalFormatting sqref="B68:B69">
    <cfRule type="duplicateValues" dxfId="41" priority="42"/>
    <cfRule type="duplicateValues" dxfId="40" priority="41"/>
    <cfRule type="duplicateValues" dxfId="39" priority="40"/>
  </conditionalFormatting>
  <conditionalFormatting sqref="B70:B72">
    <cfRule type="duplicateValues" dxfId="38" priority="39"/>
    <cfRule type="duplicateValues" dxfId="37" priority="38"/>
    <cfRule type="duplicateValues" dxfId="36" priority="37"/>
  </conditionalFormatting>
  <conditionalFormatting sqref="B73">
    <cfRule type="duplicateValues" dxfId="35" priority="36"/>
    <cfRule type="duplicateValues" dxfId="34" priority="35"/>
    <cfRule type="duplicateValues" dxfId="33" priority="34"/>
  </conditionalFormatting>
  <conditionalFormatting sqref="B74">
    <cfRule type="duplicateValues" dxfId="32" priority="33"/>
    <cfRule type="duplicateValues" dxfId="31" priority="32"/>
    <cfRule type="duplicateValues" dxfId="30" priority="31"/>
  </conditionalFormatting>
  <conditionalFormatting sqref="B75:B77">
    <cfRule type="duplicateValues" dxfId="29" priority="29"/>
    <cfRule type="duplicateValues" dxfId="28" priority="28"/>
    <cfRule type="duplicateValues" dxfId="27" priority="30"/>
  </conditionalFormatting>
  <conditionalFormatting sqref="B78">
    <cfRule type="duplicateValues" dxfId="26" priority="27"/>
    <cfRule type="duplicateValues" dxfId="25" priority="26"/>
    <cfRule type="duplicateValues" dxfId="24" priority="25"/>
  </conditionalFormatting>
  <conditionalFormatting sqref="B79">
    <cfRule type="duplicateValues" dxfId="23" priority="24"/>
    <cfRule type="duplicateValues" dxfId="22" priority="23"/>
    <cfRule type="duplicateValues" dxfId="21" priority="22"/>
  </conditionalFormatting>
  <conditionalFormatting sqref="B80">
    <cfRule type="duplicateValues" dxfId="20" priority="21"/>
    <cfRule type="duplicateValues" dxfId="19" priority="20"/>
    <cfRule type="duplicateValues" dxfId="18" priority="19"/>
  </conditionalFormatting>
  <conditionalFormatting sqref="B81">
    <cfRule type="duplicateValues" dxfId="17" priority="18"/>
    <cfRule type="duplicateValues" dxfId="16" priority="17"/>
    <cfRule type="duplicateValues" dxfId="15" priority="16"/>
  </conditionalFormatting>
  <conditionalFormatting sqref="B82:B84">
    <cfRule type="duplicateValues" dxfId="14" priority="14"/>
    <cfRule type="duplicateValues" dxfId="13" priority="13"/>
    <cfRule type="duplicateValues" dxfId="12" priority="15"/>
  </conditionalFormatting>
  <conditionalFormatting sqref="B85">
    <cfRule type="duplicateValues" dxfId="11" priority="12"/>
    <cfRule type="duplicateValues" dxfId="10" priority="11"/>
    <cfRule type="duplicateValues" dxfId="9" priority="10"/>
  </conditionalFormatting>
  <conditionalFormatting sqref="B86">
    <cfRule type="duplicateValues" dxfId="8" priority="9"/>
    <cfRule type="duplicateValues" dxfId="7" priority="7"/>
    <cfRule type="duplicateValues" dxfId="6" priority="8"/>
  </conditionalFormatting>
  <conditionalFormatting sqref="B87:B88">
    <cfRule type="duplicateValues" dxfId="5" priority="6"/>
    <cfRule type="duplicateValues" dxfId="4" priority="5"/>
    <cfRule type="duplicateValues" dxfId="3" priority="4"/>
  </conditionalFormatting>
  <conditionalFormatting sqref="B89:B93">
    <cfRule type="duplicateValues" dxfId="2" priority="1"/>
    <cfRule type="duplicateValues" dxfId="1" priority="3"/>
    <cfRule type="duplicateValues" dxfId="0" priority="2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51"/>
  <sheetViews>
    <sheetView tabSelected="1" workbookViewId="0">
      <selection activeCell="K1" sqref="K1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1" customWidth="1"/>
    <col min="5" max="5" width="10" bestFit="1" customWidth="1"/>
    <col min="6" max="6" width="7.875" bestFit="1" customWidth="1"/>
    <col min="8" max="8" width="10" bestFit="1" customWidth="1"/>
    <col min="9" max="9" width="26.375" bestFit="1" customWidth="1"/>
    <col min="10" max="10" width="12.625" bestFit="1" customWidth="1"/>
    <col min="13" max="13" width="14.25" bestFit="1" customWidth="1"/>
  </cols>
  <sheetData>
    <row r="1" spans="1:13" ht="31.5" x14ac:dyDescent="0.2">
      <c r="A1" s="19" t="s">
        <v>2</v>
      </c>
      <c r="B1" s="20" t="s">
        <v>1</v>
      </c>
      <c r="C1" s="20" t="s">
        <v>116</v>
      </c>
      <c r="D1" s="20" t="s">
        <v>117</v>
      </c>
      <c r="E1" s="21" t="s">
        <v>118</v>
      </c>
      <c r="F1" s="20" t="s">
        <v>119</v>
      </c>
      <c r="G1" s="21" t="s">
        <v>5</v>
      </c>
      <c r="H1" s="21" t="s">
        <v>120</v>
      </c>
      <c r="I1" s="20" t="s">
        <v>121</v>
      </c>
      <c r="J1" s="20" t="s">
        <v>122</v>
      </c>
      <c r="K1" s="27" t="s">
        <v>45</v>
      </c>
      <c r="M1" s="28">
        <f>+SUBTOTAL(9,H:H)</f>
        <v>21148016</v>
      </c>
    </row>
    <row r="2" spans="1:13" hidden="1" x14ac:dyDescent="0.2">
      <c r="A2" s="22">
        <v>45660</v>
      </c>
      <c r="B2" s="23" t="s">
        <v>97</v>
      </c>
      <c r="C2" s="23" t="s">
        <v>123</v>
      </c>
      <c r="D2" s="23" t="s">
        <v>124</v>
      </c>
      <c r="E2" s="24">
        <v>2565770</v>
      </c>
      <c r="F2" s="25" t="s">
        <v>125</v>
      </c>
      <c r="G2" s="24">
        <v>205262</v>
      </c>
      <c r="H2" s="24">
        <v>2771032</v>
      </c>
      <c r="I2" s="23" t="s">
        <v>9</v>
      </c>
      <c r="J2" s="23" t="s">
        <v>126</v>
      </c>
      <c r="K2" t="s">
        <v>146</v>
      </c>
    </row>
    <row r="3" spans="1:13" hidden="1" x14ac:dyDescent="0.2">
      <c r="A3" s="22">
        <v>45672</v>
      </c>
      <c r="B3" s="23" t="s">
        <v>98</v>
      </c>
      <c r="C3" s="23" t="s">
        <v>123</v>
      </c>
      <c r="D3" s="23" t="s">
        <v>9</v>
      </c>
      <c r="E3" s="24">
        <v>4670490</v>
      </c>
      <c r="F3" s="25" t="s">
        <v>125</v>
      </c>
      <c r="G3" s="24">
        <v>373639</v>
      </c>
      <c r="H3" s="24">
        <v>5044129</v>
      </c>
      <c r="I3" s="23" t="s">
        <v>9</v>
      </c>
      <c r="J3" s="23" t="s">
        <v>126</v>
      </c>
      <c r="K3" t="s">
        <v>146</v>
      </c>
    </row>
    <row r="4" spans="1:13" hidden="1" x14ac:dyDescent="0.2">
      <c r="A4" s="22">
        <v>45681</v>
      </c>
      <c r="B4" s="23" t="s">
        <v>99</v>
      </c>
      <c r="C4" s="23" t="s">
        <v>123</v>
      </c>
      <c r="D4" s="23" t="s">
        <v>9</v>
      </c>
      <c r="E4" s="24">
        <v>18494820</v>
      </c>
      <c r="F4" s="25" t="s">
        <v>125</v>
      </c>
      <c r="G4" s="24">
        <v>1479586</v>
      </c>
      <c r="H4" s="24">
        <v>19974406</v>
      </c>
      <c r="I4" s="23" t="s">
        <v>9</v>
      </c>
      <c r="J4" s="23" t="s">
        <v>126</v>
      </c>
      <c r="K4" t="s">
        <v>147</v>
      </c>
    </row>
    <row r="5" spans="1:13" hidden="1" x14ac:dyDescent="0.2">
      <c r="A5" s="22">
        <v>45699</v>
      </c>
      <c r="B5" s="23" t="s">
        <v>127</v>
      </c>
      <c r="C5" s="23" t="s">
        <v>128</v>
      </c>
      <c r="D5" s="23" t="s">
        <v>129</v>
      </c>
      <c r="E5" s="24">
        <v>-589200</v>
      </c>
      <c r="F5" s="26">
        <v>0.1</v>
      </c>
      <c r="G5" s="24">
        <v>-58920</v>
      </c>
      <c r="H5" s="24">
        <v>-648120</v>
      </c>
      <c r="I5" s="23" t="s">
        <v>9</v>
      </c>
      <c r="J5" s="23" t="s">
        <v>126</v>
      </c>
      <c r="K5" t="s">
        <v>145</v>
      </c>
    </row>
    <row r="6" spans="1:13" hidden="1" x14ac:dyDescent="0.2">
      <c r="A6" s="22">
        <v>45727</v>
      </c>
      <c r="B6" s="23" t="s">
        <v>102</v>
      </c>
      <c r="C6" s="23" t="s">
        <v>128</v>
      </c>
      <c r="D6" s="23" t="s">
        <v>130</v>
      </c>
      <c r="E6" s="24">
        <v>-3001935</v>
      </c>
      <c r="F6" s="25" t="s">
        <v>125</v>
      </c>
      <c r="G6" s="24">
        <v>-240155</v>
      </c>
      <c r="H6" s="24">
        <v>-3242090</v>
      </c>
      <c r="I6" s="23" t="s">
        <v>9</v>
      </c>
      <c r="J6" s="23" t="s">
        <v>126</v>
      </c>
      <c r="K6" t="s">
        <v>146</v>
      </c>
    </row>
    <row r="7" spans="1:13" hidden="1" x14ac:dyDescent="0.2">
      <c r="A7" s="22">
        <v>45735</v>
      </c>
      <c r="B7" s="23" t="s">
        <v>101</v>
      </c>
      <c r="C7" s="23" t="s">
        <v>123</v>
      </c>
      <c r="D7" s="23" t="s">
        <v>9</v>
      </c>
      <c r="E7" s="24">
        <v>3636970</v>
      </c>
      <c r="F7" s="25" t="s">
        <v>125</v>
      </c>
      <c r="G7" s="24">
        <v>290958</v>
      </c>
      <c r="H7" s="24">
        <v>3927928</v>
      </c>
      <c r="I7" s="23" t="s">
        <v>9</v>
      </c>
      <c r="J7" s="23" t="s">
        <v>126</v>
      </c>
      <c r="K7" t="s">
        <v>148</v>
      </c>
    </row>
    <row r="8" spans="1:13" hidden="1" x14ac:dyDescent="0.2">
      <c r="A8" s="22">
        <v>45742</v>
      </c>
      <c r="B8" s="23" t="s">
        <v>103</v>
      </c>
      <c r="C8" s="23" t="s">
        <v>128</v>
      </c>
      <c r="D8" s="23" t="s">
        <v>130</v>
      </c>
      <c r="E8" s="24">
        <v>-884818</v>
      </c>
      <c r="F8" s="25" t="s">
        <v>125</v>
      </c>
      <c r="G8" s="24">
        <v>-70785</v>
      </c>
      <c r="H8" s="24">
        <v>-955603</v>
      </c>
      <c r="I8" s="23" t="s">
        <v>9</v>
      </c>
      <c r="J8" s="23" t="s">
        <v>126</v>
      </c>
      <c r="K8" t="s">
        <v>147</v>
      </c>
    </row>
    <row r="9" spans="1:13" hidden="1" x14ac:dyDescent="0.2">
      <c r="A9" s="22">
        <v>45755</v>
      </c>
      <c r="B9" s="23" t="s">
        <v>104</v>
      </c>
      <c r="C9" s="23" t="s">
        <v>123</v>
      </c>
      <c r="D9" s="23" t="s">
        <v>9</v>
      </c>
      <c r="E9" s="24">
        <v>3393590</v>
      </c>
      <c r="F9" s="25" t="s">
        <v>125</v>
      </c>
      <c r="G9" s="24">
        <v>271487</v>
      </c>
      <c r="H9" s="24">
        <v>3665077</v>
      </c>
      <c r="I9" s="23" t="s">
        <v>9</v>
      </c>
      <c r="J9" s="23" t="s">
        <v>126</v>
      </c>
      <c r="K9" t="s">
        <v>148</v>
      </c>
    </row>
    <row r="10" spans="1:13" hidden="1" x14ac:dyDescent="0.2">
      <c r="A10" s="22">
        <v>45763</v>
      </c>
      <c r="B10" s="23" t="s">
        <v>105</v>
      </c>
      <c r="C10" s="23" t="s">
        <v>123</v>
      </c>
      <c r="D10" s="23" t="s">
        <v>9</v>
      </c>
      <c r="E10" s="24">
        <v>3240400</v>
      </c>
      <c r="F10" s="25" t="s">
        <v>125</v>
      </c>
      <c r="G10" s="24">
        <v>259232</v>
      </c>
      <c r="H10" s="24">
        <v>3499632</v>
      </c>
      <c r="I10" s="23" t="s">
        <v>9</v>
      </c>
      <c r="J10" s="23" t="s">
        <v>126</v>
      </c>
      <c r="K10" t="s">
        <v>149</v>
      </c>
    </row>
    <row r="11" spans="1:13" hidden="1" x14ac:dyDescent="0.2">
      <c r="A11" s="22">
        <v>45765</v>
      </c>
      <c r="B11" s="23" t="s">
        <v>107</v>
      </c>
      <c r="C11" s="23" t="s">
        <v>128</v>
      </c>
      <c r="D11" s="23" t="s">
        <v>130</v>
      </c>
      <c r="E11" s="24">
        <v>-1183108</v>
      </c>
      <c r="F11" s="25" t="s">
        <v>125</v>
      </c>
      <c r="G11" s="24">
        <v>-94649</v>
      </c>
      <c r="H11" s="24">
        <v>-1277757</v>
      </c>
      <c r="I11" s="23" t="s">
        <v>9</v>
      </c>
      <c r="J11" s="23" t="s">
        <v>126</v>
      </c>
      <c r="K11" t="s">
        <v>148</v>
      </c>
    </row>
    <row r="12" spans="1:13" hidden="1" x14ac:dyDescent="0.2">
      <c r="A12" s="22">
        <v>45770</v>
      </c>
      <c r="B12" s="23" t="s">
        <v>106</v>
      </c>
      <c r="C12" s="23" t="s">
        <v>123</v>
      </c>
      <c r="D12" s="23" t="s">
        <v>131</v>
      </c>
      <c r="E12" s="24">
        <v>2997020</v>
      </c>
      <c r="F12" s="25" t="s">
        <v>125</v>
      </c>
      <c r="G12" s="24">
        <v>239762</v>
      </c>
      <c r="H12" s="24">
        <v>3236782</v>
      </c>
      <c r="I12" s="23" t="s">
        <v>9</v>
      </c>
      <c r="J12" s="23" t="s">
        <v>126</v>
      </c>
      <c r="K12" t="s">
        <v>150</v>
      </c>
    </row>
    <row r="13" spans="1:13" hidden="1" x14ac:dyDescent="0.2">
      <c r="A13" s="22">
        <v>45775</v>
      </c>
      <c r="B13" s="23" t="s">
        <v>108</v>
      </c>
      <c r="C13" s="23" t="s">
        <v>132</v>
      </c>
      <c r="D13" s="23" t="s">
        <v>133</v>
      </c>
      <c r="E13" s="24">
        <v>-1911097</v>
      </c>
      <c r="F13" s="26">
        <v>0.1</v>
      </c>
      <c r="G13" s="24">
        <v>-191109</v>
      </c>
      <c r="H13" s="24">
        <v>-2102206</v>
      </c>
      <c r="I13" s="23" t="s">
        <v>9</v>
      </c>
      <c r="J13" s="23" t="s">
        <v>126</v>
      </c>
      <c r="K13" t="s">
        <v>148</v>
      </c>
    </row>
    <row r="14" spans="1:13" hidden="1" x14ac:dyDescent="0.2">
      <c r="A14" s="22">
        <v>45791</v>
      </c>
      <c r="B14" s="23" t="s">
        <v>109</v>
      </c>
      <c r="C14" s="23" t="s">
        <v>123</v>
      </c>
      <c r="D14" s="23" t="s">
        <v>9</v>
      </c>
      <c r="E14" s="24">
        <v>2069395</v>
      </c>
      <c r="F14" s="25" t="s">
        <v>125</v>
      </c>
      <c r="G14" s="24">
        <v>165552</v>
      </c>
      <c r="H14" s="24">
        <v>2234947</v>
      </c>
      <c r="I14" s="23" t="s">
        <v>9</v>
      </c>
      <c r="J14" s="23" t="s">
        <v>126</v>
      </c>
      <c r="K14" t="s">
        <v>150</v>
      </c>
    </row>
    <row r="15" spans="1:13" hidden="1" x14ac:dyDescent="0.2">
      <c r="A15" s="22">
        <v>45805</v>
      </c>
      <c r="B15" s="23" t="s">
        <v>110</v>
      </c>
      <c r="C15" s="23" t="s">
        <v>123</v>
      </c>
      <c r="D15" s="23" t="s">
        <v>9</v>
      </c>
      <c r="E15" s="24">
        <v>2506465</v>
      </c>
      <c r="F15" s="25" t="s">
        <v>125</v>
      </c>
      <c r="G15" s="24">
        <v>200517</v>
      </c>
      <c r="H15" s="24">
        <v>2706982</v>
      </c>
      <c r="I15" s="23" t="s">
        <v>9</v>
      </c>
      <c r="J15" s="23" t="s">
        <v>126</v>
      </c>
      <c r="K15" t="s">
        <v>150</v>
      </c>
    </row>
    <row r="16" spans="1:13" hidden="1" x14ac:dyDescent="0.2">
      <c r="A16" s="22">
        <v>45819</v>
      </c>
      <c r="B16" s="23" t="s">
        <v>111</v>
      </c>
      <c r="C16" s="23" t="s">
        <v>123</v>
      </c>
      <c r="D16" s="23" t="s">
        <v>9</v>
      </c>
      <c r="E16" s="24">
        <v>3155265</v>
      </c>
      <c r="F16" s="25" t="s">
        <v>125</v>
      </c>
      <c r="G16" s="24">
        <v>252421</v>
      </c>
      <c r="H16" s="24">
        <v>3407686</v>
      </c>
      <c r="I16" s="23" t="s">
        <v>9</v>
      </c>
      <c r="J16" s="23" t="s">
        <v>126</v>
      </c>
      <c r="K16" t="s">
        <v>151</v>
      </c>
    </row>
    <row r="17" spans="1:11" hidden="1" x14ac:dyDescent="0.2">
      <c r="A17" s="22">
        <v>45840</v>
      </c>
      <c r="B17" s="23" t="s">
        <v>112</v>
      </c>
      <c r="C17" s="23" t="s">
        <v>123</v>
      </c>
      <c r="D17" s="23" t="s">
        <v>134</v>
      </c>
      <c r="E17" s="24">
        <v>4266505</v>
      </c>
      <c r="F17" s="25" t="s">
        <v>125</v>
      </c>
      <c r="G17" s="24">
        <v>341320</v>
      </c>
      <c r="H17" s="24">
        <v>4607825</v>
      </c>
      <c r="I17" s="23" t="s">
        <v>9</v>
      </c>
      <c r="J17" s="23" t="s">
        <v>126</v>
      </c>
      <c r="K17" t="s">
        <v>151</v>
      </c>
    </row>
    <row r="18" spans="1:11" hidden="1" x14ac:dyDescent="0.2">
      <c r="A18" s="22">
        <v>45854</v>
      </c>
      <c r="B18" s="23" t="s">
        <v>113</v>
      </c>
      <c r="C18" s="23" t="s">
        <v>123</v>
      </c>
      <c r="D18" s="23" t="s">
        <v>135</v>
      </c>
      <c r="E18" s="24">
        <v>3014240</v>
      </c>
      <c r="F18" s="25" t="s">
        <v>125</v>
      </c>
      <c r="G18" s="24">
        <v>241139</v>
      </c>
      <c r="H18" s="24">
        <v>3255379</v>
      </c>
      <c r="I18" s="23" t="s">
        <v>9</v>
      </c>
      <c r="J18" s="23" t="s">
        <v>126</v>
      </c>
      <c r="K18" t="s">
        <v>156</v>
      </c>
    </row>
    <row r="19" spans="1:11" hidden="1" x14ac:dyDescent="0.2">
      <c r="A19" s="22">
        <v>45861</v>
      </c>
      <c r="B19" s="23" t="s">
        <v>114</v>
      </c>
      <c r="C19" s="23" t="s">
        <v>123</v>
      </c>
      <c r="D19" s="23" t="s">
        <v>136</v>
      </c>
      <c r="E19" s="24">
        <v>2983360</v>
      </c>
      <c r="F19" s="25" t="s">
        <v>125</v>
      </c>
      <c r="G19" s="24">
        <v>238669</v>
      </c>
      <c r="H19" s="24">
        <v>3222029</v>
      </c>
      <c r="I19" s="23" t="s">
        <v>9</v>
      </c>
      <c r="J19" s="23" t="s">
        <v>126</v>
      </c>
      <c r="K19" t="s">
        <v>163</v>
      </c>
    </row>
    <row r="20" spans="1:11" hidden="1" x14ac:dyDescent="0.2">
      <c r="A20" s="22">
        <v>45875</v>
      </c>
      <c r="B20" s="23" t="s">
        <v>137</v>
      </c>
      <c r="C20" s="23" t="s">
        <v>123</v>
      </c>
      <c r="D20" s="23" t="s">
        <v>138</v>
      </c>
      <c r="E20" s="24">
        <v>2129160</v>
      </c>
      <c r="F20" s="25" t="s">
        <v>125</v>
      </c>
      <c r="G20" s="24">
        <v>170333</v>
      </c>
      <c r="H20" s="24">
        <v>2299493</v>
      </c>
      <c r="I20" s="23" t="s">
        <v>9</v>
      </c>
      <c r="J20" s="23" t="s">
        <v>126</v>
      </c>
      <c r="K20" t="s">
        <v>164</v>
      </c>
    </row>
    <row r="21" spans="1:11" hidden="1" x14ac:dyDescent="0.2">
      <c r="A21" s="22">
        <v>45875</v>
      </c>
      <c r="B21" s="23" t="s">
        <v>139</v>
      </c>
      <c r="C21" s="23" t="s">
        <v>128</v>
      </c>
      <c r="D21" s="23" t="s">
        <v>129</v>
      </c>
      <c r="E21" s="24">
        <v>-1213426</v>
      </c>
      <c r="F21" s="23" t="s">
        <v>140</v>
      </c>
      <c r="G21" s="24">
        <v>-121343</v>
      </c>
      <c r="H21" s="24">
        <v>-1334769</v>
      </c>
      <c r="I21" s="23" t="s">
        <v>9</v>
      </c>
      <c r="J21" s="23" t="s">
        <v>126</v>
      </c>
      <c r="K21" t="s">
        <v>151</v>
      </c>
    </row>
    <row r="22" spans="1:11" hidden="1" x14ac:dyDescent="0.2">
      <c r="A22" s="22">
        <v>45882</v>
      </c>
      <c r="B22" s="23" t="s">
        <v>141</v>
      </c>
      <c r="C22" s="23" t="s">
        <v>123</v>
      </c>
      <c r="D22" s="23" t="s">
        <v>142</v>
      </c>
      <c r="E22" s="24">
        <v>2227045</v>
      </c>
      <c r="F22" s="25" t="s">
        <v>125</v>
      </c>
      <c r="G22" s="24">
        <v>178164</v>
      </c>
      <c r="H22" s="24">
        <v>2405209</v>
      </c>
      <c r="I22" s="23" t="s">
        <v>9</v>
      </c>
      <c r="J22" s="23" t="s">
        <v>126</v>
      </c>
      <c r="K22" t="s">
        <v>163</v>
      </c>
    </row>
    <row r="23" spans="1:11" hidden="1" x14ac:dyDescent="0.2">
      <c r="A23" s="22">
        <v>45896</v>
      </c>
      <c r="B23" s="23" t="s">
        <v>143</v>
      </c>
      <c r="C23" s="23" t="s">
        <v>123</v>
      </c>
      <c r="D23" s="23" t="s">
        <v>144</v>
      </c>
      <c r="E23" s="24">
        <v>3227155</v>
      </c>
      <c r="F23" s="25" t="s">
        <v>125</v>
      </c>
      <c r="G23" s="24">
        <v>258172</v>
      </c>
      <c r="H23" s="24">
        <v>3485327</v>
      </c>
      <c r="I23" s="23" t="s">
        <v>9</v>
      </c>
      <c r="J23" s="23" t="s">
        <v>126</v>
      </c>
      <c r="K23" t="s">
        <v>164</v>
      </c>
    </row>
    <row r="24" spans="1:11" hidden="1" x14ac:dyDescent="0.2">
      <c r="A24" s="22">
        <v>45911</v>
      </c>
      <c r="B24" s="23" t="s">
        <v>152</v>
      </c>
      <c r="C24" s="23" t="s">
        <v>123</v>
      </c>
      <c r="D24" s="23" t="s">
        <v>153</v>
      </c>
      <c r="E24" s="24">
        <v>3349235</v>
      </c>
      <c r="F24" s="25" t="s">
        <v>125</v>
      </c>
      <c r="G24" s="24">
        <v>267939</v>
      </c>
      <c r="H24" s="24">
        <v>3617174</v>
      </c>
      <c r="I24" s="23" t="s">
        <v>9</v>
      </c>
      <c r="J24" s="23" t="s">
        <v>126</v>
      </c>
      <c r="K24" t="s">
        <v>170</v>
      </c>
    </row>
    <row r="25" spans="1:11" hidden="1" x14ac:dyDescent="0.2">
      <c r="A25" s="22">
        <v>45917</v>
      </c>
      <c r="B25" s="23" t="s">
        <v>154</v>
      </c>
      <c r="C25" s="23" t="s">
        <v>123</v>
      </c>
      <c r="D25" s="23" t="s">
        <v>155</v>
      </c>
      <c r="E25" s="24">
        <v>1844890</v>
      </c>
      <c r="F25" s="25" t="s">
        <v>125</v>
      </c>
      <c r="G25" s="24">
        <v>147591</v>
      </c>
      <c r="H25" s="24">
        <v>1992481</v>
      </c>
      <c r="I25" s="23" t="s">
        <v>9</v>
      </c>
      <c r="J25" s="23" t="s">
        <v>126</v>
      </c>
      <c r="K25" t="s">
        <v>170</v>
      </c>
    </row>
    <row r="26" spans="1:11" hidden="1" x14ac:dyDescent="0.2">
      <c r="A26" s="22">
        <v>45933</v>
      </c>
      <c r="B26" s="23" t="s">
        <v>157</v>
      </c>
      <c r="C26" s="23" t="s">
        <v>123</v>
      </c>
      <c r="D26" s="23" t="s">
        <v>158</v>
      </c>
      <c r="E26" s="24">
        <v>2864130</v>
      </c>
      <c r="F26" s="25" t="s">
        <v>125</v>
      </c>
      <c r="G26" s="24">
        <v>229130</v>
      </c>
      <c r="H26" s="24">
        <v>3093260</v>
      </c>
      <c r="I26" s="23" t="s">
        <v>9</v>
      </c>
      <c r="J26" s="23" t="s">
        <v>126</v>
      </c>
      <c r="K26" t="s">
        <v>188</v>
      </c>
    </row>
    <row r="27" spans="1:11" hidden="1" x14ac:dyDescent="0.2">
      <c r="A27" s="22">
        <v>45938</v>
      </c>
      <c r="B27" s="23" t="s">
        <v>159</v>
      </c>
      <c r="C27" s="23" t="s">
        <v>123</v>
      </c>
      <c r="D27" s="23" t="s">
        <v>160</v>
      </c>
      <c r="E27" s="24">
        <v>1924970</v>
      </c>
      <c r="F27" s="25" t="s">
        <v>125</v>
      </c>
      <c r="G27" s="24">
        <v>153998</v>
      </c>
      <c r="H27" s="24">
        <v>2078968</v>
      </c>
      <c r="I27" s="23" t="s">
        <v>9</v>
      </c>
      <c r="J27" s="23" t="s">
        <v>126</v>
      </c>
      <c r="K27" t="s">
        <v>196</v>
      </c>
    </row>
    <row r="28" spans="1:11" hidden="1" x14ac:dyDescent="0.2">
      <c r="A28" s="22">
        <v>45952</v>
      </c>
      <c r="B28" s="23" t="s">
        <v>161</v>
      </c>
      <c r="C28" s="23" t="s">
        <v>123</v>
      </c>
      <c r="D28" s="23" t="s">
        <v>162</v>
      </c>
      <c r="E28" s="24">
        <v>2440670</v>
      </c>
      <c r="F28" s="25" t="s">
        <v>125</v>
      </c>
      <c r="G28" s="24">
        <v>195254</v>
      </c>
      <c r="H28" s="24">
        <v>2635924</v>
      </c>
      <c r="I28" s="23" t="s">
        <v>9</v>
      </c>
      <c r="J28" s="23" t="s">
        <v>126</v>
      </c>
      <c r="K28" t="s">
        <v>196</v>
      </c>
    </row>
    <row r="29" spans="1:11" hidden="1" x14ac:dyDescent="0.2">
      <c r="A29" s="22">
        <v>45959</v>
      </c>
      <c r="B29" s="23">
        <v>7784</v>
      </c>
      <c r="C29" s="23" t="s">
        <v>128</v>
      </c>
      <c r="D29" s="23" t="s">
        <v>129</v>
      </c>
      <c r="E29" s="24">
        <v>-1785724</v>
      </c>
      <c r="F29" s="26">
        <v>0.1</v>
      </c>
      <c r="G29" s="24">
        <v>-178572</v>
      </c>
      <c r="H29" s="24">
        <v>-1964296</v>
      </c>
      <c r="I29" s="23" t="s">
        <v>9</v>
      </c>
      <c r="J29" s="23" t="s">
        <v>126</v>
      </c>
      <c r="K29" t="s">
        <v>170</v>
      </c>
    </row>
    <row r="30" spans="1:11" hidden="1" x14ac:dyDescent="0.2">
      <c r="A30" s="22">
        <v>45967</v>
      </c>
      <c r="B30" s="23">
        <v>8325</v>
      </c>
      <c r="C30" s="23" t="s">
        <v>128</v>
      </c>
      <c r="D30" s="23" t="s">
        <v>165</v>
      </c>
      <c r="E30" s="24">
        <v>-104151</v>
      </c>
      <c r="F30" s="26">
        <v>0.1</v>
      </c>
      <c r="G30" s="24">
        <v>-10415</v>
      </c>
      <c r="H30" s="24">
        <v>-114566</v>
      </c>
      <c r="I30" s="23" t="s">
        <v>9</v>
      </c>
      <c r="J30" s="23" t="s">
        <v>126</v>
      </c>
      <c r="K30" t="s">
        <v>170</v>
      </c>
    </row>
    <row r="31" spans="1:11" hidden="1" x14ac:dyDescent="0.2">
      <c r="A31" s="22">
        <v>45982</v>
      </c>
      <c r="B31" s="23">
        <v>8717</v>
      </c>
      <c r="C31" s="23" t="s">
        <v>128</v>
      </c>
      <c r="D31" s="23" t="s">
        <v>129</v>
      </c>
      <c r="E31" s="24">
        <v>-560308</v>
      </c>
      <c r="F31" s="26">
        <v>0.1</v>
      </c>
      <c r="G31" s="24">
        <v>-56031</v>
      </c>
      <c r="H31" s="24">
        <v>-616339</v>
      </c>
      <c r="I31" s="23" t="s">
        <v>9</v>
      </c>
      <c r="J31" s="23" t="s">
        <v>126</v>
      </c>
      <c r="K31" t="s">
        <v>188</v>
      </c>
    </row>
    <row r="32" spans="1:11" hidden="1" x14ac:dyDescent="0.2">
      <c r="A32" s="22">
        <v>45966</v>
      </c>
      <c r="B32" s="23" t="s">
        <v>166</v>
      </c>
      <c r="C32" s="23" t="s">
        <v>123</v>
      </c>
      <c r="D32" s="23" t="s">
        <v>167</v>
      </c>
      <c r="E32" s="24">
        <v>3211750</v>
      </c>
      <c r="F32" s="25" t="s">
        <v>125</v>
      </c>
      <c r="G32" s="24">
        <v>256940</v>
      </c>
      <c r="H32" s="24">
        <v>3468690</v>
      </c>
      <c r="I32" s="23" t="s">
        <v>9</v>
      </c>
      <c r="J32" s="23" t="s">
        <v>126</v>
      </c>
      <c r="K32" t="s">
        <v>196</v>
      </c>
    </row>
    <row r="33" spans="1:11" hidden="1" x14ac:dyDescent="0.2">
      <c r="A33" s="22">
        <v>45973</v>
      </c>
      <c r="B33" s="23" t="s">
        <v>168</v>
      </c>
      <c r="C33" s="23" t="s">
        <v>123</v>
      </c>
      <c r="D33" s="23" t="s">
        <v>169</v>
      </c>
      <c r="E33" s="24">
        <v>2677700</v>
      </c>
      <c r="F33" s="25" t="s">
        <v>125</v>
      </c>
      <c r="G33" s="24">
        <v>214216</v>
      </c>
      <c r="H33" s="24">
        <v>2891916</v>
      </c>
      <c r="I33" s="23" t="s">
        <v>9</v>
      </c>
      <c r="J33" s="23" t="s">
        <v>126</v>
      </c>
      <c r="K33" t="s">
        <v>196</v>
      </c>
    </row>
    <row r="34" spans="1:11" hidden="1" x14ac:dyDescent="0.2">
      <c r="A34" s="22">
        <v>46009</v>
      </c>
      <c r="B34" s="23" t="s">
        <v>171</v>
      </c>
      <c r="C34" s="23" t="s">
        <v>128</v>
      </c>
      <c r="D34" s="23" t="s">
        <v>172</v>
      </c>
      <c r="E34" s="24">
        <v>-456434</v>
      </c>
      <c r="F34" s="26">
        <v>0.1</v>
      </c>
      <c r="G34" s="24">
        <v>-45643</v>
      </c>
      <c r="H34" s="24">
        <v>-502077</v>
      </c>
      <c r="I34" s="23" t="s">
        <v>9</v>
      </c>
      <c r="J34" s="23" t="s">
        <v>126</v>
      </c>
      <c r="K34" t="s">
        <v>196</v>
      </c>
    </row>
    <row r="35" spans="1:11" hidden="1" x14ac:dyDescent="0.2">
      <c r="A35" s="22">
        <v>45994</v>
      </c>
      <c r="B35" s="23" t="s">
        <v>173</v>
      </c>
      <c r="C35" s="23" t="s">
        <v>123</v>
      </c>
      <c r="D35" s="23" t="s">
        <v>174</v>
      </c>
      <c r="E35" s="24">
        <v>1876160</v>
      </c>
      <c r="F35" s="25" t="s">
        <v>125</v>
      </c>
      <c r="G35" s="24">
        <v>150093</v>
      </c>
      <c r="H35" s="24">
        <v>2026253</v>
      </c>
      <c r="I35" s="23" t="s">
        <v>9</v>
      </c>
      <c r="J35" s="23" t="s">
        <v>126</v>
      </c>
      <c r="K35" t="s">
        <v>200</v>
      </c>
    </row>
    <row r="36" spans="1:11" hidden="1" x14ac:dyDescent="0.2">
      <c r="A36" s="22">
        <v>46001</v>
      </c>
      <c r="B36" s="23" t="s">
        <v>175</v>
      </c>
      <c r="C36" s="23" t="s">
        <v>123</v>
      </c>
      <c r="D36" s="23" t="s">
        <v>176</v>
      </c>
      <c r="E36" s="24">
        <v>3921370</v>
      </c>
      <c r="F36" s="25" t="s">
        <v>125</v>
      </c>
      <c r="G36" s="24">
        <v>313710</v>
      </c>
      <c r="H36" s="24">
        <v>4235080</v>
      </c>
      <c r="I36" s="23" t="s">
        <v>9</v>
      </c>
      <c r="J36" s="23" t="s">
        <v>126</v>
      </c>
      <c r="K36" t="s">
        <v>201</v>
      </c>
    </row>
    <row r="37" spans="1:11" hidden="1" x14ac:dyDescent="0.2">
      <c r="A37" s="22">
        <v>46003</v>
      </c>
      <c r="B37" s="23" t="s">
        <v>177</v>
      </c>
      <c r="C37" s="23" t="s">
        <v>128</v>
      </c>
      <c r="D37" s="23" t="s">
        <v>178</v>
      </c>
      <c r="E37" s="24">
        <v>-1056870</v>
      </c>
      <c r="F37" s="25" t="s">
        <v>125</v>
      </c>
      <c r="G37" s="24">
        <v>-84550</v>
      </c>
      <c r="H37" s="24">
        <v>-1141420</v>
      </c>
      <c r="I37" s="23" t="s">
        <v>9</v>
      </c>
      <c r="J37" s="23" t="s">
        <v>126</v>
      </c>
      <c r="K37" t="s">
        <v>196</v>
      </c>
    </row>
    <row r="38" spans="1:11" hidden="1" x14ac:dyDescent="0.2">
      <c r="A38" s="22">
        <v>46008</v>
      </c>
      <c r="B38" s="23" t="s">
        <v>179</v>
      </c>
      <c r="C38" s="23" t="s">
        <v>123</v>
      </c>
      <c r="D38" s="23" t="s">
        <v>180</v>
      </c>
      <c r="E38" s="24">
        <v>2150790</v>
      </c>
      <c r="F38" s="25" t="s">
        <v>125</v>
      </c>
      <c r="G38" s="24">
        <v>172063</v>
      </c>
      <c r="H38" s="24">
        <v>2322853</v>
      </c>
      <c r="I38" s="23" t="s">
        <v>9</v>
      </c>
      <c r="J38" s="23" t="s">
        <v>126</v>
      </c>
      <c r="K38" t="s">
        <v>200</v>
      </c>
    </row>
    <row r="39" spans="1:11" hidden="1" x14ac:dyDescent="0.2">
      <c r="A39" s="22">
        <v>46013</v>
      </c>
      <c r="B39" s="23" t="s">
        <v>181</v>
      </c>
      <c r="C39" s="23" t="s">
        <v>128</v>
      </c>
      <c r="D39" s="23" t="s">
        <v>182</v>
      </c>
      <c r="E39" s="24">
        <v>-478703</v>
      </c>
      <c r="F39" s="25" t="s">
        <v>125</v>
      </c>
      <c r="G39" s="24">
        <v>-38296</v>
      </c>
      <c r="H39" s="24">
        <v>-516999</v>
      </c>
      <c r="I39" s="23" t="s">
        <v>183</v>
      </c>
      <c r="J39" s="23" t="s">
        <v>126</v>
      </c>
      <c r="K39" t="s">
        <v>196</v>
      </c>
    </row>
    <row r="40" spans="1:11" hidden="1" x14ac:dyDescent="0.2">
      <c r="A40" s="22">
        <v>46022</v>
      </c>
      <c r="B40" s="23" t="s">
        <v>184</v>
      </c>
      <c r="C40" s="23" t="s">
        <v>128</v>
      </c>
      <c r="D40" s="23" t="s">
        <v>185</v>
      </c>
      <c r="E40" s="24">
        <v>-1179081</v>
      </c>
      <c r="F40" s="25" t="s">
        <v>125</v>
      </c>
      <c r="G40" s="24">
        <v>-94326</v>
      </c>
      <c r="H40" s="24">
        <v>-1273407</v>
      </c>
      <c r="I40" s="23" t="s">
        <v>9</v>
      </c>
      <c r="J40" s="23" t="s">
        <v>126</v>
      </c>
      <c r="K40" t="s">
        <v>196</v>
      </c>
    </row>
    <row r="41" spans="1:11" hidden="1" x14ac:dyDescent="0.2">
      <c r="A41" s="22">
        <v>46022</v>
      </c>
      <c r="B41" s="23" t="s">
        <v>186</v>
      </c>
      <c r="C41" s="23" t="s">
        <v>123</v>
      </c>
      <c r="D41" s="23" t="s">
        <v>187</v>
      </c>
      <c r="E41" s="24">
        <v>3126375</v>
      </c>
      <c r="F41" s="25" t="s">
        <v>125</v>
      </c>
      <c r="G41" s="24">
        <v>250110</v>
      </c>
      <c r="H41" s="24">
        <v>3376485</v>
      </c>
      <c r="I41" s="23" t="s">
        <v>9</v>
      </c>
      <c r="J41" s="23" t="s">
        <v>126</v>
      </c>
      <c r="K41" t="s">
        <v>213</v>
      </c>
    </row>
    <row r="42" spans="1:11" hidden="1" x14ac:dyDescent="0.2">
      <c r="A42" s="22">
        <v>46029</v>
      </c>
      <c r="B42" s="23" t="s">
        <v>189</v>
      </c>
      <c r="C42" s="23" t="s">
        <v>190</v>
      </c>
      <c r="D42" s="23" t="s">
        <v>191</v>
      </c>
      <c r="E42" s="24">
        <v>2746055</v>
      </c>
      <c r="F42" s="26">
        <v>0.1</v>
      </c>
      <c r="G42" s="24">
        <v>219684</v>
      </c>
      <c r="H42" s="24">
        <f>+E42+G42</f>
        <v>2965739</v>
      </c>
      <c r="I42" s="23" t="s">
        <v>9</v>
      </c>
      <c r="J42" s="23" t="s">
        <v>126</v>
      </c>
      <c r="K42" t="s">
        <v>213</v>
      </c>
    </row>
    <row r="43" spans="1:11" hidden="1" x14ac:dyDescent="0.2">
      <c r="A43" s="22">
        <v>46031</v>
      </c>
      <c r="B43" s="29" t="s">
        <v>197</v>
      </c>
      <c r="C43" s="23" t="s">
        <v>198</v>
      </c>
      <c r="D43" s="23" t="s">
        <v>199</v>
      </c>
      <c r="E43" s="24">
        <v>-435558</v>
      </c>
      <c r="F43" s="25" t="s">
        <v>125</v>
      </c>
      <c r="G43" s="24">
        <v>-34845</v>
      </c>
      <c r="H43" s="24">
        <f>+E43+G43</f>
        <v>-470403</v>
      </c>
      <c r="I43" s="23" t="s">
        <v>9</v>
      </c>
      <c r="J43" s="23" t="s">
        <v>126</v>
      </c>
      <c r="K43" t="s">
        <v>200</v>
      </c>
    </row>
    <row r="44" spans="1:11" hidden="1" x14ac:dyDescent="0.2">
      <c r="A44" s="22">
        <v>46043</v>
      </c>
      <c r="B44" s="23" t="s">
        <v>192</v>
      </c>
      <c r="C44" s="23" t="s">
        <v>190</v>
      </c>
      <c r="D44" s="23" t="s">
        <v>193</v>
      </c>
      <c r="E44" s="24">
        <v>5756820</v>
      </c>
      <c r="F44" s="25" t="s">
        <v>125</v>
      </c>
      <c r="G44" s="24">
        <v>460546</v>
      </c>
      <c r="H44" s="24">
        <f t="shared" ref="H44:H45" si="0">+E44+G44</f>
        <v>6217366</v>
      </c>
      <c r="I44" s="23" t="s">
        <v>9</v>
      </c>
      <c r="J44" s="23" t="s">
        <v>126</v>
      </c>
      <c r="K44" t="s">
        <v>214</v>
      </c>
    </row>
    <row r="45" spans="1:11" hidden="1" x14ac:dyDescent="0.2">
      <c r="A45" s="22">
        <v>46048</v>
      </c>
      <c r="B45" s="23" t="s">
        <v>194</v>
      </c>
      <c r="C45" s="23"/>
      <c r="D45" s="23" t="s">
        <v>195</v>
      </c>
      <c r="E45" s="24">
        <v>-647903</v>
      </c>
      <c r="F45" s="25" t="s">
        <v>125</v>
      </c>
      <c r="G45" s="24">
        <v>-51832</v>
      </c>
      <c r="H45" s="24">
        <f t="shared" si="0"/>
        <v>-699735</v>
      </c>
      <c r="I45" s="23" t="s">
        <v>9</v>
      </c>
      <c r="J45" s="23" t="s">
        <v>126</v>
      </c>
      <c r="K45" t="s">
        <v>201</v>
      </c>
    </row>
    <row r="46" spans="1:11" x14ac:dyDescent="0.2">
      <c r="A46" s="22">
        <v>46059</v>
      </c>
      <c r="B46" s="23" t="s">
        <v>202</v>
      </c>
      <c r="C46" s="23" t="s">
        <v>190</v>
      </c>
      <c r="D46" s="23" t="s">
        <v>203</v>
      </c>
      <c r="E46" s="24">
        <v>10870120</v>
      </c>
      <c r="F46" s="25" t="s">
        <v>125</v>
      </c>
      <c r="G46" s="24">
        <v>869610</v>
      </c>
      <c r="H46" s="24">
        <f>+E46+G46</f>
        <v>11739730</v>
      </c>
      <c r="I46" s="23" t="s">
        <v>9</v>
      </c>
      <c r="J46" s="23" t="s">
        <v>126</v>
      </c>
    </row>
    <row r="47" spans="1:11" x14ac:dyDescent="0.2">
      <c r="A47" s="22">
        <v>46064</v>
      </c>
      <c r="B47" s="29" t="s">
        <v>204</v>
      </c>
      <c r="C47" s="23" t="s">
        <v>190</v>
      </c>
      <c r="D47" s="23" t="s">
        <v>205</v>
      </c>
      <c r="E47" s="24">
        <v>920610</v>
      </c>
      <c r="F47" s="25" t="s">
        <v>125</v>
      </c>
      <c r="G47" s="24">
        <v>73649</v>
      </c>
      <c r="H47" s="24">
        <f>+E47+G47</f>
        <v>994259</v>
      </c>
      <c r="I47" s="23" t="s">
        <v>9</v>
      </c>
      <c r="J47" s="23" t="s">
        <v>126</v>
      </c>
    </row>
    <row r="48" spans="1:11" x14ac:dyDescent="0.2">
      <c r="A48" s="22">
        <v>46080</v>
      </c>
      <c r="B48" s="23" t="s">
        <v>206</v>
      </c>
      <c r="C48" s="23" t="s">
        <v>190</v>
      </c>
      <c r="D48" s="23" t="s">
        <v>207</v>
      </c>
      <c r="E48" s="24">
        <v>3115910</v>
      </c>
      <c r="F48" s="25" t="s">
        <v>125</v>
      </c>
      <c r="G48" s="24">
        <v>249273</v>
      </c>
      <c r="H48" s="24">
        <f t="shared" ref="H48:H49" si="1">+E48+G48</f>
        <v>3365183</v>
      </c>
      <c r="I48" s="23" t="s">
        <v>9</v>
      </c>
      <c r="J48" s="23" t="s">
        <v>126</v>
      </c>
    </row>
    <row r="49" spans="1:11" hidden="1" x14ac:dyDescent="0.2">
      <c r="A49" s="22">
        <v>46080</v>
      </c>
      <c r="B49" s="23" t="s">
        <v>208</v>
      </c>
      <c r="C49" s="23" t="s">
        <v>198</v>
      </c>
      <c r="D49" s="23" t="s">
        <v>199</v>
      </c>
      <c r="E49" s="24">
        <v>-212306</v>
      </c>
      <c r="F49" s="25" t="s">
        <v>125</v>
      </c>
      <c r="G49" s="24">
        <v>-16984</v>
      </c>
      <c r="H49" s="24">
        <f t="shared" si="1"/>
        <v>-229290</v>
      </c>
      <c r="I49" s="23" t="s">
        <v>9</v>
      </c>
      <c r="J49" s="23" t="s">
        <v>126</v>
      </c>
      <c r="K49" t="s">
        <v>214</v>
      </c>
    </row>
    <row r="50" spans="1:11" x14ac:dyDescent="0.2">
      <c r="A50" s="22">
        <v>46085</v>
      </c>
      <c r="B50" s="23" t="s">
        <v>209</v>
      </c>
      <c r="C50" s="23" t="s">
        <v>190</v>
      </c>
      <c r="D50" s="23" t="s">
        <v>210</v>
      </c>
      <c r="E50" s="24">
        <v>1901035</v>
      </c>
      <c r="F50" s="25" t="s">
        <v>125</v>
      </c>
      <c r="G50" s="24">
        <v>152083</v>
      </c>
      <c r="H50" s="24">
        <f>+E50+G50</f>
        <v>2053118</v>
      </c>
      <c r="I50" s="23" t="s">
        <v>9</v>
      </c>
      <c r="J50" s="23" t="s">
        <v>126</v>
      </c>
    </row>
    <row r="51" spans="1:11" x14ac:dyDescent="0.2">
      <c r="A51" s="22">
        <v>46099</v>
      </c>
      <c r="B51" s="29" t="s">
        <v>211</v>
      </c>
      <c r="C51" s="23" t="s">
        <v>190</v>
      </c>
      <c r="D51" s="23" t="s">
        <v>212</v>
      </c>
      <c r="E51" s="24">
        <v>2773820</v>
      </c>
      <c r="F51" s="25" t="s">
        <v>125</v>
      </c>
      <c r="G51" s="24">
        <v>221906</v>
      </c>
      <c r="H51" s="24">
        <f>+E51+G51</f>
        <v>2995726</v>
      </c>
      <c r="I51" s="23" t="s">
        <v>9</v>
      </c>
      <c r="J51" s="23" t="s">
        <v>126</v>
      </c>
    </row>
  </sheetData>
  <autoFilter ref="A1:K51" xr:uid="{00000000-0009-0000-0000-000001000000}">
    <filterColumn colId="10">
      <filters blank="1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Hàng Bán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2023-08-12T01:29:19Z</dcterms:created>
  <dcterms:modified xsi:type="dcterms:W3CDTF">2026-04-08T08:38:41Z</dcterms:modified>
</cp:coreProperties>
</file>