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hidePivotFieldList="1"/>
  <mc:AlternateContent xmlns:mc="http://schemas.openxmlformats.org/markup-compatibility/2006">
    <mc:Choice Requires="x15">
      <x15ac:absPath xmlns:x15ac="http://schemas.microsoft.com/office/spreadsheetml/2010/11/ac" url="\\MAYCHUDELL\PKT - Copy 2\06 VU\CONG NO\SATRA\SATRA CỦ CHI\"/>
    </mc:Choice>
  </mc:AlternateContent>
  <xr:revisionPtr revIDLastSave="0" documentId="13_ncr:1_{5A3E297C-4AB7-416D-9DA5-26B4F76C8BA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ổng Hợp" sheetId="2" r:id="rId1"/>
    <sheet name="T12" sheetId="19" r:id="rId2"/>
    <sheet name="T11" sheetId="18" r:id="rId3"/>
    <sheet name="T10" sheetId="17" r:id="rId4"/>
    <sheet name="T09" sheetId="16" r:id="rId5"/>
    <sheet name="T08" sheetId="15" r:id="rId6"/>
    <sheet name="T07" sheetId="14" r:id="rId7"/>
    <sheet name="T06" sheetId="13" r:id="rId8"/>
    <sheet name="T05" sheetId="12" r:id="rId9"/>
    <sheet name="T04" sheetId="11" r:id="rId10"/>
    <sheet name="T03" sheetId="10" r:id="rId11"/>
    <sheet name="T02" sheetId="9" r:id="rId12"/>
    <sheet name="T01" sheetId="8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19" l="1"/>
  <c r="H10" i="19" s="1"/>
  <c r="H4" i="19"/>
  <c r="H5" i="19"/>
  <c r="H6" i="19"/>
  <c r="H7" i="19"/>
  <c r="H8" i="19"/>
  <c r="H9" i="19"/>
  <c r="H2" i="19"/>
  <c r="H6" i="18"/>
  <c r="H3" i="17"/>
  <c r="H4" i="17"/>
  <c r="H6" i="17" s="1"/>
  <c r="H5" i="17"/>
  <c r="H2" i="17"/>
  <c r="H4" i="16"/>
  <c r="H6" i="15" l="1"/>
  <c r="H5" i="14"/>
  <c r="H4" i="12"/>
  <c r="H7" i="11"/>
  <c r="H5" i="10"/>
  <c r="H5" i="8"/>
  <c r="C17" i="2" l="1"/>
  <c r="E45" i="2" l="1"/>
  <c r="D31" i="2" l="1"/>
  <c r="F59" i="2" l="1"/>
  <c r="F60" i="2" l="1"/>
</calcChain>
</file>

<file path=xl/sharedStrings.xml><?xml version="1.0" encoding="utf-8"?>
<sst xmlns="http://schemas.openxmlformats.org/spreadsheetml/2006/main" count="460" uniqueCount="109">
  <si>
    <t>Thuế GTGT</t>
  </si>
  <si>
    <t>Ngày hóa đơn</t>
  </si>
  <si>
    <t>Số hóa đơn</t>
  </si>
  <si>
    <t>Ngày tháng</t>
  </si>
  <si>
    <t>Nội dung</t>
  </si>
  <si>
    <t>Số tiền hàng trả</t>
  </si>
  <si>
    <t>Số dư đầu kỳ</t>
  </si>
  <si>
    <t>Tổng bán hàng</t>
  </si>
  <si>
    <t>Tổng đã thanh toán</t>
  </si>
  <si>
    <t xml:space="preserve">Dư nợ phải thu </t>
  </si>
  <si>
    <t>Số tiền khách đã thanh toán</t>
  </si>
  <si>
    <t>Trung Tâm Thương Mại Satra Củ Chi</t>
  </si>
  <si>
    <t>Tổng hỗ trợ</t>
  </si>
  <si>
    <t>Hỗ trợ</t>
  </si>
  <si>
    <t>Thanh toán</t>
  </si>
  <si>
    <t>Hàng trả</t>
  </si>
  <si>
    <t>Diễn giải</t>
  </si>
  <si>
    <t>Tổng hàng trả</t>
  </si>
  <si>
    <t>Số tiền bán hàng (+VAT)</t>
  </si>
  <si>
    <t>00040986</t>
  </si>
  <si>
    <t>00044171</t>
  </si>
  <si>
    <t>00045804</t>
  </si>
  <si>
    <t>T01.2025</t>
  </si>
  <si>
    <t>T02.2025</t>
  </si>
  <si>
    <t>T03.2025</t>
  </si>
  <si>
    <t>T04.2025</t>
  </si>
  <si>
    <t>T05.2025</t>
  </si>
  <si>
    <t>T06.2025</t>
  </si>
  <si>
    <t>T07.2025</t>
  </si>
  <si>
    <t>T08.2025</t>
  </si>
  <si>
    <t>Bán hàng</t>
  </si>
  <si>
    <t>Ký hiệu HĐ</t>
  </si>
  <si>
    <t>Doanh số bán chưa có thuế GTGT</t>
  </si>
  <si>
    <t>Thuế suất</t>
  </si>
  <si>
    <t>Thành tiền</t>
  </si>
  <si>
    <t>Tên người mua</t>
  </si>
  <si>
    <t>Mã số thuế người mua</t>
  </si>
  <si>
    <t>00001108</t>
  </si>
  <si>
    <t>1C25TNN</t>
  </si>
  <si>
    <t>Trung Tâm Thương Mại Satra Củ Chi , hủy HĐ 00001098, xuất thay thế bằng HĐ 00001108</t>
  </si>
  <si>
    <t>8%</t>
  </si>
  <si>
    <t>0300100037-027</t>
  </si>
  <si>
    <t>00003462</t>
  </si>
  <si>
    <t>00006595</t>
  </si>
  <si>
    <t>1452</t>
  </si>
  <si>
    <t>1K25TCC</t>
  </si>
  <si>
    <t>Chi phí CT thẻ thành viên</t>
  </si>
  <si>
    <t>00002693</t>
  </si>
  <si>
    <t>00017454</t>
  </si>
  <si>
    <t>00003072</t>
  </si>
  <si>
    <t>00022115</t>
  </si>
  <si>
    <t>00023732</t>
  </si>
  <si>
    <t>00003794</t>
  </si>
  <si>
    <t>00025348</t>
  </si>
  <si>
    <t>Giao hàng tại 1239 Tỉnh lộ 8, ấp Thạnh An 2</t>
  </si>
  <si>
    <t>00004226</t>
  </si>
  <si>
    <t/>
  </si>
  <si>
    <t>Hỗ trợ thẻ KHTT Quý 1.2025</t>
  </si>
  <si>
    <t>00029933</t>
  </si>
  <si>
    <t>00032957</t>
  </si>
  <si>
    <t>00036074</t>
  </si>
  <si>
    <t>P-000107810</t>
  </si>
  <si>
    <t>P-000108587</t>
  </si>
  <si>
    <t>P-000108968</t>
  </si>
  <si>
    <t>00049325</t>
  </si>
  <si>
    <t>P-000109486</t>
  </si>
  <si>
    <t>6816</t>
  </si>
  <si>
    <t>10 %</t>
  </si>
  <si>
    <t>00050945</t>
  </si>
  <si>
    <t>P-000109894</t>
  </si>
  <si>
    <t>00054468</t>
  </si>
  <si>
    <t>P-000110596</t>
  </si>
  <si>
    <t>00058087</t>
  </si>
  <si>
    <t>P-000110979</t>
  </si>
  <si>
    <t>00059730</t>
  </si>
  <si>
    <t>P-000111634</t>
  </si>
  <si>
    <t>T09.2025</t>
  </si>
  <si>
    <t>T10.2025</t>
  </si>
  <si>
    <t>00064737</t>
  </si>
  <si>
    <t>P-000112186</t>
  </si>
  <si>
    <t>00065670</t>
  </si>
  <si>
    <t>P-000112466</t>
  </si>
  <si>
    <t>00069195</t>
  </si>
  <si>
    <t>P-000113181</t>
  </si>
  <si>
    <t>T11.2025</t>
  </si>
  <si>
    <t>Truy thu hỗ trợ trưng bày quý 01+quý 02.2025</t>
  </si>
  <si>
    <t>00073106</t>
  </si>
  <si>
    <t>P-000113668</t>
  </si>
  <si>
    <t>00074992</t>
  </si>
  <si>
    <t>P-000114363</t>
  </si>
  <si>
    <t>9395</t>
  </si>
  <si>
    <t>Hỗ trợ thẻ KHTT</t>
  </si>
  <si>
    <t>00080263</t>
  </si>
  <si>
    <t>P-000115015</t>
  </si>
  <si>
    <t>00082370</t>
  </si>
  <si>
    <t>P-000115753</t>
  </si>
  <si>
    <t>00009137</t>
  </si>
  <si>
    <t>ĐÃ KIỂM TRA - HÀNG TRẢ - Trung Tâm Thương Mại Satra Củ Chi - SATRA-027 - phiếu ngày : 09/12/2025</t>
  </si>
  <si>
    <t>00084276</t>
  </si>
  <si>
    <t>P-000116069</t>
  </si>
  <si>
    <t>00009524</t>
  </si>
  <si>
    <t>ĐÃ KIỂM TRA - Hàng trả - SATRA - SATRA-027 - TTTM Satra Củ Chi (Phiếu trả ngày: 23/12/2025)</t>
  </si>
  <si>
    <t>00009666</t>
  </si>
  <si>
    <t>HÀNG TRẢ - Trung Tâm Thương Mại Satra Củ Chi - SATRA-027</t>
  </si>
  <si>
    <t>00089844</t>
  </si>
  <si>
    <t>P-000116730</t>
  </si>
  <si>
    <t>TTTM Satra Củ Chi</t>
  </si>
  <si>
    <t>THEO DÕI CÔNG NỢ / CTY Satra CỦ CHI - 31/12/2025</t>
  </si>
  <si>
    <t>T12.2025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</si>
</sst>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₫_-;\-* #,##0.00\ _₫_-;_-* &quot;-&quot;??\ _₫_-;_-@_-"/>
    <numFmt numFmtId="165" formatCode="_(* #,##0.00_);_(* \(#,##0.00\);_(* &quot;-&quot;??_);_(@_)"/>
    <numFmt numFmtId="166" formatCode="_(* #,##0_);_(* \(#,##0\);_(* &quot;-&quot;??_);_(@_)"/>
  </numFmts>
  <fonts count="11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5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u/>
      <sz val="12"/>
      <color theme="1"/>
      <name val="Times New Roman"/>
      <family val="1"/>
    </font>
    <font>
      <sz val="8"/>
      <color rgb="FF000000"/>
      <name val="Microsoft Sans Serif"/>
      <family val="2"/>
    </font>
    <font>
      <sz val="8"/>
      <name val="Microsoft Sans Serif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2CFF8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 style="thin">
        <color rgb="FF8DA1DE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7">
    <xf numFmtId="0" fontId="0" fillId="0" borderId="0" xfId="0"/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6" fontId="3" fillId="3" borderId="1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166" fontId="4" fillId="0" borderId="1" xfId="1" applyNumberFormat="1" applyFont="1" applyBorder="1" applyAlignment="1">
      <alignment horizontal="center"/>
    </xf>
    <xf numFmtId="166" fontId="4" fillId="0" borderId="1" xfId="1" applyNumberFormat="1" applyFont="1" applyBorder="1"/>
    <xf numFmtId="166" fontId="5" fillId="0" borderId="1" xfId="1" applyNumberFormat="1" applyFont="1" applyBorder="1" applyAlignment="1">
      <alignment horizontal="left" vertical="center"/>
    </xf>
    <xf numFmtId="0" fontId="4" fillId="0" borderId="1" xfId="0" applyFont="1" applyBorder="1"/>
    <xf numFmtId="0" fontId="4" fillId="0" borderId="3" xfId="0" applyFont="1" applyBorder="1" applyAlignment="1">
      <alignment horizontal="left"/>
    </xf>
    <xf numFmtId="166" fontId="3" fillId="3" borderId="1" xfId="1" applyNumberFormat="1" applyFont="1" applyFill="1" applyBorder="1" applyAlignment="1">
      <alignment horizontal="center"/>
    </xf>
    <xf numFmtId="166" fontId="6" fillId="3" borderId="1" xfId="1" applyNumberFormat="1" applyFont="1" applyFill="1" applyBorder="1" applyAlignment="1">
      <alignment horizontal="left" vertical="center"/>
    </xf>
    <xf numFmtId="166" fontId="3" fillId="3" borderId="1" xfId="1" applyNumberFormat="1" applyFont="1" applyFill="1" applyBorder="1"/>
    <xf numFmtId="0" fontId="3" fillId="3" borderId="1" xfId="0" applyFont="1" applyFill="1" applyBorder="1"/>
    <xf numFmtId="166" fontId="0" fillId="0" borderId="0" xfId="0" applyNumberFormat="1"/>
    <xf numFmtId="166" fontId="4" fillId="0" borderId="0" xfId="0" applyNumberFormat="1" applyFont="1"/>
    <xf numFmtId="166" fontId="6" fillId="3" borderId="1" xfId="1" applyNumberFormat="1" applyFont="1" applyFill="1" applyBorder="1" applyAlignment="1">
      <alignment horizontal="center" vertical="center"/>
    </xf>
    <xf numFmtId="166" fontId="3" fillId="3" borderId="1" xfId="0" applyNumberFormat="1" applyFont="1" applyFill="1" applyBorder="1"/>
    <xf numFmtId="166" fontId="7" fillId="2" borderId="1" xfId="0" applyNumberFormat="1" applyFont="1" applyFill="1" applyBorder="1"/>
    <xf numFmtId="14" fontId="5" fillId="0" borderId="0" xfId="0" quotePrefix="1" applyNumberFormat="1" applyFont="1" applyAlignment="1">
      <alignment horizontal="center" vertical="center"/>
    </xf>
    <xf numFmtId="14" fontId="5" fillId="0" borderId="0" xfId="0" quotePrefix="1" applyNumberFormat="1" applyFont="1" applyAlignment="1">
      <alignment horizontal="left" vertical="center"/>
    </xf>
    <xf numFmtId="166" fontId="5" fillId="0" borderId="0" xfId="1" applyNumberFormat="1" applyFont="1" applyAlignment="1">
      <alignment horizontal="center" vertical="center"/>
    </xf>
    <xf numFmtId="166" fontId="5" fillId="0" borderId="0" xfId="1" applyNumberFormat="1" applyFont="1" applyBorder="1" applyAlignment="1">
      <alignment horizontal="left" vertical="center"/>
    </xf>
    <xf numFmtId="14" fontId="4" fillId="0" borderId="0" xfId="0" applyNumberFormat="1" applyFont="1" applyAlignment="1">
      <alignment horizontal="center"/>
    </xf>
    <xf numFmtId="166" fontId="8" fillId="0" borderId="0" xfId="1" applyNumberFormat="1" applyFont="1" applyAlignment="1">
      <alignment horizontal="center"/>
    </xf>
    <xf numFmtId="166" fontId="5" fillId="0" borderId="0" xfId="1" applyNumberFormat="1" applyFont="1" applyBorder="1" applyAlignment="1">
      <alignment horizontal="right" vertical="center"/>
    </xf>
    <xf numFmtId="166" fontId="4" fillId="0" borderId="0" xfId="0" applyNumberFormat="1" applyFont="1" applyAlignment="1">
      <alignment horizontal="center" vertical="center"/>
    </xf>
    <xf numFmtId="166" fontId="3" fillId="0" borderId="2" xfId="1" applyNumberFormat="1" applyFont="1" applyFill="1" applyBorder="1" applyAlignment="1">
      <alignment horizontal="center" vertical="center" wrapText="1"/>
    </xf>
    <xf numFmtId="14" fontId="9" fillId="4" borderId="5" xfId="0" applyNumberFormat="1" applyFont="1" applyFill="1" applyBorder="1" applyAlignment="1">
      <alignment horizontal="center" vertical="center" wrapText="1"/>
    </xf>
    <xf numFmtId="166" fontId="4" fillId="0" borderId="1" xfId="2" applyNumberFormat="1" applyFont="1" applyBorder="1"/>
    <xf numFmtId="0" fontId="9" fillId="4" borderId="5" xfId="0" applyFont="1" applyFill="1" applyBorder="1" applyAlignment="1">
      <alignment horizontal="center" vertical="center" wrapText="1"/>
    </xf>
    <xf numFmtId="38" fontId="9" fillId="4" borderId="6" xfId="0" applyNumberFormat="1" applyFont="1" applyFill="1" applyBorder="1" applyAlignment="1">
      <alignment horizontal="center" vertical="center" wrapText="1"/>
    </xf>
    <xf numFmtId="14" fontId="10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/>
    </xf>
    <xf numFmtId="38" fontId="10" fillId="0" borderId="7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horizontal="right" vertical="center"/>
    </xf>
    <xf numFmtId="9" fontId="10" fillId="0" borderId="7" xfId="0" applyNumberFormat="1" applyFont="1" applyBorder="1" applyAlignment="1">
      <alignment horizontal="right" vertical="center"/>
    </xf>
    <xf numFmtId="14" fontId="7" fillId="2" borderId="2" xfId="0" quotePrefix="1" applyNumberFormat="1" applyFont="1" applyFill="1" applyBorder="1" applyAlignment="1">
      <alignment horizontal="center" vertical="center"/>
    </xf>
    <xf numFmtId="14" fontId="7" fillId="2" borderId="4" xfId="0" quotePrefix="1" applyNumberFormat="1" applyFont="1" applyFill="1" applyBorder="1" applyAlignment="1">
      <alignment horizontal="center" vertical="center"/>
    </xf>
    <xf numFmtId="14" fontId="7" fillId="2" borderId="3" xfId="0" quotePrefix="1" applyNumberFormat="1" applyFont="1" applyFill="1" applyBorder="1" applyAlignment="1">
      <alignment horizontal="center" vertical="center"/>
    </xf>
    <xf numFmtId="14" fontId="2" fillId="0" borderId="0" xfId="0" applyNumberFormat="1" applyFont="1" applyAlignment="1">
      <alignment horizontal="center"/>
    </xf>
    <xf numFmtId="14" fontId="3" fillId="3" borderId="2" xfId="0" applyNumberFormat="1" applyFont="1" applyFill="1" applyBorder="1" applyAlignment="1">
      <alignment horizontal="center"/>
    </xf>
    <xf numFmtId="14" fontId="3" fillId="3" borderId="3" xfId="0" applyNumberFormat="1" applyFont="1" applyFill="1" applyBorder="1" applyAlignment="1">
      <alignment horizontal="center"/>
    </xf>
  </cellXfs>
  <cellStyles count="3">
    <cellStyle name="Comma" xfId="1" builtinId="3"/>
    <cellStyle name="Comma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4"/>
  <sheetViews>
    <sheetView tabSelected="1" topLeftCell="A45" workbookViewId="0">
      <selection activeCell="F60" sqref="F60"/>
    </sheetView>
  </sheetViews>
  <sheetFormatPr defaultRowHeight="14.25" x14ac:dyDescent="0.2"/>
  <cols>
    <col min="1" max="1" width="10.875" customWidth="1"/>
    <col min="2" max="2" width="34.375" customWidth="1"/>
    <col min="3" max="3" width="14.25" customWidth="1"/>
    <col min="4" max="4" width="14.125" customWidth="1"/>
    <col min="5" max="5" width="13.25" customWidth="1"/>
    <col min="6" max="6" width="16.875" customWidth="1"/>
    <col min="8" max="8" width="12.75" bestFit="1" customWidth="1"/>
    <col min="9" max="9" width="11.625" bestFit="1" customWidth="1"/>
  </cols>
  <sheetData>
    <row r="1" spans="1:8" ht="19.5" x14ac:dyDescent="0.3">
      <c r="A1" s="44" t="s">
        <v>107</v>
      </c>
      <c r="B1" s="44"/>
      <c r="C1" s="44"/>
      <c r="D1" s="44"/>
      <c r="E1" s="44"/>
      <c r="F1" s="44"/>
    </row>
    <row r="2" spans="1:8" ht="38.25" customHeight="1" x14ac:dyDescent="0.2">
      <c r="A2" s="1" t="s">
        <v>3</v>
      </c>
      <c r="B2" s="2" t="s">
        <v>4</v>
      </c>
      <c r="C2" s="3" t="s">
        <v>18</v>
      </c>
      <c r="D2" s="2" t="s">
        <v>5</v>
      </c>
      <c r="E2" s="2" t="s">
        <v>13</v>
      </c>
      <c r="F2" s="2" t="s">
        <v>10</v>
      </c>
      <c r="G2" s="4"/>
      <c r="H2" s="4"/>
    </row>
    <row r="3" spans="1:8" ht="15.75" x14ac:dyDescent="0.2">
      <c r="A3" s="5"/>
      <c r="B3" s="6" t="s">
        <v>6</v>
      </c>
      <c r="C3" s="31">
        <v>15757946</v>
      </c>
      <c r="D3" s="6"/>
      <c r="E3" s="6"/>
      <c r="F3" s="6"/>
      <c r="G3" s="4"/>
      <c r="H3" s="30"/>
    </row>
    <row r="4" spans="1:8" ht="15.75" x14ac:dyDescent="0.25">
      <c r="A4" s="7" t="s">
        <v>22</v>
      </c>
      <c r="B4" s="8" t="s">
        <v>30</v>
      </c>
      <c r="C4" s="9">
        <v>27789567</v>
      </c>
      <c r="D4" s="9"/>
      <c r="E4" s="10"/>
      <c r="F4" s="10"/>
      <c r="H4" s="30"/>
    </row>
    <row r="5" spans="1:8" ht="15.75" x14ac:dyDescent="0.25">
      <c r="A5" s="7" t="s">
        <v>23</v>
      </c>
      <c r="B5" s="8" t="s">
        <v>30</v>
      </c>
      <c r="C5" s="9">
        <v>0</v>
      </c>
      <c r="D5" s="9"/>
      <c r="E5" s="10"/>
      <c r="F5" s="10"/>
      <c r="H5" s="30"/>
    </row>
    <row r="6" spans="1:8" ht="15.75" x14ac:dyDescent="0.25">
      <c r="A6" s="7" t="s">
        <v>24</v>
      </c>
      <c r="B6" s="8" t="s">
        <v>30</v>
      </c>
      <c r="C6" s="9">
        <v>3927928</v>
      </c>
      <c r="D6" s="9"/>
      <c r="E6" s="10"/>
      <c r="F6" s="10"/>
      <c r="H6" s="30"/>
    </row>
    <row r="7" spans="1:8" ht="15.75" x14ac:dyDescent="0.25">
      <c r="A7" s="7" t="s">
        <v>25</v>
      </c>
      <c r="B7" s="8" t="s">
        <v>30</v>
      </c>
      <c r="C7" s="9">
        <v>10401491</v>
      </c>
      <c r="D7" s="9"/>
      <c r="E7" s="10"/>
      <c r="F7" s="10"/>
      <c r="H7" s="30"/>
    </row>
    <row r="8" spans="1:8" ht="15.75" x14ac:dyDescent="0.25">
      <c r="A8" s="7" t="s">
        <v>26</v>
      </c>
      <c r="B8" s="8" t="s">
        <v>30</v>
      </c>
      <c r="C8" s="9">
        <v>4941929</v>
      </c>
      <c r="D8" s="9"/>
      <c r="E8" s="10"/>
      <c r="F8" s="10"/>
      <c r="H8" s="30"/>
    </row>
    <row r="9" spans="1:8" ht="15.75" x14ac:dyDescent="0.25">
      <c r="A9" s="7" t="s">
        <v>27</v>
      </c>
      <c r="B9" s="8" t="s">
        <v>30</v>
      </c>
      <c r="C9" s="9">
        <v>3407686</v>
      </c>
      <c r="D9" s="9"/>
      <c r="E9" s="10"/>
      <c r="F9" s="10"/>
      <c r="H9" s="30"/>
    </row>
    <row r="10" spans="1:8" ht="15.75" x14ac:dyDescent="0.25">
      <c r="A10" s="7" t="s">
        <v>28</v>
      </c>
      <c r="B10" s="8" t="s">
        <v>30</v>
      </c>
      <c r="C10" s="9">
        <v>11085233</v>
      </c>
      <c r="D10" s="9"/>
      <c r="E10" s="10"/>
      <c r="F10" s="10"/>
      <c r="H10" s="30"/>
    </row>
    <row r="11" spans="1:8" ht="15.75" x14ac:dyDescent="0.25">
      <c r="A11" s="7" t="s">
        <v>29</v>
      </c>
      <c r="B11" s="8" t="s">
        <v>30</v>
      </c>
      <c r="C11" s="9">
        <v>8190029</v>
      </c>
      <c r="D11" s="9"/>
      <c r="E11" s="10"/>
      <c r="F11" s="10"/>
      <c r="H11" s="30"/>
    </row>
    <row r="12" spans="1:8" ht="15.75" x14ac:dyDescent="0.25">
      <c r="A12" s="7" t="s">
        <v>76</v>
      </c>
      <c r="B12" s="8" t="s">
        <v>30</v>
      </c>
      <c r="C12" s="9">
        <v>5609655</v>
      </c>
      <c r="D12" s="9"/>
      <c r="E12" s="10"/>
      <c r="F12" s="10"/>
      <c r="H12" s="30"/>
    </row>
    <row r="13" spans="1:8" ht="15.75" x14ac:dyDescent="0.25">
      <c r="A13" s="7" t="s">
        <v>77</v>
      </c>
      <c r="B13" s="8" t="s">
        <v>30</v>
      </c>
      <c r="C13" s="9">
        <v>7808151</v>
      </c>
      <c r="D13" s="9"/>
      <c r="E13" s="10"/>
      <c r="F13" s="10"/>
      <c r="H13" s="30"/>
    </row>
    <row r="14" spans="1:8" ht="15.75" x14ac:dyDescent="0.25">
      <c r="A14" s="7" t="s">
        <v>84</v>
      </c>
      <c r="B14" s="8" t="s">
        <v>30</v>
      </c>
      <c r="C14" s="9">
        <v>6360606</v>
      </c>
      <c r="D14" s="9"/>
      <c r="E14" s="10"/>
      <c r="F14" s="10"/>
      <c r="H14" s="30"/>
    </row>
    <row r="15" spans="1:8" ht="15.75" x14ac:dyDescent="0.25">
      <c r="A15" s="7" t="s">
        <v>108</v>
      </c>
      <c r="B15" s="8" t="s">
        <v>30</v>
      </c>
      <c r="C15" s="9">
        <v>11960671</v>
      </c>
      <c r="D15" s="9"/>
      <c r="E15" s="10"/>
      <c r="F15" s="10"/>
      <c r="H15" s="30"/>
    </row>
    <row r="16" spans="1:8" ht="15.75" x14ac:dyDescent="0.25">
      <c r="A16" s="7"/>
      <c r="B16" s="8"/>
      <c r="C16" s="9"/>
      <c r="D16" s="11"/>
      <c r="E16" s="10"/>
      <c r="F16" s="12"/>
    </row>
    <row r="17" spans="1:9" ht="15.75" x14ac:dyDescent="0.25">
      <c r="A17" s="45" t="s">
        <v>7</v>
      </c>
      <c r="B17" s="46"/>
      <c r="C17" s="14">
        <f>SUM(C4:C16)</f>
        <v>101482946</v>
      </c>
      <c r="D17" s="15"/>
      <c r="E17" s="16"/>
      <c r="F17" s="17"/>
      <c r="H17" s="18"/>
      <c r="I17" s="18"/>
    </row>
    <row r="18" spans="1:9" ht="15.75" x14ac:dyDescent="0.25">
      <c r="A18" s="7" t="s">
        <v>22</v>
      </c>
      <c r="B18" s="13" t="s">
        <v>15</v>
      </c>
      <c r="C18" s="9"/>
      <c r="D18" s="9">
        <v>0</v>
      </c>
      <c r="E18" s="10"/>
      <c r="F18" s="12"/>
    </row>
    <row r="19" spans="1:9" ht="15.75" x14ac:dyDescent="0.25">
      <c r="A19" s="7" t="s">
        <v>23</v>
      </c>
      <c r="B19" s="13" t="s">
        <v>15</v>
      </c>
      <c r="C19" s="9"/>
      <c r="D19" s="9">
        <v>0</v>
      </c>
      <c r="E19" s="10"/>
      <c r="F19" s="12"/>
    </row>
    <row r="20" spans="1:9" ht="15.75" x14ac:dyDescent="0.25">
      <c r="A20" s="7" t="s">
        <v>24</v>
      </c>
      <c r="B20" s="13" t="s">
        <v>15</v>
      </c>
      <c r="C20" s="9"/>
      <c r="D20" s="9">
        <v>4197693</v>
      </c>
      <c r="E20" s="10"/>
      <c r="F20" s="12"/>
    </row>
    <row r="21" spans="1:9" ht="15.75" x14ac:dyDescent="0.25">
      <c r="A21" s="7" t="s">
        <v>25</v>
      </c>
      <c r="B21" s="13" t="s">
        <v>15</v>
      </c>
      <c r="C21" s="9"/>
      <c r="D21" s="9">
        <v>1277757</v>
      </c>
      <c r="E21" s="10"/>
      <c r="F21" s="12"/>
    </row>
    <row r="22" spans="1:9" ht="15.75" x14ac:dyDescent="0.25">
      <c r="A22" s="7" t="s">
        <v>26</v>
      </c>
      <c r="B22" s="13" t="s">
        <v>15</v>
      </c>
      <c r="C22" s="9"/>
      <c r="D22" s="9">
        <v>0</v>
      </c>
      <c r="E22" s="10"/>
      <c r="F22" s="12"/>
    </row>
    <row r="23" spans="1:9" ht="15.75" x14ac:dyDescent="0.25">
      <c r="A23" s="7" t="s">
        <v>27</v>
      </c>
      <c r="B23" s="13" t="s">
        <v>15</v>
      </c>
      <c r="C23" s="9"/>
      <c r="D23" s="9">
        <v>0</v>
      </c>
      <c r="E23" s="10"/>
      <c r="F23" s="12"/>
    </row>
    <row r="24" spans="1:9" ht="15.75" x14ac:dyDescent="0.25">
      <c r="A24" s="7" t="s">
        <v>28</v>
      </c>
      <c r="B24" s="13" t="s">
        <v>15</v>
      </c>
      <c r="C24" s="9"/>
      <c r="D24" s="9">
        <v>0</v>
      </c>
      <c r="E24" s="10"/>
      <c r="F24" s="12"/>
    </row>
    <row r="25" spans="1:9" ht="15.75" x14ac:dyDescent="0.25">
      <c r="A25" s="7" t="s">
        <v>29</v>
      </c>
      <c r="B25" s="13" t="s">
        <v>15</v>
      </c>
      <c r="C25" s="9"/>
      <c r="D25" s="9">
        <v>0</v>
      </c>
      <c r="E25" s="10"/>
      <c r="F25" s="12"/>
    </row>
    <row r="26" spans="1:9" ht="15.75" x14ac:dyDescent="0.25">
      <c r="A26" s="7" t="s">
        <v>76</v>
      </c>
      <c r="B26" s="13" t="s">
        <v>15</v>
      </c>
      <c r="C26" s="9"/>
      <c r="D26" s="9">
        <v>0</v>
      </c>
      <c r="E26" s="10"/>
      <c r="F26" s="12"/>
    </row>
    <row r="27" spans="1:9" ht="15.75" x14ac:dyDescent="0.25">
      <c r="A27" s="7" t="s">
        <v>77</v>
      </c>
      <c r="B27" s="13" t="s">
        <v>15</v>
      </c>
      <c r="C27" s="9"/>
      <c r="D27" s="9">
        <v>0</v>
      </c>
      <c r="E27" s="10"/>
      <c r="F27" s="12"/>
    </row>
    <row r="28" spans="1:9" ht="15.75" x14ac:dyDescent="0.25">
      <c r="A28" s="7" t="s">
        <v>84</v>
      </c>
      <c r="B28" s="13" t="s">
        <v>15</v>
      </c>
      <c r="C28" s="9"/>
      <c r="D28" s="9">
        <v>0</v>
      </c>
      <c r="E28" s="10"/>
      <c r="F28" s="12"/>
    </row>
    <row r="29" spans="1:9" ht="15.75" x14ac:dyDescent="0.25">
      <c r="A29" s="7" t="s">
        <v>108</v>
      </c>
      <c r="B29" s="13" t="s">
        <v>15</v>
      </c>
      <c r="C29" s="9"/>
      <c r="D29" s="9">
        <v>2931826</v>
      </c>
      <c r="E29" s="10"/>
      <c r="F29" s="12"/>
    </row>
    <row r="30" spans="1:9" ht="15.75" x14ac:dyDescent="0.25">
      <c r="A30" s="7"/>
      <c r="B30" s="13"/>
      <c r="C30" s="9"/>
      <c r="D30" s="9"/>
      <c r="E30" s="10"/>
      <c r="F30" s="12"/>
    </row>
    <row r="31" spans="1:9" ht="15.75" x14ac:dyDescent="0.25">
      <c r="A31" s="45" t="s">
        <v>17</v>
      </c>
      <c r="B31" s="46"/>
      <c r="C31" s="14"/>
      <c r="D31" s="14">
        <f>SUM(D18:D30)</f>
        <v>8407276</v>
      </c>
      <c r="E31" s="14"/>
      <c r="F31" s="17"/>
    </row>
    <row r="32" spans="1:9" ht="15.75" x14ac:dyDescent="0.25">
      <c r="A32" s="7" t="s">
        <v>22</v>
      </c>
      <c r="B32" s="13" t="s">
        <v>13</v>
      </c>
      <c r="C32" s="9"/>
      <c r="D32" s="9"/>
      <c r="E32" s="10">
        <v>0</v>
      </c>
      <c r="F32" s="12"/>
    </row>
    <row r="33" spans="1:9" ht="15.75" x14ac:dyDescent="0.25">
      <c r="A33" s="7" t="s">
        <v>23</v>
      </c>
      <c r="B33" s="13" t="s">
        <v>13</v>
      </c>
      <c r="C33" s="9"/>
      <c r="D33" s="9"/>
      <c r="E33" s="10">
        <v>648120</v>
      </c>
      <c r="F33" s="12"/>
    </row>
    <row r="34" spans="1:9" ht="15.75" x14ac:dyDescent="0.25">
      <c r="A34" s="7" t="s">
        <v>24</v>
      </c>
      <c r="B34" s="13" t="s">
        <v>13</v>
      </c>
      <c r="C34" s="9"/>
      <c r="D34" s="9"/>
      <c r="E34" s="10">
        <v>0</v>
      </c>
      <c r="F34" s="12"/>
    </row>
    <row r="35" spans="1:9" ht="15.75" x14ac:dyDescent="0.25">
      <c r="A35" s="7" t="s">
        <v>25</v>
      </c>
      <c r="B35" s="13" t="s">
        <v>13</v>
      </c>
      <c r="C35" s="9"/>
      <c r="D35" s="9"/>
      <c r="E35" s="10">
        <v>2102206</v>
      </c>
      <c r="F35" s="12"/>
    </row>
    <row r="36" spans="1:9" ht="15.75" x14ac:dyDescent="0.25">
      <c r="A36" s="7" t="s">
        <v>26</v>
      </c>
      <c r="B36" s="13" t="s">
        <v>13</v>
      </c>
      <c r="C36" s="9"/>
      <c r="D36" s="9"/>
      <c r="E36" s="10">
        <v>0</v>
      </c>
      <c r="F36" s="12"/>
    </row>
    <row r="37" spans="1:9" ht="15.75" x14ac:dyDescent="0.25">
      <c r="A37" s="7" t="s">
        <v>27</v>
      </c>
      <c r="B37" s="13" t="s">
        <v>13</v>
      </c>
      <c r="C37" s="9"/>
      <c r="D37" s="9"/>
      <c r="E37" s="10">
        <v>0</v>
      </c>
      <c r="F37" s="12"/>
    </row>
    <row r="38" spans="1:9" ht="15.75" x14ac:dyDescent="0.25">
      <c r="A38" s="7" t="s">
        <v>28</v>
      </c>
      <c r="B38" s="13" t="s">
        <v>13</v>
      </c>
      <c r="C38" s="9"/>
      <c r="D38" s="9"/>
      <c r="E38" s="10">
        <v>0</v>
      </c>
      <c r="F38" s="12"/>
    </row>
    <row r="39" spans="1:9" ht="15.75" x14ac:dyDescent="0.25">
      <c r="A39" s="7" t="s">
        <v>29</v>
      </c>
      <c r="B39" s="13" t="s">
        <v>13</v>
      </c>
      <c r="C39" s="9"/>
      <c r="D39" s="9"/>
      <c r="E39" s="10">
        <v>1334769</v>
      </c>
      <c r="F39" s="12"/>
    </row>
    <row r="40" spans="1:9" ht="15.75" x14ac:dyDescent="0.25">
      <c r="A40" s="7" t="s">
        <v>76</v>
      </c>
      <c r="B40" s="13" t="s">
        <v>13</v>
      </c>
      <c r="C40" s="9"/>
      <c r="D40" s="9"/>
      <c r="E40" s="10">
        <v>0</v>
      </c>
      <c r="F40" s="12"/>
    </row>
    <row r="41" spans="1:9" ht="15.75" x14ac:dyDescent="0.25">
      <c r="A41" s="7" t="s">
        <v>77</v>
      </c>
      <c r="B41" s="13" t="s">
        <v>13</v>
      </c>
      <c r="C41" s="9"/>
      <c r="D41" s="9"/>
      <c r="E41" s="10">
        <v>1964296</v>
      </c>
      <c r="F41" s="12"/>
    </row>
    <row r="42" spans="1:9" ht="15.75" x14ac:dyDescent="0.25">
      <c r="A42" s="7" t="s">
        <v>84</v>
      </c>
      <c r="B42" s="13" t="s">
        <v>13</v>
      </c>
      <c r="C42" s="9"/>
      <c r="D42" s="9"/>
      <c r="E42" s="10">
        <v>730905</v>
      </c>
      <c r="F42" s="12"/>
    </row>
    <row r="43" spans="1:9" ht="15.75" x14ac:dyDescent="0.25">
      <c r="A43" s="7" t="s">
        <v>108</v>
      </c>
      <c r="B43" s="13" t="s">
        <v>13</v>
      </c>
      <c r="C43" s="9"/>
      <c r="D43" s="9"/>
      <c r="E43" s="10">
        <v>502077</v>
      </c>
      <c r="F43" s="12"/>
    </row>
    <row r="44" spans="1:9" ht="15.75" x14ac:dyDescent="0.25">
      <c r="A44" s="7"/>
      <c r="B44" s="13"/>
      <c r="C44" s="9"/>
      <c r="D44" s="9"/>
      <c r="E44" s="10"/>
      <c r="F44" s="12"/>
    </row>
    <row r="45" spans="1:9" ht="15.75" x14ac:dyDescent="0.25">
      <c r="A45" s="45" t="s">
        <v>12</v>
      </c>
      <c r="B45" s="46"/>
      <c r="C45" s="14"/>
      <c r="D45" s="14"/>
      <c r="E45" s="14">
        <f>SUM(E32:E44)</f>
        <v>7282373</v>
      </c>
      <c r="F45" s="17"/>
    </row>
    <row r="46" spans="1:9" ht="15.75" x14ac:dyDescent="0.25">
      <c r="A46" s="7" t="s">
        <v>22</v>
      </c>
      <c r="B46" s="8" t="s">
        <v>14</v>
      </c>
      <c r="C46" s="9"/>
      <c r="D46" s="9"/>
      <c r="E46" s="10"/>
      <c r="F46" s="10">
        <v>2356772</v>
      </c>
      <c r="H46" s="19"/>
      <c r="I46" s="18"/>
    </row>
    <row r="47" spans="1:9" ht="15.75" x14ac:dyDescent="0.25">
      <c r="A47" s="7" t="s">
        <v>23</v>
      </c>
      <c r="B47" s="8" t="s">
        <v>14</v>
      </c>
      <c r="C47" s="9"/>
      <c r="D47" s="9"/>
      <c r="E47" s="10"/>
      <c r="F47" s="33">
        <v>12753054</v>
      </c>
      <c r="H47" s="19"/>
      <c r="I47" s="18"/>
    </row>
    <row r="48" spans="1:9" ht="15.75" x14ac:dyDescent="0.25">
      <c r="A48" s="7" t="s">
        <v>24</v>
      </c>
      <c r="B48" s="8" t="s">
        <v>14</v>
      </c>
      <c r="C48" s="9"/>
      <c r="D48" s="9"/>
      <c r="E48" s="10"/>
      <c r="F48" s="10">
        <v>4573071</v>
      </c>
      <c r="H48" s="19"/>
      <c r="I48" s="18"/>
    </row>
    <row r="49" spans="1:9" ht="15.75" x14ac:dyDescent="0.25">
      <c r="A49" s="7" t="s">
        <v>25</v>
      </c>
      <c r="B49" s="8" t="s">
        <v>14</v>
      </c>
      <c r="C49" s="9"/>
      <c r="D49" s="9"/>
      <c r="E49" s="10"/>
      <c r="F49" s="10">
        <v>19018803</v>
      </c>
      <c r="H49" s="19"/>
      <c r="I49" s="18"/>
    </row>
    <row r="50" spans="1:9" ht="15.75" x14ac:dyDescent="0.25">
      <c r="A50" s="7" t="s">
        <v>26</v>
      </c>
      <c r="B50" s="8" t="s">
        <v>14</v>
      </c>
      <c r="C50" s="9"/>
      <c r="D50" s="9"/>
      <c r="E50" s="10"/>
      <c r="F50" s="10">
        <v>0</v>
      </c>
      <c r="H50" s="19"/>
      <c r="I50" s="18"/>
    </row>
    <row r="51" spans="1:9" ht="15.75" x14ac:dyDescent="0.25">
      <c r="A51" s="7" t="s">
        <v>27</v>
      </c>
      <c r="B51" s="8" t="s">
        <v>14</v>
      </c>
      <c r="C51" s="9"/>
      <c r="D51" s="9"/>
      <c r="E51" s="10"/>
      <c r="F51" s="10">
        <v>4213041</v>
      </c>
      <c r="H51" s="19"/>
      <c r="I51" s="18"/>
    </row>
    <row r="52" spans="1:9" ht="15.75" x14ac:dyDescent="0.25">
      <c r="A52" s="7" t="s">
        <v>28</v>
      </c>
      <c r="B52" s="8" t="s">
        <v>14</v>
      </c>
      <c r="C52" s="9"/>
      <c r="D52" s="9"/>
      <c r="E52" s="10"/>
      <c r="F52" s="10">
        <v>3499632</v>
      </c>
      <c r="H52" s="19"/>
      <c r="I52" s="18"/>
    </row>
    <row r="53" spans="1:9" ht="15.75" x14ac:dyDescent="0.25">
      <c r="A53" s="7" t="s">
        <v>29</v>
      </c>
      <c r="B53" s="8" t="s">
        <v>14</v>
      </c>
      <c r="C53" s="9"/>
      <c r="D53" s="9"/>
      <c r="E53" s="10"/>
      <c r="F53" s="10">
        <v>14859453</v>
      </c>
      <c r="H53" s="19"/>
      <c r="I53" s="18"/>
    </row>
    <row r="54" spans="1:9" ht="15.75" x14ac:dyDescent="0.25">
      <c r="A54" s="7" t="s">
        <v>76</v>
      </c>
      <c r="B54" s="8" t="s">
        <v>14</v>
      </c>
      <c r="C54" s="9"/>
      <c r="D54" s="9"/>
      <c r="E54" s="10"/>
      <c r="F54" s="10">
        <v>3255379</v>
      </c>
      <c r="H54" s="19"/>
      <c r="I54" s="18"/>
    </row>
    <row r="55" spans="1:9" ht="15.75" x14ac:dyDescent="0.25">
      <c r="A55" s="7" t="s">
        <v>77</v>
      </c>
      <c r="B55" s="8" t="s">
        <v>14</v>
      </c>
      <c r="C55" s="9"/>
      <c r="D55" s="9"/>
      <c r="E55" s="10"/>
      <c r="F55" s="10">
        <v>11412058</v>
      </c>
      <c r="H55" s="19"/>
      <c r="I55" s="18"/>
    </row>
    <row r="56" spans="1:9" ht="15.75" x14ac:dyDescent="0.25">
      <c r="A56" s="7" t="s">
        <v>84</v>
      </c>
      <c r="B56" s="8" t="s">
        <v>14</v>
      </c>
      <c r="C56" s="9"/>
      <c r="D56" s="9"/>
      <c r="E56" s="10"/>
      <c r="F56" s="10">
        <v>3530793</v>
      </c>
      <c r="H56" s="19"/>
      <c r="I56" s="18"/>
    </row>
    <row r="57" spans="1:9" ht="15.75" x14ac:dyDescent="0.25">
      <c r="A57" s="7" t="s">
        <v>108</v>
      </c>
      <c r="B57" s="8" t="s">
        <v>14</v>
      </c>
      <c r="C57" s="9"/>
      <c r="D57" s="9"/>
      <c r="E57" s="10"/>
      <c r="F57" s="10">
        <v>2476921</v>
      </c>
      <c r="H57" s="19"/>
      <c r="I57" s="18"/>
    </row>
    <row r="58" spans="1:9" ht="15.75" x14ac:dyDescent="0.25">
      <c r="A58" s="7"/>
      <c r="B58" s="13"/>
      <c r="C58" s="9"/>
      <c r="D58" s="9"/>
      <c r="E58" s="10"/>
      <c r="F58" s="10"/>
      <c r="H58" s="19"/>
    </row>
    <row r="59" spans="1:9" ht="15.75" x14ac:dyDescent="0.25">
      <c r="A59" s="45" t="s">
        <v>8</v>
      </c>
      <c r="B59" s="46"/>
      <c r="C59" s="20"/>
      <c r="D59" s="15"/>
      <c r="E59" s="17"/>
      <c r="F59" s="21">
        <f>SUM(F46:F58)</f>
        <v>81948977</v>
      </c>
    </row>
    <row r="60" spans="1:9" ht="15.75" x14ac:dyDescent="0.25">
      <c r="A60" s="41" t="s">
        <v>9</v>
      </c>
      <c r="B60" s="42"/>
      <c r="C60" s="42"/>
      <c r="D60" s="42"/>
      <c r="E60" s="43"/>
      <c r="F60" s="22">
        <f>+C3+C17-D31-E45-F59</f>
        <v>19602266</v>
      </c>
      <c r="I60" s="18"/>
    </row>
    <row r="61" spans="1:9" ht="15.75" x14ac:dyDescent="0.2">
      <c r="A61" s="23"/>
      <c r="B61" s="24"/>
      <c r="C61" s="25"/>
      <c r="D61" s="26"/>
    </row>
    <row r="62" spans="1:9" ht="15.75" x14ac:dyDescent="0.2">
      <c r="A62" s="23"/>
      <c r="B62" s="24"/>
      <c r="C62" s="25"/>
      <c r="D62" s="26"/>
    </row>
    <row r="63" spans="1:9" ht="15.75" x14ac:dyDescent="0.2">
      <c r="A63" s="23"/>
      <c r="B63" s="24"/>
      <c r="C63" s="25"/>
      <c r="D63" s="26"/>
    </row>
    <row r="64" spans="1:9" ht="15.75" x14ac:dyDescent="0.25">
      <c r="A64" s="27"/>
      <c r="C64" s="28"/>
      <c r="D64" s="29"/>
    </row>
  </sheetData>
  <mergeCells count="6">
    <mergeCell ref="A60:E60"/>
    <mergeCell ref="A1:F1"/>
    <mergeCell ref="A17:B17"/>
    <mergeCell ref="A31:B31"/>
    <mergeCell ref="A59:B59"/>
    <mergeCell ref="A45:B45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7"/>
  <sheetViews>
    <sheetView workbookViewId="0">
      <selection activeCell="H8" sqref="H8"/>
    </sheetView>
  </sheetViews>
  <sheetFormatPr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31.875" bestFit="1" customWidth="1"/>
    <col min="5" max="5" width="9.625" bestFit="1" customWidth="1"/>
    <col min="6" max="6" width="7.875" bestFit="1" customWidth="1"/>
    <col min="7" max="7" width="8.25" bestFit="1" customWidth="1"/>
    <col min="8" max="8" width="9.625" bestFit="1" customWidth="1"/>
    <col min="9" max="9" width="26.375" bestFit="1" customWidth="1"/>
    <col min="10" max="10" width="12.625" bestFit="1" customWidth="1"/>
  </cols>
  <sheetData>
    <row r="1" spans="1:10" ht="31.5" x14ac:dyDescent="0.2">
      <c r="A1" s="32" t="s">
        <v>1</v>
      </c>
      <c r="B1" s="34" t="s">
        <v>2</v>
      </c>
      <c r="C1" s="34" t="s">
        <v>31</v>
      </c>
      <c r="D1" s="34" t="s">
        <v>16</v>
      </c>
      <c r="E1" s="35" t="s">
        <v>32</v>
      </c>
      <c r="F1" s="34" t="s">
        <v>33</v>
      </c>
      <c r="G1" s="35" t="s">
        <v>0</v>
      </c>
      <c r="H1" s="35" t="s">
        <v>34</v>
      </c>
      <c r="I1" s="34" t="s">
        <v>35</v>
      </c>
      <c r="J1" s="34" t="s">
        <v>36</v>
      </c>
    </row>
    <row r="2" spans="1:10" x14ac:dyDescent="0.2">
      <c r="A2" s="36">
        <v>45755</v>
      </c>
      <c r="B2" s="37" t="s">
        <v>50</v>
      </c>
      <c r="C2" s="37" t="s">
        <v>38</v>
      </c>
      <c r="D2" s="37" t="s">
        <v>11</v>
      </c>
      <c r="E2" s="38">
        <v>3393590</v>
      </c>
      <c r="F2" s="39" t="s">
        <v>40</v>
      </c>
      <c r="G2" s="38">
        <v>271487</v>
      </c>
      <c r="H2" s="38">
        <v>3665077</v>
      </c>
      <c r="I2" s="37" t="s">
        <v>11</v>
      </c>
      <c r="J2" s="37" t="s">
        <v>41</v>
      </c>
    </row>
    <row r="3" spans="1:10" x14ac:dyDescent="0.2">
      <c r="A3" s="36">
        <v>45763</v>
      </c>
      <c r="B3" s="37" t="s">
        <v>51</v>
      </c>
      <c r="C3" s="37" t="s">
        <v>38</v>
      </c>
      <c r="D3" s="37" t="s">
        <v>11</v>
      </c>
      <c r="E3" s="38">
        <v>3240400</v>
      </c>
      <c r="F3" s="39" t="s">
        <v>40</v>
      </c>
      <c r="G3" s="38">
        <v>259232</v>
      </c>
      <c r="H3" s="38">
        <v>3499632</v>
      </c>
      <c r="I3" s="37" t="s">
        <v>11</v>
      </c>
      <c r="J3" s="37" t="s">
        <v>41</v>
      </c>
    </row>
    <row r="4" spans="1:10" x14ac:dyDescent="0.2">
      <c r="A4" s="36">
        <v>45765</v>
      </c>
      <c r="B4" s="37" t="s">
        <v>52</v>
      </c>
      <c r="C4" s="37" t="s">
        <v>45</v>
      </c>
      <c r="D4" s="37" t="s">
        <v>15</v>
      </c>
      <c r="E4" s="38">
        <v>-1183108</v>
      </c>
      <c r="F4" s="39" t="s">
        <v>40</v>
      </c>
      <c r="G4" s="38">
        <v>-94649</v>
      </c>
      <c r="H4" s="38">
        <v>-1277757</v>
      </c>
      <c r="I4" s="37" t="s">
        <v>11</v>
      </c>
      <c r="J4" s="37" t="s">
        <v>41</v>
      </c>
    </row>
    <row r="5" spans="1:10" x14ac:dyDescent="0.2">
      <c r="A5" s="36">
        <v>45770</v>
      </c>
      <c r="B5" s="37" t="s">
        <v>53</v>
      </c>
      <c r="C5" s="37" t="s">
        <v>38</v>
      </c>
      <c r="D5" s="37" t="s">
        <v>54</v>
      </c>
      <c r="E5" s="38">
        <v>2997020</v>
      </c>
      <c r="F5" s="39" t="s">
        <v>40</v>
      </c>
      <c r="G5" s="38">
        <v>239762</v>
      </c>
      <c r="H5" s="38">
        <v>3236782</v>
      </c>
      <c r="I5" s="37" t="s">
        <v>11</v>
      </c>
      <c r="J5" s="37" t="s">
        <v>41</v>
      </c>
    </row>
    <row r="6" spans="1:10" x14ac:dyDescent="0.2">
      <c r="A6" s="36">
        <v>45775</v>
      </c>
      <c r="B6" s="37" t="s">
        <v>55</v>
      </c>
      <c r="C6" s="37" t="s">
        <v>56</v>
      </c>
      <c r="D6" s="37" t="s">
        <v>57</v>
      </c>
      <c r="E6" s="38">
        <v>-1911097</v>
      </c>
      <c r="F6" s="40">
        <v>0.1</v>
      </c>
      <c r="G6" s="38">
        <v>-191109</v>
      </c>
      <c r="H6" s="38">
        <v>-2102206</v>
      </c>
      <c r="I6" s="37" t="s">
        <v>11</v>
      </c>
      <c r="J6" s="37" t="s">
        <v>41</v>
      </c>
    </row>
    <row r="7" spans="1:10" x14ac:dyDescent="0.2">
      <c r="H7" s="38">
        <f>SUM(H2:H6)</f>
        <v>7021528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5"/>
  <sheetViews>
    <sheetView workbookViewId="0">
      <selection activeCell="H6" sqref="H6"/>
    </sheetView>
  </sheetViews>
  <sheetFormatPr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26.375" bestFit="1" customWidth="1"/>
    <col min="5" max="5" width="9.625" bestFit="1" customWidth="1"/>
    <col min="6" max="6" width="7.875" bestFit="1" customWidth="1"/>
    <col min="7" max="7" width="8.25" bestFit="1" customWidth="1"/>
    <col min="8" max="8" width="9.625" bestFit="1" customWidth="1"/>
    <col min="9" max="9" width="26.375" bestFit="1" customWidth="1"/>
    <col min="10" max="10" width="12.625" bestFit="1" customWidth="1"/>
  </cols>
  <sheetData>
    <row r="1" spans="1:10" ht="31.5" x14ac:dyDescent="0.2">
      <c r="A1" s="32" t="s">
        <v>1</v>
      </c>
      <c r="B1" s="34" t="s">
        <v>2</v>
      </c>
      <c r="C1" s="34" t="s">
        <v>31</v>
      </c>
      <c r="D1" s="34" t="s">
        <v>16</v>
      </c>
      <c r="E1" s="35" t="s">
        <v>32</v>
      </c>
      <c r="F1" s="34" t="s">
        <v>33</v>
      </c>
      <c r="G1" s="35" t="s">
        <v>0</v>
      </c>
      <c r="H1" s="35" t="s">
        <v>34</v>
      </c>
      <c r="I1" s="34" t="s">
        <v>35</v>
      </c>
      <c r="J1" s="34" t="s">
        <v>36</v>
      </c>
    </row>
    <row r="2" spans="1:10" x14ac:dyDescent="0.2">
      <c r="A2" s="36">
        <v>45727</v>
      </c>
      <c r="B2" s="37" t="s">
        <v>47</v>
      </c>
      <c r="C2" s="37" t="s">
        <v>45</v>
      </c>
      <c r="D2" s="37" t="s">
        <v>15</v>
      </c>
      <c r="E2" s="38">
        <v>-3001935</v>
      </c>
      <c r="F2" s="39" t="s">
        <v>40</v>
      </c>
      <c r="G2" s="38">
        <v>-240155</v>
      </c>
      <c r="H2" s="38">
        <v>-3242090</v>
      </c>
      <c r="I2" s="37" t="s">
        <v>11</v>
      </c>
      <c r="J2" s="37" t="s">
        <v>41</v>
      </c>
    </row>
    <row r="3" spans="1:10" x14ac:dyDescent="0.2">
      <c r="A3" s="36">
        <v>45735</v>
      </c>
      <c r="B3" s="37" t="s">
        <v>48</v>
      </c>
      <c r="C3" s="37" t="s">
        <v>38</v>
      </c>
      <c r="D3" s="37" t="s">
        <v>11</v>
      </c>
      <c r="E3" s="38">
        <v>3636970</v>
      </c>
      <c r="F3" s="39" t="s">
        <v>40</v>
      </c>
      <c r="G3" s="38">
        <v>290958</v>
      </c>
      <c r="H3" s="38">
        <v>3927928</v>
      </c>
      <c r="I3" s="37" t="s">
        <v>11</v>
      </c>
      <c r="J3" s="37" t="s">
        <v>41</v>
      </c>
    </row>
    <row r="4" spans="1:10" x14ac:dyDescent="0.2">
      <c r="A4" s="36">
        <v>45742</v>
      </c>
      <c r="B4" s="37" t="s">
        <v>49</v>
      </c>
      <c r="C4" s="37" t="s">
        <v>45</v>
      </c>
      <c r="D4" s="37" t="s">
        <v>15</v>
      </c>
      <c r="E4" s="38">
        <v>-884818</v>
      </c>
      <c r="F4" s="39" t="s">
        <v>40</v>
      </c>
      <c r="G4" s="38">
        <v>-70785</v>
      </c>
      <c r="H4" s="38">
        <v>-955603</v>
      </c>
      <c r="I4" s="37" t="s">
        <v>11</v>
      </c>
      <c r="J4" s="37" t="s">
        <v>41</v>
      </c>
    </row>
    <row r="5" spans="1:10" x14ac:dyDescent="0.2">
      <c r="H5" s="38">
        <f>SUM(H2:H4)</f>
        <v>-269765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3"/>
  <sheetViews>
    <sheetView workbookViewId="0"/>
  </sheetViews>
  <sheetFormatPr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18.75" bestFit="1" customWidth="1"/>
    <col min="5" max="5" width="8.25" bestFit="1" customWidth="1"/>
    <col min="6" max="6" width="7.875" bestFit="1" customWidth="1"/>
    <col min="7" max="7" width="7.375" bestFit="1" customWidth="1"/>
    <col min="8" max="8" width="8.25" bestFit="1" customWidth="1"/>
    <col min="9" max="9" width="26.375" bestFit="1" customWidth="1"/>
    <col min="10" max="10" width="12.625" bestFit="1" customWidth="1"/>
  </cols>
  <sheetData>
    <row r="1" spans="1:10" ht="42" x14ac:dyDescent="0.2">
      <c r="A1" s="32" t="s">
        <v>1</v>
      </c>
      <c r="B1" s="34" t="s">
        <v>2</v>
      </c>
      <c r="C1" s="34" t="s">
        <v>31</v>
      </c>
      <c r="D1" s="34" t="s">
        <v>16</v>
      </c>
      <c r="E1" s="35" t="s">
        <v>32</v>
      </c>
      <c r="F1" s="34" t="s">
        <v>33</v>
      </c>
      <c r="G1" s="35" t="s">
        <v>0</v>
      </c>
      <c r="H1" s="35" t="s">
        <v>34</v>
      </c>
      <c r="I1" s="34" t="s">
        <v>35</v>
      </c>
      <c r="J1" s="34" t="s">
        <v>36</v>
      </c>
    </row>
    <row r="2" spans="1:10" x14ac:dyDescent="0.2">
      <c r="A2" s="36">
        <v>45699</v>
      </c>
      <c r="B2" s="37" t="s">
        <v>44</v>
      </c>
      <c r="C2" s="37" t="s">
        <v>45</v>
      </c>
      <c r="D2" s="37" t="s">
        <v>46</v>
      </c>
      <c r="E2" s="38">
        <v>-589200</v>
      </c>
      <c r="F2" s="40">
        <v>0.1</v>
      </c>
      <c r="G2" s="38">
        <v>-58920</v>
      </c>
      <c r="H2" s="38">
        <v>-648120</v>
      </c>
      <c r="I2" s="37" t="s">
        <v>11</v>
      </c>
      <c r="J2" s="37" t="s">
        <v>41</v>
      </c>
    </row>
    <row r="3" spans="1:10" x14ac:dyDescent="0.2">
      <c r="H3" s="38">
        <v>-648120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5"/>
  <sheetViews>
    <sheetView workbookViewId="0"/>
  </sheetViews>
  <sheetFormatPr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64.875" bestFit="1" customWidth="1"/>
    <col min="5" max="5" width="10" bestFit="1" customWidth="1"/>
    <col min="6" max="6" width="7.875" bestFit="1" customWidth="1"/>
    <col min="8" max="8" width="10" bestFit="1" customWidth="1"/>
    <col min="9" max="9" width="26.375" bestFit="1" customWidth="1"/>
    <col min="10" max="10" width="12.625" bestFit="1" customWidth="1"/>
  </cols>
  <sheetData>
    <row r="1" spans="1:10" ht="31.5" x14ac:dyDescent="0.2">
      <c r="A1" s="32" t="s">
        <v>1</v>
      </c>
      <c r="B1" s="34" t="s">
        <v>2</v>
      </c>
      <c r="C1" s="34" t="s">
        <v>31</v>
      </c>
      <c r="D1" s="34" t="s">
        <v>16</v>
      </c>
      <c r="E1" s="35" t="s">
        <v>32</v>
      </c>
      <c r="F1" s="34" t="s">
        <v>33</v>
      </c>
      <c r="G1" s="35" t="s">
        <v>0</v>
      </c>
      <c r="H1" s="35" t="s">
        <v>34</v>
      </c>
      <c r="I1" s="34" t="s">
        <v>35</v>
      </c>
      <c r="J1" s="34" t="s">
        <v>36</v>
      </c>
    </row>
    <row r="2" spans="1:10" x14ac:dyDescent="0.2">
      <c r="A2" s="36">
        <v>45660</v>
      </c>
      <c r="B2" s="37" t="s">
        <v>37</v>
      </c>
      <c r="C2" s="37" t="s">
        <v>38</v>
      </c>
      <c r="D2" s="37" t="s">
        <v>39</v>
      </c>
      <c r="E2" s="38">
        <v>2565770</v>
      </c>
      <c r="F2" s="39" t="s">
        <v>40</v>
      </c>
      <c r="G2" s="38">
        <v>205262</v>
      </c>
      <c r="H2" s="38">
        <v>2771032</v>
      </c>
      <c r="I2" s="37" t="s">
        <v>11</v>
      </c>
      <c r="J2" s="37" t="s">
        <v>41</v>
      </c>
    </row>
    <row r="3" spans="1:10" x14ac:dyDescent="0.2">
      <c r="A3" s="36">
        <v>45672</v>
      </c>
      <c r="B3" s="37" t="s">
        <v>42</v>
      </c>
      <c r="C3" s="37" t="s">
        <v>38</v>
      </c>
      <c r="D3" s="37" t="s">
        <v>11</v>
      </c>
      <c r="E3" s="38">
        <v>4670490</v>
      </c>
      <c r="F3" s="39" t="s">
        <v>40</v>
      </c>
      <c r="G3" s="38">
        <v>373639</v>
      </c>
      <c r="H3" s="38">
        <v>5044129</v>
      </c>
      <c r="I3" s="37" t="s">
        <v>11</v>
      </c>
      <c r="J3" s="37" t="s">
        <v>41</v>
      </c>
    </row>
    <row r="4" spans="1:10" x14ac:dyDescent="0.2">
      <c r="A4" s="36">
        <v>45681</v>
      </c>
      <c r="B4" s="37" t="s">
        <v>43</v>
      </c>
      <c r="C4" s="37" t="s">
        <v>38</v>
      </c>
      <c r="D4" s="37" t="s">
        <v>11</v>
      </c>
      <c r="E4" s="38">
        <v>18494820</v>
      </c>
      <c r="F4" s="39" t="s">
        <v>40</v>
      </c>
      <c r="G4" s="38">
        <v>1479586</v>
      </c>
      <c r="H4" s="38">
        <v>19974406</v>
      </c>
      <c r="I4" s="37" t="s">
        <v>11</v>
      </c>
      <c r="J4" s="37" t="s">
        <v>41</v>
      </c>
    </row>
    <row r="5" spans="1:10" x14ac:dyDescent="0.2">
      <c r="H5" s="38">
        <f>SUM(H2:H4)</f>
        <v>27789567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55400-9C2F-4221-9C75-FA64CC62F70D}">
  <dimension ref="A1:J10"/>
  <sheetViews>
    <sheetView workbookViewId="0">
      <selection activeCell="H1" sqref="H1"/>
    </sheetView>
  </sheetViews>
  <sheetFormatPr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18.75" bestFit="1" customWidth="1"/>
    <col min="5" max="5" width="9.625" bestFit="1" customWidth="1"/>
    <col min="6" max="6" width="7.875" bestFit="1" customWidth="1"/>
    <col min="7" max="7" width="8.25" bestFit="1" customWidth="1"/>
    <col min="8" max="8" width="9.625" bestFit="1" customWidth="1"/>
    <col min="9" max="9" width="26.375" bestFit="1" customWidth="1"/>
    <col min="10" max="10" width="12.625" bestFit="1" customWidth="1"/>
  </cols>
  <sheetData>
    <row r="1" spans="1:10" ht="31.5" x14ac:dyDescent="0.2">
      <c r="A1" s="32" t="s">
        <v>1</v>
      </c>
      <c r="B1" s="34" t="s">
        <v>2</v>
      </c>
      <c r="C1" s="34" t="s">
        <v>31</v>
      </c>
      <c r="D1" s="34" t="s">
        <v>16</v>
      </c>
      <c r="E1" s="35" t="s">
        <v>32</v>
      </c>
      <c r="F1" s="34" t="s">
        <v>33</v>
      </c>
      <c r="G1" s="35" t="s">
        <v>0</v>
      </c>
      <c r="H1" s="35" t="s">
        <v>34</v>
      </c>
      <c r="I1" s="34" t="s">
        <v>35</v>
      </c>
      <c r="J1" s="34" t="s">
        <v>36</v>
      </c>
    </row>
    <row r="2" spans="1:10" x14ac:dyDescent="0.2">
      <c r="A2" s="36">
        <v>46009</v>
      </c>
      <c r="B2" s="37" t="s">
        <v>90</v>
      </c>
      <c r="C2" s="37" t="s">
        <v>45</v>
      </c>
      <c r="D2" s="37" t="s">
        <v>91</v>
      </c>
      <c r="E2" s="38">
        <v>-456434</v>
      </c>
      <c r="F2" s="40">
        <v>0.1</v>
      </c>
      <c r="G2" s="38">
        <v>-45643</v>
      </c>
      <c r="H2" s="38">
        <f>+E2+G2</f>
        <v>-502077</v>
      </c>
      <c r="I2" s="37" t="s">
        <v>11</v>
      </c>
      <c r="J2" s="37" t="s">
        <v>41</v>
      </c>
    </row>
    <row r="3" spans="1:10" x14ac:dyDescent="0.2">
      <c r="A3" s="36">
        <v>45994</v>
      </c>
      <c r="B3" s="37" t="s">
        <v>92</v>
      </c>
      <c r="C3" s="37" t="s">
        <v>38</v>
      </c>
      <c r="D3" s="37" t="s">
        <v>93</v>
      </c>
      <c r="E3" s="38">
        <v>1876160</v>
      </c>
      <c r="F3" s="39" t="s">
        <v>40</v>
      </c>
      <c r="G3" s="38">
        <v>150093</v>
      </c>
      <c r="H3" s="38">
        <f t="shared" ref="H3:H9" si="0">+E3+G3</f>
        <v>2026253</v>
      </c>
      <c r="I3" s="37" t="s">
        <v>11</v>
      </c>
      <c r="J3" s="37" t="s">
        <v>41</v>
      </c>
    </row>
    <row r="4" spans="1:10" x14ac:dyDescent="0.2">
      <c r="A4" s="36">
        <v>46001</v>
      </c>
      <c r="B4" s="37" t="s">
        <v>94</v>
      </c>
      <c r="C4" s="37" t="s">
        <v>38</v>
      </c>
      <c r="D4" s="37" t="s">
        <v>95</v>
      </c>
      <c r="E4" s="38">
        <v>3921370</v>
      </c>
      <c r="F4" s="39" t="s">
        <v>40</v>
      </c>
      <c r="G4" s="38">
        <v>313710</v>
      </c>
      <c r="H4" s="38">
        <f t="shared" si="0"/>
        <v>4235080</v>
      </c>
      <c r="I4" s="37" t="s">
        <v>11</v>
      </c>
      <c r="J4" s="37" t="s">
        <v>41</v>
      </c>
    </row>
    <row r="5" spans="1:10" x14ac:dyDescent="0.2">
      <c r="A5" s="36">
        <v>46003</v>
      </c>
      <c r="B5" s="37" t="s">
        <v>96</v>
      </c>
      <c r="C5" s="37" t="s">
        <v>45</v>
      </c>
      <c r="D5" s="37" t="s">
        <v>97</v>
      </c>
      <c r="E5" s="38">
        <v>-1056870</v>
      </c>
      <c r="F5" s="39" t="s">
        <v>40</v>
      </c>
      <c r="G5" s="38">
        <v>-84550</v>
      </c>
      <c r="H5" s="38">
        <f t="shared" si="0"/>
        <v>-1141420</v>
      </c>
      <c r="I5" s="37" t="s">
        <v>11</v>
      </c>
      <c r="J5" s="37" t="s">
        <v>41</v>
      </c>
    </row>
    <row r="6" spans="1:10" x14ac:dyDescent="0.2">
      <c r="A6" s="36">
        <v>46008</v>
      </c>
      <c r="B6" s="37" t="s">
        <v>98</v>
      </c>
      <c r="C6" s="37" t="s">
        <v>38</v>
      </c>
      <c r="D6" s="37" t="s">
        <v>99</v>
      </c>
      <c r="E6" s="38">
        <v>2150790</v>
      </c>
      <c r="F6" s="39" t="s">
        <v>40</v>
      </c>
      <c r="G6" s="38">
        <v>172063</v>
      </c>
      <c r="H6" s="38">
        <f t="shared" si="0"/>
        <v>2322853</v>
      </c>
      <c r="I6" s="37" t="s">
        <v>11</v>
      </c>
      <c r="J6" s="37" t="s">
        <v>41</v>
      </c>
    </row>
    <row r="7" spans="1:10" x14ac:dyDescent="0.2">
      <c r="A7" s="36">
        <v>46013</v>
      </c>
      <c r="B7" s="37" t="s">
        <v>100</v>
      </c>
      <c r="C7" s="37" t="s">
        <v>45</v>
      </c>
      <c r="D7" s="37" t="s">
        <v>101</v>
      </c>
      <c r="E7" s="38">
        <v>-478703</v>
      </c>
      <c r="F7" s="39" t="s">
        <v>40</v>
      </c>
      <c r="G7" s="38">
        <v>-38296</v>
      </c>
      <c r="H7" s="38">
        <f t="shared" si="0"/>
        <v>-516999</v>
      </c>
      <c r="I7" s="37" t="s">
        <v>106</v>
      </c>
      <c r="J7" s="37" t="s">
        <v>41</v>
      </c>
    </row>
    <row r="8" spans="1:10" x14ac:dyDescent="0.2">
      <c r="A8" s="36">
        <v>46022</v>
      </c>
      <c r="B8" s="37" t="s">
        <v>102</v>
      </c>
      <c r="C8" s="37" t="s">
        <v>45</v>
      </c>
      <c r="D8" s="37" t="s">
        <v>103</v>
      </c>
      <c r="E8" s="38">
        <v>-1179081</v>
      </c>
      <c r="F8" s="39" t="s">
        <v>40</v>
      </c>
      <c r="G8" s="38">
        <v>-94326</v>
      </c>
      <c r="H8" s="38">
        <f t="shared" si="0"/>
        <v>-1273407</v>
      </c>
      <c r="I8" s="37" t="s">
        <v>11</v>
      </c>
      <c r="J8" s="37" t="s">
        <v>41</v>
      </c>
    </row>
    <row r="9" spans="1:10" x14ac:dyDescent="0.2">
      <c r="A9" s="36">
        <v>46022</v>
      </c>
      <c r="B9" s="37" t="s">
        <v>104</v>
      </c>
      <c r="C9" s="37" t="s">
        <v>38</v>
      </c>
      <c r="D9" s="37" t="s">
        <v>105</v>
      </c>
      <c r="E9" s="38">
        <v>3126375</v>
      </c>
      <c r="F9" s="39" t="s">
        <v>40</v>
      </c>
      <c r="G9" s="38">
        <v>250110</v>
      </c>
      <c r="H9" s="38">
        <f t="shared" si="0"/>
        <v>3376485</v>
      </c>
      <c r="I9" s="37" t="s">
        <v>11</v>
      </c>
      <c r="J9" s="37" t="s">
        <v>41</v>
      </c>
    </row>
    <row r="10" spans="1:10" x14ac:dyDescent="0.2">
      <c r="H10" s="38">
        <f>SUM(H2:H9)</f>
        <v>8526768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948CA-640E-48BB-BD54-55C8E606286F}">
  <dimension ref="A1:J6"/>
  <sheetViews>
    <sheetView workbookViewId="0">
      <selection activeCell="H3" sqref="H3"/>
    </sheetView>
  </sheetViews>
  <sheetFormatPr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18.75" bestFit="1" customWidth="1"/>
    <col min="5" max="5" width="9.625" bestFit="1" customWidth="1"/>
    <col min="6" max="6" width="7.875" bestFit="1" customWidth="1"/>
    <col min="7" max="7" width="8.25" bestFit="1" customWidth="1"/>
    <col min="8" max="8" width="9.625" bestFit="1" customWidth="1"/>
    <col min="9" max="9" width="26.375" bestFit="1" customWidth="1"/>
    <col min="10" max="10" width="12.625" bestFit="1" customWidth="1"/>
  </cols>
  <sheetData>
    <row r="1" spans="1:10" ht="31.5" x14ac:dyDescent="0.2">
      <c r="A1" s="32" t="s">
        <v>1</v>
      </c>
      <c r="B1" s="34" t="s">
        <v>2</v>
      </c>
      <c r="C1" s="34" t="s">
        <v>31</v>
      </c>
      <c r="D1" s="34" t="s">
        <v>16</v>
      </c>
      <c r="E1" s="35" t="s">
        <v>32</v>
      </c>
      <c r="F1" s="34" t="s">
        <v>33</v>
      </c>
      <c r="G1" s="35" t="s">
        <v>0</v>
      </c>
      <c r="H1" s="35" t="s">
        <v>34</v>
      </c>
      <c r="I1" s="34" t="s">
        <v>35</v>
      </c>
      <c r="J1" s="34" t="s">
        <v>36</v>
      </c>
    </row>
    <row r="2" spans="1:10" x14ac:dyDescent="0.2">
      <c r="A2" s="36">
        <v>45967</v>
      </c>
      <c r="B2" s="37">
        <v>8325</v>
      </c>
      <c r="C2" s="37" t="s">
        <v>45</v>
      </c>
      <c r="D2" s="37" t="s">
        <v>85</v>
      </c>
      <c r="E2" s="38">
        <v>-104151</v>
      </c>
      <c r="F2" s="40">
        <v>0.1</v>
      </c>
      <c r="G2" s="38">
        <v>-10415</v>
      </c>
      <c r="H2" s="38">
        <v>-114566</v>
      </c>
      <c r="I2" s="37" t="s">
        <v>11</v>
      </c>
      <c r="J2" s="37" t="s">
        <v>41</v>
      </c>
    </row>
    <row r="3" spans="1:10" x14ac:dyDescent="0.2">
      <c r="A3" s="36">
        <v>45982</v>
      </c>
      <c r="B3" s="37">
        <v>8717</v>
      </c>
      <c r="C3" s="37" t="s">
        <v>45</v>
      </c>
      <c r="D3" s="37" t="s">
        <v>46</v>
      </c>
      <c r="E3" s="38">
        <v>-560308</v>
      </c>
      <c r="F3" s="40">
        <v>0.1</v>
      </c>
      <c r="G3" s="38">
        <v>-56031</v>
      </c>
      <c r="H3" s="38">
        <v>-616339</v>
      </c>
      <c r="I3" s="37" t="s">
        <v>11</v>
      </c>
      <c r="J3" s="37" t="s">
        <v>41</v>
      </c>
    </row>
    <row r="4" spans="1:10" x14ac:dyDescent="0.2">
      <c r="A4" s="36">
        <v>45966</v>
      </c>
      <c r="B4" s="37" t="s">
        <v>86</v>
      </c>
      <c r="C4" s="37" t="s">
        <v>38</v>
      </c>
      <c r="D4" s="37" t="s">
        <v>87</v>
      </c>
      <c r="E4" s="38">
        <v>3211750</v>
      </c>
      <c r="F4" s="39" t="s">
        <v>40</v>
      </c>
      <c r="G4" s="38">
        <v>256940</v>
      </c>
      <c r="H4" s="38">
        <v>3468690</v>
      </c>
      <c r="I4" s="37" t="s">
        <v>11</v>
      </c>
      <c r="J4" s="37" t="s">
        <v>41</v>
      </c>
    </row>
    <row r="5" spans="1:10" x14ac:dyDescent="0.2">
      <c r="A5" s="36">
        <v>45973</v>
      </c>
      <c r="B5" s="37" t="s">
        <v>88</v>
      </c>
      <c r="C5" s="37" t="s">
        <v>38</v>
      </c>
      <c r="D5" s="37" t="s">
        <v>89</v>
      </c>
      <c r="E5" s="38">
        <v>2677700</v>
      </c>
      <c r="F5" s="40" t="s">
        <v>40</v>
      </c>
      <c r="G5" s="38">
        <v>214216</v>
      </c>
      <c r="H5" s="38">
        <v>2891916</v>
      </c>
      <c r="I5" s="37" t="s">
        <v>11</v>
      </c>
      <c r="J5" s="37" t="s">
        <v>41</v>
      </c>
    </row>
    <row r="6" spans="1:10" x14ac:dyDescent="0.2">
      <c r="H6" s="38">
        <f>SUM(H2:H5)</f>
        <v>5629701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F19E0-B869-4AE2-A56A-08A282248DC8}">
  <dimension ref="A1:J6"/>
  <sheetViews>
    <sheetView workbookViewId="0">
      <selection activeCell="H1" sqref="H1"/>
    </sheetView>
  </sheetViews>
  <sheetFormatPr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18.75" bestFit="1" customWidth="1"/>
    <col min="5" max="5" width="9.625" bestFit="1" customWidth="1"/>
    <col min="6" max="6" width="7.875" bestFit="1" customWidth="1"/>
    <col min="7" max="7" width="8.25" bestFit="1" customWidth="1"/>
    <col min="8" max="8" width="9.625" bestFit="1" customWidth="1"/>
    <col min="9" max="9" width="26.375" bestFit="1" customWidth="1"/>
    <col min="10" max="10" width="12.625" bestFit="1" customWidth="1"/>
  </cols>
  <sheetData>
    <row r="1" spans="1:10" ht="31.5" x14ac:dyDescent="0.2">
      <c r="A1" s="32" t="s">
        <v>1</v>
      </c>
      <c r="B1" s="34" t="s">
        <v>2</v>
      </c>
      <c r="C1" s="34" t="s">
        <v>31</v>
      </c>
      <c r="D1" s="34" t="s">
        <v>16</v>
      </c>
      <c r="E1" s="35" t="s">
        <v>32</v>
      </c>
      <c r="F1" s="34" t="s">
        <v>33</v>
      </c>
      <c r="G1" s="35" t="s">
        <v>0</v>
      </c>
      <c r="H1" s="35" t="s">
        <v>34</v>
      </c>
      <c r="I1" s="34" t="s">
        <v>35</v>
      </c>
      <c r="J1" s="34" t="s">
        <v>36</v>
      </c>
    </row>
    <row r="2" spans="1:10" x14ac:dyDescent="0.2">
      <c r="A2" s="36">
        <v>45933</v>
      </c>
      <c r="B2" s="37" t="s">
        <v>78</v>
      </c>
      <c r="C2" s="37" t="s">
        <v>38</v>
      </c>
      <c r="D2" s="37" t="s">
        <v>79</v>
      </c>
      <c r="E2" s="38">
        <v>2864130</v>
      </c>
      <c r="F2" s="39" t="s">
        <v>40</v>
      </c>
      <c r="G2" s="38">
        <v>229130</v>
      </c>
      <c r="H2" s="38">
        <f>+E2+G2</f>
        <v>3093260</v>
      </c>
      <c r="I2" s="37" t="s">
        <v>11</v>
      </c>
      <c r="J2" s="37" t="s">
        <v>41</v>
      </c>
    </row>
    <row r="3" spans="1:10" x14ac:dyDescent="0.2">
      <c r="A3" s="36">
        <v>45938</v>
      </c>
      <c r="B3" s="37" t="s">
        <v>80</v>
      </c>
      <c r="C3" s="37" t="s">
        <v>38</v>
      </c>
      <c r="D3" s="37" t="s">
        <v>81</v>
      </c>
      <c r="E3" s="38">
        <v>1924970</v>
      </c>
      <c r="F3" s="39" t="s">
        <v>40</v>
      </c>
      <c r="G3" s="38">
        <v>153998</v>
      </c>
      <c r="H3" s="38">
        <f t="shared" ref="H3:H5" si="0">+E3+G3</f>
        <v>2078968</v>
      </c>
      <c r="I3" s="37" t="s">
        <v>11</v>
      </c>
      <c r="J3" s="37" t="s">
        <v>41</v>
      </c>
    </row>
    <row r="4" spans="1:10" x14ac:dyDescent="0.2">
      <c r="A4" s="36">
        <v>45952</v>
      </c>
      <c r="B4" s="37" t="s">
        <v>82</v>
      </c>
      <c r="C4" s="37" t="s">
        <v>38</v>
      </c>
      <c r="D4" s="37" t="s">
        <v>83</v>
      </c>
      <c r="E4" s="38">
        <v>2440670</v>
      </c>
      <c r="F4" s="39" t="s">
        <v>40</v>
      </c>
      <c r="G4" s="38">
        <v>195253</v>
      </c>
      <c r="H4" s="38">
        <f t="shared" si="0"/>
        <v>2635923</v>
      </c>
      <c r="I4" s="37" t="s">
        <v>11</v>
      </c>
      <c r="J4" s="37" t="s">
        <v>41</v>
      </c>
    </row>
    <row r="5" spans="1:10" x14ac:dyDescent="0.2">
      <c r="A5" s="36">
        <v>45959</v>
      </c>
      <c r="B5" s="37">
        <v>7784</v>
      </c>
      <c r="C5" s="37" t="s">
        <v>45</v>
      </c>
      <c r="D5" s="37" t="s">
        <v>46</v>
      </c>
      <c r="E5" s="38">
        <v>-1785724</v>
      </c>
      <c r="F5" s="40">
        <v>0.1</v>
      </c>
      <c r="G5" s="38">
        <v>-178572</v>
      </c>
      <c r="H5" s="38">
        <f t="shared" si="0"/>
        <v>-1964296</v>
      </c>
      <c r="I5" s="37" t="s">
        <v>11</v>
      </c>
      <c r="J5" s="37" t="s">
        <v>41</v>
      </c>
    </row>
    <row r="6" spans="1:10" x14ac:dyDescent="0.2">
      <c r="H6" s="38">
        <f>SUM(H2:H5)</f>
        <v>5843855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"/>
  <sheetViews>
    <sheetView workbookViewId="0"/>
  </sheetViews>
  <sheetFormatPr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18.75" bestFit="1" customWidth="1"/>
    <col min="5" max="5" width="9.625" bestFit="1" customWidth="1"/>
    <col min="6" max="6" width="7.875" bestFit="1" customWidth="1"/>
    <col min="7" max="7" width="8.25" bestFit="1" customWidth="1"/>
    <col min="8" max="8" width="9.625" bestFit="1" customWidth="1"/>
    <col min="9" max="9" width="26.375" bestFit="1" customWidth="1"/>
    <col min="10" max="10" width="12.625" bestFit="1" customWidth="1"/>
  </cols>
  <sheetData>
    <row r="1" spans="1:10" ht="31.5" x14ac:dyDescent="0.2">
      <c r="A1" s="32" t="s">
        <v>1</v>
      </c>
      <c r="B1" s="34" t="s">
        <v>2</v>
      </c>
      <c r="C1" s="34" t="s">
        <v>31</v>
      </c>
      <c r="D1" s="34" t="s">
        <v>16</v>
      </c>
      <c r="E1" s="35" t="s">
        <v>32</v>
      </c>
      <c r="F1" s="34" t="s">
        <v>33</v>
      </c>
      <c r="G1" s="35" t="s">
        <v>0</v>
      </c>
      <c r="H1" s="35" t="s">
        <v>34</v>
      </c>
      <c r="I1" s="34" t="s">
        <v>35</v>
      </c>
      <c r="J1" s="34" t="s">
        <v>36</v>
      </c>
    </row>
    <row r="2" spans="1:10" x14ac:dyDescent="0.2">
      <c r="A2" s="36">
        <v>45911</v>
      </c>
      <c r="B2" s="37" t="s">
        <v>72</v>
      </c>
      <c r="C2" s="37" t="s">
        <v>38</v>
      </c>
      <c r="D2" s="37" t="s">
        <v>73</v>
      </c>
      <c r="E2" s="38">
        <v>3349235</v>
      </c>
      <c r="F2" s="39" t="s">
        <v>40</v>
      </c>
      <c r="G2" s="38">
        <v>267939</v>
      </c>
      <c r="H2" s="38">
        <v>3617174</v>
      </c>
      <c r="I2" s="37" t="s">
        <v>11</v>
      </c>
      <c r="J2" s="37" t="s">
        <v>41</v>
      </c>
    </row>
    <row r="3" spans="1:10" x14ac:dyDescent="0.2">
      <c r="A3" s="36">
        <v>45917</v>
      </c>
      <c r="B3" s="37" t="s">
        <v>74</v>
      </c>
      <c r="C3" s="37" t="s">
        <v>38</v>
      </c>
      <c r="D3" s="37" t="s">
        <v>75</v>
      </c>
      <c r="E3" s="38">
        <v>1844890</v>
      </c>
      <c r="F3" s="39" t="s">
        <v>40</v>
      </c>
      <c r="G3" s="38">
        <v>147591</v>
      </c>
      <c r="H3" s="38">
        <v>1992481</v>
      </c>
      <c r="I3" s="37" t="s">
        <v>11</v>
      </c>
      <c r="J3" s="37" t="s">
        <v>41</v>
      </c>
    </row>
    <row r="4" spans="1:10" x14ac:dyDescent="0.2">
      <c r="H4" s="38">
        <f>SUM(H2:H3)</f>
        <v>5609655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6"/>
  <sheetViews>
    <sheetView workbookViewId="0">
      <selection activeCell="H7" sqref="H7"/>
    </sheetView>
  </sheetViews>
  <sheetFormatPr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18.75" bestFit="1" customWidth="1"/>
    <col min="5" max="5" width="9.625" bestFit="1" customWidth="1"/>
    <col min="6" max="6" width="7.875" bestFit="1" customWidth="1"/>
    <col min="7" max="7" width="8.25" bestFit="1" customWidth="1"/>
    <col min="8" max="8" width="9.625" bestFit="1" customWidth="1"/>
    <col min="9" max="9" width="26.375" bestFit="1" customWidth="1"/>
    <col min="10" max="10" width="12.625" bestFit="1" customWidth="1"/>
  </cols>
  <sheetData>
    <row r="1" spans="1:10" ht="31.5" x14ac:dyDescent="0.2">
      <c r="A1" s="32" t="s">
        <v>1</v>
      </c>
      <c r="B1" s="34" t="s">
        <v>2</v>
      </c>
      <c r="C1" s="34" t="s">
        <v>31</v>
      </c>
      <c r="D1" s="34" t="s">
        <v>16</v>
      </c>
      <c r="E1" s="35" t="s">
        <v>32</v>
      </c>
      <c r="F1" s="34" t="s">
        <v>33</v>
      </c>
      <c r="G1" s="35" t="s">
        <v>0</v>
      </c>
      <c r="H1" s="35" t="s">
        <v>34</v>
      </c>
      <c r="I1" s="34" t="s">
        <v>35</v>
      </c>
      <c r="J1" s="34" t="s">
        <v>36</v>
      </c>
    </row>
    <row r="2" spans="1:10" x14ac:dyDescent="0.2">
      <c r="A2" s="36">
        <v>45875</v>
      </c>
      <c r="B2" s="37" t="s">
        <v>64</v>
      </c>
      <c r="C2" s="37" t="s">
        <v>38</v>
      </c>
      <c r="D2" s="37" t="s">
        <v>65</v>
      </c>
      <c r="E2" s="38">
        <v>2129160</v>
      </c>
      <c r="F2" s="39" t="s">
        <v>40</v>
      </c>
      <c r="G2" s="38">
        <v>170333</v>
      </c>
      <c r="H2" s="38">
        <v>2299493</v>
      </c>
      <c r="I2" s="37" t="s">
        <v>11</v>
      </c>
      <c r="J2" s="37" t="s">
        <v>41</v>
      </c>
    </row>
    <row r="3" spans="1:10" x14ac:dyDescent="0.2">
      <c r="A3" s="36">
        <v>45875</v>
      </c>
      <c r="B3" s="37" t="s">
        <v>66</v>
      </c>
      <c r="C3" s="37" t="s">
        <v>45</v>
      </c>
      <c r="D3" s="37" t="s">
        <v>46</v>
      </c>
      <c r="E3" s="38">
        <v>-1213426</v>
      </c>
      <c r="F3" s="37" t="s">
        <v>67</v>
      </c>
      <c r="G3" s="38">
        <v>-121343</v>
      </c>
      <c r="H3" s="38">
        <v>-1334769</v>
      </c>
      <c r="I3" s="37" t="s">
        <v>11</v>
      </c>
      <c r="J3" s="37" t="s">
        <v>41</v>
      </c>
    </row>
    <row r="4" spans="1:10" x14ac:dyDescent="0.2">
      <c r="A4" s="36">
        <v>45882</v>
      </c>
      <c r="B4" s="37" t="s">
        <v>68</v>
      </c>
      <c r="C4" s="37" t="s">
        <v>38</v>
      </c>
      <c r="D4" s="37" t="s">
        <v>69</v>
      </c>
      <c r="E4" s="38">
        <v>2227045</v>
      </c>
      <c r="F4" s="39" t="s">
        <v>40</v>
      </c>
      <c r="G4" s="38">
        <v>178164</v>
      </c>
      <c r="H4" s="38">
        <v>2405209</v>
      </c>
      <c r="I4" s="37" t="s">
        <v>11</v>
      </c>
      <c r="J4" s="37" t="s">
        <v>41</v>
      </c>
    </row>
    <row r="5" spans="1:10" x14ac:dyDescent="0.2">
      <c r="A5" s="36">
        <v>45896</v>
      </c>
      <c r="B5" s="37" t="s">
        <v>70</v>
      </c>
      <c r="C5" s="37" t="s">
        <v>38</v>
      </c>
      <c r="D5" s="37" t="s">
        <v>71</v>
      </c>
      <c r="E5" s="38">
        <v>3227155</v>
      </c>
      <c r="F5" s="39" t="s">
        <v>40</v>
      </c>
      <c r="G5" s="38">
        <v>258172</v>
      </c>
      <c r="H5" s="38">
        <v>3485327</v>
      </c>
      <c r="I5" s="37" t="s">
        <v>11</v>
      </c>
      <c r="J5" s="37" t="s">
        <v>41</v>
      </c>
    </row>
    <row r="6" spans="1:10" x14ac:dyDescent="0.2">
      <c r="H6" s="38">
        <f>SUM(H2:H5)</f>
        <v>6855260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"/>
  <sheetViews>
    <sheetView workbookViewId="0"/>
  </sheetViews>
  <sheetFormatPr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10.125" bestFit="1" customWidth="1"/>
    <col min="6" max="7" width="7.875" bestFit="1" customWidth="1"/>
    <col min="8" max="8" width="11.75" bestFit="1" customWidth="1"/>
    <col min="9" max="9" width="26.375" bestFit="1" customWidth="1"/>
    <col min="10" max="10" width="12.625" bestFit="1" customWidth="1"/>
  </cols>
  <sheetData>
    <row r="1" spans="1:10" ht="31.5" x14ac:dyDescent="0.2">
      <c r="A1" s="32" t="s">
        <v>1</v>
      </c>
      <c r="B1" s="34" t="s">
        <v>2</v>
      </c>
      <c r="C1" s="34" t="s">
        <v>31</v>
      </c>
      <c r="D1" s="34" t="s">
        <v>16</v>
      </c>
      <c r="E1" s="35" t="s">
        <v>32</v>
      </c>
      <c r="F1" s="34" t="s">
        <v>33</v>
      </c>
      <c r="G1" s="35" t="s">
        <v>0</v>
      </c>
      <c r="H1" s="35" t="s">
        <v>34</v>
      </c>
      <c r="I1" s="34" t="s">
        <v>35</v>
      </c>
      <c r="J1" s="34" t="s">
        <v>36</v>
      </c>
    </row>
    <row r="2" spans="1:10" x14ac:dyDescent="0.2">
      <c r="A2" s="36">
        <v>45840</v>
      </c>
      <c r="B2" s="37" t="s">
        <v>19</v>
      </c>
      <c r="C2" s="37" t="s">
        <v>38</v>
      </c>
      <c r="D2" s="37" t="s">
        <v>61</v>
      </c>
      <c r="E2" s="38">
        <v>4266505</v>
      </c>
      <c r="F2" s="39" t="s">
        <v>40</v>
      </c>
      <c r="G2" s="38">
        <v>341320</v>
      </c>
      <c r="H2" s="38">
        <v>4607825</v>
      </c>
      <c r="I2" s="37" t="s">
        <v>11</v>
      </c>
      <c r="J2" s="37" t="s">
        <v>41</v>
      </c>
    </row>
    <row r="3" spans="1:10" x14ac:dyDescent="0.2">
      <c r="A3" s="36">
        <v>45854</v>
      </c>
      <c r="B3" s="37" t="s">
        <v>20</v>
      </c>
      <c r="C3" s="37" t="s">
        <v>38</v>
      </c>
      <c r="D3" s="37" t="s">
        <v>62</v>
      </c>
      <c r="E3" s="38">
        <v>3014240</v>
      </c>
      <c r="F3" s="39" t="s">
        <v>40</v>
      </c>
      <c r="G3" s="38">
        <v>241139</v>
      </c>
      <c r="H3" s="38">
        <v>3255379</v>
      </c>
      <c r="I3" s="37" t="s">
        <v>11</v>
      </c>
      <c r="J3" s="37" t="s">
        <v>41</v>
      </c>
    </row>
    <row r="4" spans="1:10" x14ac:dyDescent="0.2">
      <c r="A4" s="36">
        <v>45861</v>
      </c>
      <c r="B4" s="37" t="s">
        <v>21</v>
      </c>
      <c r="C4" s="37" t="s">
        <v>38</v>
      </c>
      <c r="D4" s="37" t="s">
        <v>63</v>
      </c>
      <c r="E4" s="38">
        <v>2983360</v>
      </c>
      <c r="F4" s="39" t="s">
        <v>40</v>
      </c>
      <c r="G4" s="38">
        <v>238669</v>
      </c>
      <c r="H4" s="38">
        <v>3222029</v>
      </c>
      <c r="I4" s="37" t="s">
        <v>11</v>
      </c>
      <c r="J4" s="37" t="s">
        <v>41</v>
      </c>
    </row>
    <row r="5" spans="1:10" x14ac:dyDescent="0.2">
      <c r="H5" s="38">
        <f>SUM(H2:H4)</f>
        <v>11085233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"/>
  <sheetViews>
    <sheetView workbookViewId="0"/>
  </sheetViews>
  <sheetFormatPr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26.375" bestFit="1" customWidth="1"/>
    <col min="6" max="7" width="7.875" bestFit="1" customWidth="1"/>
    <col min="9" max="9" width="26.375" bestFit="1" customWidth="1"/>
    <col min="10" max="10" width="12.625" bestFit="1" customWidth="1"/>
  </cols>
  <sheetData>
    <row r="1" spans="1:10" ht="31.5" x14ac:dyDescent="0.2">
      <c r="A1" s="32" t="s">
        <v>1</v>
      </c>
      <c r="B1" s="34" t="s">
        <v>2</v>
      </c>
      <c r="C1" s="34" t="s">
        <v>31</v>
      </c>
      <c r="D1" s="34" t="s">
        <v>16</v>
      </c>
      <c r="E1" s="35" t="s">
        <v>32</v>
      </c>
      <c r="F1" s="34" t="s">
        <v>33</v>
      </c>
      <c r="G1" s="35" t="s">
        <v>0</v>
      </c>
      <c r="H1" s="35" t="s">
        <v>34</v>
      </c>
      <c r="I1" s="34" t="s">
        <v>35</v>
      </c>
      <c r="J1" s="34" t="s">
        <v>36</v>
      </c>
    </row>
    <row r="2" spans="1:10" x14ac:dyDescent="0.2">
      <c r="A2" s="36">
        <v>45819</v>
      </c>
      <c r="B2" s="37" t="s">
        <v>60</v>
      </c>
      <c r="C2" s="37" t="s">
        <v>38</v>
      </c>
      <c r="D2" s="37" t="s">
        <v>11</v>
      </c>
      <c r="E2" s="38">
        <v>3155265</v>
      </c>
      <c r="F2" s="39" t="s">
        <v>40</v>
      </c>
      <c r="G2" s="38">
        <v>252421</v>
      </c>
      <c r="H2" s="38">
        <v>3407686</v>
      </c>
      <c r="I2" s="37" t="s">
        <v>11</v>
      </c>
      <c r="J2" s="37" t="s">
        <v>41</v>
      </c>
    </row>
    <row r="3" spans="1:10" x14ac:dyDescent="0.2">
      <c r="H3" s="38">
        <v>3407686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4"/>
  <sheetViews>
    <sheetView workbookViewId="0">
      <selection activeCell="H5" sqref="H5"/>
    </sheetView>
  </sheetViews>
  <sheetFormatPr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26.375" bestFit="1" customWidth="1"/>
    <col min="6" max="7" width="7.875" bestFit="1" customWidth="1"/>
    <col min="9" max="9" width="26.375" bestFit="1" customWidth="1"/>
    <col min="10" max="10" width="12.625" bestFit="1" customWidth="1"/>
  </cols>
  <sheetData>
    <row r="1" spans="1:10" ht="31.5" x14ac:dyDescent="0.2">
      <c r="A1" s="32" t="s">
        <v>1</v>
      </c>
      <c r="B1" s="34" t="s">
        <v>2</v>
      </c>
      <c r="C1" s="34" t="s">
        <v>31</v>
      </c>
      <c r="D1" s="34" t="s">
        <v>16</v>
      </c>
      <c r="E1" s="35" t="s">
        <v>32</v>
      </c>
      <c r="F1" s="34" t="s">
        <v>33</v>
      </c>
      <c r="G1" s="35" t="s">
        <v>0</v>
      </c>
      <c r="H1" s="35" t="s">
        <v>34</v>
      </c>
      <c r="I1" s="34" t="s">
        <v>35</v>
      </c>
      <c r="J1" s="34" t="s">
        <v>36</v>
      </c>
    </row>
    <row r="2" spans="1:10" x14ac:dyDescent="0.2">
      <c r="A2" s="36">
        <v>45791</v>
      </c>
      <c r="B2" s="37" t="s">
        <v>58</v>
      </c>
      <c r="C2" s="37" t="s">
        <v>38</v>
      </c>
      <c r="D2" s="37" t="s">
        <v>11</v>
      </c>
      <c r="E2" s="38">
        <v>2069395</v>
      </c>
      <c r="F2" s="39" t="s">
        <v>40</v>
      </c>
      <c r="G2" s="38">
        <v>165552</v>
      </c>
      <c r="H2" s="38">
        <v>2234947</v>
      </c>
      <c r="I2" s="37" t="s">
        <v>11</v>
      </c>
      <c r="J2" s="37" t="s">
        <v>41</v>
      </c>
    </row>
    <row r="3" spans="1:10" x14ac:dyDescent="0.2">
      <c r="A3" s="36">
        <v>45805</v>
      </c>
      <c r="B3" s="37" t="s">
        <v>59</v>
      </c>
      <c r="C3" s="37" t="s">
        <v>38</v>
      </c>
      <c r="D3" s="37" t="s">
        <v>11</v>
      </c>
      <c r="E3" s="38">
        <v>2506465</v>
      </c>
      <c r="F3" s="39" t="s">
        <v>40</v>
      </c>
      <c r="G3" s="38">
        <v>200517</v>
      </c>
      <c r="H3" s="38">
        <v>2706982</v>
      </c>
      <c r="I3" s="37" t="s">
        <v>11</v>
      </c>
      <c r="J3" s="37" t="s">
        <v>41</v>
      </c>
    </row>
    <row r="4" spans="1:10" x14ac:dyDescent="0.2">
      <c r="H4" s="38">
        <f>SUM(H2:H3)</f>
        <v>4941929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Tổng Hợp</vt:lpstr>
      <vt:lpstr>T12</vt:lpstr>
      <vt:lpstr>T11</vt:lpstr>
      <vt:lpstr>T10</vt:lpstr>
      <vt:lpstr>T09</vt:lpstr>
      <vt:lpstr>T08</vt:lpstr>
      <vt:lpstr>T07</vt:lpstr>
      <vt:lpstr>T06</vt:lpstr>
      <vt:lpstr>T05</vt:lpstr>
      <vt:lpstr>T04</vt:lpstr>
      <vt:lpstr>T03</vt:lpstr>
      <vt:lpstr>T02</vt:lpstr>
      <vt:lpstr>T01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2023-02-23T02:33:27Z</dcterms:created>
  <dcterms:modified xsi:type="dcterms:W3CDTF">2026-01-06T10:00:09Z</dcterms:modified>
</cp:coreProperties>
</file>