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CỦ CHI\2023\"/>
    </mc:Choice>
  </mc:AlternateContent>
  <bookViews>
    <workbookView xWindow="0" yWindow="0" windowWidth="20490" windowHeight="7530" activeTab="1"/>
  </bookViews>
  <sheets>
    <sheet name="Tổng Hợp" sheetId="2" r:id="rId1"/>
    <sheet name="Chi Tiết Hàng Bán" sheetId="5" r:id="rId2"/>
    <sheet name="Hỗ trợ" sheetId="6" r:id="rId3"/>
    <sheet name="Thanh toán" sheetId="7" r:id="rId4"/>
    <sheet name="Thanh toán..." sheetId="3" state="hidden" r:id="rId5"/>
  </sheets>
  <definedNames>
    <definedName name="_xlnm._FilterDatabase" localSheetId="1" hidden="1">'Chi Tiết Hàng Bán'!$A$1:$I$14</definedName>
    <definedName name="_xlnm._FilterDatabase" localSheetId="2" hidden="1">'Hỗ trợ'!$A$1:$H$4</definedName>
    <definedName name="_xlnm._FilterDatabase" localSheetId="3" hidden="1">'Thanh toán'!$A$1:$F$9</definedName>
  </definedNames>
  <calcPr calcId="162913"/>
</workbook>
</file>

<file path=xl/calcChain.xml><?xml version="1.0" encoding="utf-8"?>
<calcChain xmlns="http://schemas.openxmlformats.org/spreadsheetml/2006/main">
  <c r="K10" i="5" l="1"/>
  <c r="G4" i="6" l="1"/>
  <c r="G3" i="6"/>
  <c r="G2" i="6"/>
  <c r="G3" i="5"/>
  <c r="G4" i="5"/>
  <c r="G5" i="5"/>
  <c r="G6" i="5"/>
  <c r="G7" i="5"/>
  <c r="G8" i="5"/>
  <c r="G9" i="5"/>
  <c r="G10" i="5"/>
  <c r="G11" i="5"/>
  <c r="G12" i="5"/>
  <c r="G13" i="5"/>
  <c r="G2" i="5"/>
  <c r="E9" i="7" l="1"/>
  <c r="D10" i="2" l="1"/>
  <c r="G16" i="2" l="1"/>
  <c r="G14" i="5"/>
  <c r="F13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10" i="2" l="1"/>
  <c r="G17" i="2" s="1"/>
</calcChain>
</file>

<file path=xl/comments1.xml><?xml version="1.0" encoding="utf-8"?>
<comments xmlns="http://schemas.openxmlformats.org/spreadsheetml/2006/main">
  <authors>
    <author>Admin</author>
  </authors>
  <commentList>
    <comment ref="J10" authorId="0" shapeId="0">
      <text>
        <r>
          <rPr>
            <b/>
            <sz val="9"/>
            <color indexed="81"/>
            <rFont val="Tahoma"/>
            <charset val="163"/>
          </rPr>
          <t>Admin:</t>
        </r>
        <r>
          <rPr>
            <sz val="9"/>
            <color indexed="81"/>
            <rFont val="Tahoma"/>
            <charset val="163"/>
          </rPr>
          <t xml:space="preserve">
hỗ trợ 10.05.2023</t>
        </r>
      </text>
    </comment>
  </commentList>
</comments>
</file>

<file path=xl/sharedStrings.xml><?xml version="1.0" encoding="utf-8"?>
<sst xmlns="http://schemas.openxmlformats.org/spreadsheetml/2006/main" count="299" uniqueCount="143">
  <si>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</si>
  <si>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</si>
  <si>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</si>
  <si>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</si>
  <si>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</si>
  <si>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</si>
  <si>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</si>
  <si>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</si>
  <si>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</si>
  <si>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</si>
  <si>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</si>
  <si>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</si>
  <si>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</si>
  <si>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</si>
  <si>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</si>
  <si>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</si>
  <si>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</si>
  <si>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</si>
  <si>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</si>
  <si>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</si>
  <si>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</si>
  <si>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</si>
  <si>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</si>
  <si>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</si>
  <si>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</si>
  <si>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</si>
  <si>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</si>
  <si>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</si>
  <si>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</si>
  <si>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</si>
  <si>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</si>
  <si>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</si>
  <si>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</si>
  <si>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</si>
  <si>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</si>
  <si>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</si>
  <si>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</si>
  <si>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</si>
  <si>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</si>
  <si>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</si>
  <si>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</si>
  <si>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</si>
  <si>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</si>
  <si>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</si>
  <si>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</si>
  <si>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</si>
  <si>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</si>
  <si>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</si>
  <si>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</si>
  <si>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</si>
  <si>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</si>
  <si>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</si>
  <si>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</si>
  <si>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</si>
  <si>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</si>
  <si>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</si>
  <si>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</si>
  <si>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</si>
  <si>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</si>
  <si>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</si>
  <si>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</si>
  <si>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</si>
  <si>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</si>
  <si>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</si>
  <si>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</si>
  <si>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</si>
  <si>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</si>
  <si>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</si>
  <si>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</si>
  <si>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</si>
  <si>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</si>
  <si>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</si>
  <si>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</si>
  <si>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</si>
  <si>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</si>
  <si>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</si>
  <si>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</si>
  <si>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</si>
  <si>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</si>
  <si>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</si>
  <si>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</si>
  <si>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</si>
  <si>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</si>
  <si>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</si>
  <si>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</si>
  <si>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</si>
  <si>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</si>
  <si>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</si>
  <si>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</si>
  <si>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</si>
  <si>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</si>
  <si>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</si>
  <si>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</si>
  <si>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</si>
  <si>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</si>
  <si>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</si>
  <si>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</si>
  <si>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</si>
  <si>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</si>
  <si>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</si>
  <si>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</si>
  <si>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</si>
  <si>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</si>
  <si>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Ngày thanh toán</t>
  </si>
  <si>
    <t>Trung Tâm Thương Mại Satra Củ Chi</t>
  </si>
  <si>
    <t>THEO DÕI CÔNG NỢ / CTY Satra CỦ CHI</t>
  </si>
  <si>
    <t>Tổng hỗ trợ</t>
  </si>
  <si>
    <t>00001460</t>
  </si>
  <si>
    <t>00003805</t>
  </si>
  <si>
    <t>00006838</t>
  </si>
  <si>
    <t>00013207</t>
  </si>
  <si>
    <t>00015817</t>
  </si>
  <si>
    <t>Bảng kê hóa đơn tháng 1.2023</t>
  </si>
  <si>
    <t>Bảng kê hóa đơn tháng 2.2023</t>
  </si>
  <si>
    <t>Bảng kê hóa đơn tháng 3.2023</t>
  </si>
  <si>
    <t>00001259</t>
  </si>
  <si>
    <t>Satra Củ Chị thanh toán tiền hàng</t>
  </si>
  <si>
    <t>Satra củ chi thanh toán tiền hàng</t>
  </si>
  <si>
    <t>Bảng kê hóa đơn tháng 4.2023</t>
  </si>
  <si>
    <t>Bảng kê hóa đơn tháng 5.2023</t>
  </si>
  <si>
    <t>00020380</t>
  </si>
  <si>
    <t>00022218</t>
  </si>
  <si>
    <t>00023454</t>
  </si>
  <si>
    <t>00024995</t>
  </si>
  <si>
    <t>00025505</t>
  </si>
  <si>
    <t>00029686</t>
  </si>
  <si>
    <t>00031272</t>
  </si>
  <si>
    <t>T01</t>
  </si>
  <si>
    <t>T03</t>
  </si>
  <si>
    <t>T02</t>
  </si>
  <si>
    <t>T04</t>
  </si>
  <si>
    <t>T05</t>
  </si>
  <si>
    <t>00003260</t>
  </si>
  <si>
    <t>Hỗ trợ</t>
  </si>
  <si>
    <t>Thanh toán</t>
  </si>
  <si>
    <t>TT 06.04.2023</t>
  </si>
  <si>
    <t>TT 21.04.2023</t>
  </si>
  <si>
    <t>TT 12.05.2023</t>
  </si>
  <si>
    <t>TT 27.03.2023</t>
  </si>
  <si>
    <t>TT 13.03.2023 (sau khi trừ hỗ trợ 23.02.2023)</t>
  </si>
  <si>
    <t>TT 06.06.2023 (sau khi trừ hỗ trợ 10.05.2023)</t>
  </si>
  <si>
    <t>KHỚP CÔNG NỢ 31.05.2023</t>
  </si>
  <si>
    <t>TT 22.06.2023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</si>
</sst>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charset val="163"/>
    </font>
    <font>
      <b/>
      <sz val="9"/>
      <color indexed="81"/>
      <name val="Tahoma"/>
      <charset val="163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7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0" fontId="15" fillId="0" borderId="3" xfId="0" quotePrefix="1" applyNumberFormat="1" applyFont="1" applyBorder="1" applyAlignment="1">
      <alignment vertical="center" wrapText="1"/>
    </xf>
    <xf numFmtId="14" fontId="14" fillId="0" borderId="0" xfId="0" applyNumberFormat="1" applyFont="1"/>
    <xf numFmtId="165" fontId="14" fillId="0" borderId="0" xfId="0" applyNumberFormat="1" applyFont="1"/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7" workbookViewId="0">
      <selection activeCell="J17" sqref="J17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10" max="10" width="11.5703125" bestFit="1" customWidth="1"/>
  </cols>
  <sheetData>
    <row r="1" spans="1:10" ht="19.5" x14ac:dyDescent="0.3">
      <c r="A1" s="69" t="s">
        <v>105</v>
      </c>
      <c r="B1" s="69"/>
      <c r="C1" s="69"/>
      <c r="D1" s="69"/>
      <c r="E1" s="69"/>
      <c r="F1" s="69"/>
      <c r="G1" s="69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133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70">
        <v>27745568</v>
      </c>
      <c r="D3" s="71"/>
      <c r="E3" s="9"/>
      <c r="F3" s="9"/>
      <c r="G3" s="9"/>
      <c r="H3" s="7"/>
      <c r="I3" s="7"/>
    </row>
    <row r="4" spans="1:10" ht="15.75" x14ac:dyDescent="0.25">
      <c r="A4" s="10"/>
      <c r="B4" s="11" t="s">
        <v>112</v>
      </c>
      <c r="C4" s="12">
        <v>23986435</v>
      </c>
      <c r="D4" s="12">
        <v>2398644</v>
      </c>
      <c r="E4" s="12"/>
      <c r="F4" s="13"/>
      <c r="G4" s="13"/>
      <c r="I4" s="14"/>
    </row>
    <row r="5" spans="1:10" ht="15.75" x14ac:dyDescent="0.25">
      <c r="A5" s="10"/>
      <c r="B5" s="11" t="s">
        <v>113</v>
      </c>
      <c r="C5" s="12">
        <v>6824930</v>
      </c>
      <c r="D5" s="12">
        <v>682493</v>
      </c>
      <c r="E5" s="12"/>
      <c r="F5" s="13"/>
      <c r="G5" s="13"/>
      <c r="I5" s="14"/>
    </row>
    <row r="6" spans="1:10" ht="15.75" x14ac:dyDescent="0.25">
      <c r="A6" s="10"/>
      <c r="B6" s="11" t="s">
        <v>114</v>
      </c>
      <c r="C6" s="12">
        <v>7001410</v>
      </c>
      <c r="D6" s="12">
        <v>700141</v>
      </c>
      <c r="E6" s="15"/>
      <c r="F6" s="13"/>
      <c r="G6" s="16"/>
      <c r="I6" s="14"/>
    </row>
    <row r="7" spans="1:10" ht="15.75" x14ac:dyDescent="0.25">
      <c r="A7" s="17"/>
      <c r="B7" s="11" t="s">
        <v>118</v>
      </c>
      <c r="C7" s="12">
        <v>10483235</v>
      </c>
      <c r="D7" s="12">
        <v>1048324</v>
      </c>
      <c r="E7" s="15"/>
      <c r="F7" s="13"/>
      <c r="G7" s="16"/>
      <c r="I7" s="14"/>
    </row>
    <row r="8" spans="1:10" ht="15.75" x14ac:dyDescent="0.25">
      <c r="A8" s="17"/>
      <c r="B8" s="11" t="s">
        <v>119</v>
      </c>
      <c r="C8" s="12">
        <v>8962545</v>
      </c>
      <c r="D8" s="12">
        <v>896255</v>
      </c>
      <c r="E8" s="15"/>
      <c r="F8" s="13"/>
      <c r="G8" s="16"/>
      <c r="I8" s="14"/>
    </row>
    <row r="9" spans="1:10" ht="15.75" x14ac:dyDescent="0.25">
      <c r="A9" s="17"/>
      <c r="B9" s="18"/>
      <c r="C9" s="12"/>
      <c r="D9" s="12"/>
      <c r="E9" s="15"/>
      <c r="F9" s="13"/>
      <c r="G9" s="16"/>
    </row>
    <row r="10" spans="1:10" ht="15.75" x14ac:dyDescent="0.25">
      <c r="A10" s="72" t="s">
        <v>10</v>
      </c>
      <c r="B10" s="73"/>
      <c r="C10" s="19">
        <f>SUM(C4:C9)</f>
        <v>57258555</v>
      </c>
      <c r="D10" s="19">
        <f>SUM(D4:D9)</f>
        <v>5725857</v>
      </c>
      <c r="E10" s="20"/>
      <c r="F10" s="21"/>
      <c r="G10" s="22"/>
      <c r="I10" s="23"/>
      <c r="J10" s="23"/>
    </row>
    <row r="11" spans="1:10" ht="15.75" x14ac:dyDescent="0.25">
      <c r="A11" s="10"/>
      <c r="B11" s="18" t="s">
        <v>133</v>
      </c>
      <c r="C11" s="12"/>
      <c r="D11" s="12"/>
      <c r="E11" s="12"/>
      <c r="F11" s="13">
        <v>4090131</v>
      </c>
      <c r="G11" s="16"/>
    </row>
    <row r="12" spans="1:10" ht="15.75" x14ac:dyDescent="0.25">
      <c r="A12" s="10"/>
      <c r="B12" s="18"/>
      <c r="C12" s="12"/>
      <c r="D12" s="12"/>
      <c r="E12" s="12"/>
      <c r="F12" s="13"/>
      <c r="G12" s="16"/>
    </row>
    <row r="13" spans="1:10" ht="15.75" x14ac:dyDescent="0.25">
      <c r="A13" s="72" t="s">
        <v>106</v>
      </c>
      <c r="B13" s="73"/>
      <c r="C13" s="19"/>
      <c r="D13" s="19"/>
      <c r="E13" s="19"/>
      <c r="F13" s="19">
        <f>SUM(F11:F12)</f>
        <v>4090131</v>
      </c>
      <c r="G13" s="22"/>
    </row>
    <row r="14" spans="1:10" ht="15.75" x14ac:dyDescent="0.25">
      <c r="A14" s="10"/>
      <c r="B14" s="11" t="s">
        <v>134</v>
      </c>
      <c r="C14" s="12"/>
      <c r="D14" s="12"/>
      <c r="E14" s="12"/>
      <c r="F14" s="13"/>
      <c r="G14" s="13">
        <v>68265061</v>
      </c>
      <c r="I14" s="24"/>
    </row>
    <row r="15" spans="1:10" ht="15.75" x14ac:dyDescent="0.25">
      <c r="A15" s="17"/>
      <c r="B15" s="18"/>
      <c r="C15" s="12"/>
      <c r="D15" s="12"/>
      <c r="E15" s="12"/>
      <c r="F15" s="13"/>
      <c r="G15" s="13"/>
      <c r="I15" s="24"/>
    </row>
    <row r="16" spans="1:10" ht="15.75" x14ac:dyDescent="0.25">
      <c r="A16" s="72" t="s">
        <v>11</v>
      </c>
      <c r="B16" s="73"/>
      <c r="C16" s="25"/>
      <c r="D16" s="25"/>
      <c r="E16" s="20"/>
      <c r="F16" s="22"/>
      <c r="G16" s="26">
        <f>SUM(G14:G15)</f>
        <v>68265061</v>
      </c>
    </row>
    <row r="17" spans="1:10" ht="15.75" x14ac:dyDescent="0.25">
      <c r="A17" s="66" t="s">
        <v>12</v>
      </c>
      <c r="B17" s="67"/>
      <c r="C17" s="67"/>
      <c r="D17" s="67"/>
      <c r="E17" s="67"/>
      <c r="F17" s="68"/>
      <c r="G17" s="27">
        <f>+C3+C10+D10-F13-G16</f>
        <v>18374788</v>
      </c>
      <c r="J17" s="23"/>
    </row>
    <row r="18" spans="1:10" ht="15.75" x14ac:dyDescent="0.25">
      <c r="A18" s="28"/>
      <c r="B18" s="29"/>
      <c r="C18" s="30"/>
      <c r="D18" s="30"/>
      <c r="E18" s="31"/>
    </row>
    <row r="19" spans="1:10" ht="15.75" x14ac:dyDescent="0.25">
      <c r="A19" s="28"/>
      <c r="B19" s="29"/>
      <c r="C19" s="30"/>
      <c r="D19" s="30"/>
      <c r="E19" s="31"/>
    </row>
    <row r="20" spans="1:10" ht="15.75" x14ac:dyDescent="0.25">
      <c r="A20" s="28"/>
      <c r="B20" s="29"/>
      <c r="C20" s="30"/>
      <c r="D20" s="30"/>
      <c r="E20" s="31"/>
      <c r="G20" s="23"/>
    </row>
    <row r="21" spans="1:10" ht="15.75" x14ac:dyDescent="0.25">
      <c r="A21" s="32"/>
      <c r="C21" s="33"/>
      <c r="D21" s="33"/>
      <c r="E21" s="34"/>
    </row>
  </sheetData>
  <mergeCells count="6">
    <mergeCell ref="A17:F17"/>
    <mergeCell ref="A1:G1"/>
    <mergeCell ref="C3:D3"/>
    <mergeCell ref="A10:B10"/>
    <mergeCell ref="A13:B13"/>
    <mergeCell ref="A16:B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"/>
  <sheetViews>
    <sheetView tabSelected="1" workbookViewId="0">
      <pane ySplit="1" topLeftCell="A2" activePane="bottomLeft" state="frozen"/>
      <selection pane="bottomLeft" activeCell="H11" sqref="H11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11.7109375" style="49" customWidth="1"/>
    <col min="10" max="11" width="9.85546875" style="49" bestFit="1" customWidth="1"/>
    <col min="12" max="16384" width="9.140625" style="49"/>
  </cols>
  <sheetData>
    <row r="1" spans="1:12" ht="27.75" customHeight="1" x14ac:dyDescent="0.2">
      <c r="A1" s="46" t="s">
        <v>96</v>
      </c>
      <c r="B1" s="46" t="s">
        <v>3</v>
      </c>
      <c r="C1" s="47" t="s">
        <v>2</v>
      </c>
      <c r="D1" s="46" t="s">
        <v>97</v>
      </c>
      <c r="E1" s="46" t="s">
        <v>98</v>
      </c>
      <c r="F1" s="46" t="s">
        <v>0</v>
      </c>
      <c r="G1" s="46" t="s">
        <v>99</v>
      </c>
      <c r="H1" s="48" t="s">
        <v>100</v>
      </c>
    </row>
    <row r="2" spans="1:12" ht="20.25" customHeight="1" x14ac:dyDescent="0.2">
      <c r="A2" s="50">
        <v>1</v>
      </c>
      <c r="B2" s="51" t="s">
        <v>107</v>
      </c>
      <c r="C2" s="62">
        <v>44939</v>
      </c>
      <c r="D2" s="52" t="s">
        <v>104</v>
      </c>
      <c r="E2" s="53">
        <v>23986435</v>
      </c>
      <c r="F2" s="53">
        <v>2398644</v>
      </c>
      <c r="G2" s="53">
        <f>+E2+F2</f>
        <v>26385079</v>
      </c>
      <c r="H2" s="54" t="s">
        <v>127</v>
      </c>
      <c r="I2" s="49" t="s">
        <v>139</v>
      </c>
    </row>
    <row r="3" spans="1:12" ht="20.25" customHeight="1" x14ac:dyDescent="0.2">
      <c r="A3" s="50">
        <v>2</v>
      </c>
      <c r="B3" s="51" t="s">
        <v>108</v>
      </c>
      <c r="C3" s="62">
        <v>44967</v>
      </c>
      <c r="D3" s="52" t="s">
        <v>104</v>
      </c>
      <c r="E3" s="53">
        <v>2579200</v>
      </c>
      <c r="F3" s="53">
        <v>257920</v>
      </c>
      <c r="G3" s="53">
        <f t="shared" ref="G3:G13" si="0">+E3+F3</f>
        <v>2837120</v>
      </c>
      <c r="H3" s="54" t="s">
        <v>129</v>
      </c>
      <c r="I3" s="49" t="s">
        <v>138</v>
      </c>
    </row>
    <row r="4" spans="1:12" ht="20.25" customHeight="1" x14ac:dyDescent="0.2">
      <c r="A4" s="50">
        <v>3</v>
      </c>
      <c r="B4" s="51" t="s">
        <v>109</v>
      </c>
      <c r="C4" s="62">
        <v>44979</v>
      </c>
      <c r="D4" s="52" t="s">
        <v>104</v>
      </c>
      <c r="E4" s="53">
        <v>4245730</v>
      </c>
      <c r="F4" s="53">
        <v>424573</v>
      </c>
      <c r="G4" s="53">
        <f t="shared" si="0"/>
        <v>4670303</v>
      </c>
      <c r="H4" s="54" t="s">
        <v>129</v>
      </c>
      <c r="I4" s="49" t="s">
        <v>135</v>
      </c>
    </row>
    <row r="5" spans="1:12" ht="20.25" customHeight="1" x14ac:dyDescent="0.2">
      <c r="A5" s="50">
        <v>4</v>
      </c>
      <c r="B5" s="51" t="s">
        <v>110</v>
      </c>
      <c r="C5" s="62">
        <v>44995</v>
      </c>
      <c r="D5" s="52" t="s">
        <v>104</v>
      </c>
      <c r="E5" s="53">
        <v>2973890</v>
      </c>
      <c r="F5" s="53">
        <v>297389</v>
      </c>
      <c r="G5" s="53">
        <f t="shared" si="0"/>
        <v>3271279</v>
      </c>
      <c r="H5" s="54" t="s">
        <v>128</v>
      </c>
      <c r="I5" s="49" t="s">
        <v>136</v>
      </c>
    </row>
    <row r="6" spans="1:12" ht="20.25" customHeight="1" x14ac:dyDescent="0.2">
      <c r="A6" s="50">
        <v>5</v>
      </c>
      <c r="B6" s="51" t="s">
        <v>111</v>
      </c>
      <c r="C6" s="62">
        <v>45006</v>
      </c>
      <c r="D6" s="52" t="s">
        <v>104</v>
      </c>
      <c r="E6" s="53">
        <v>4027520</v>
      </c>
      <c r="F6" s="53">
        <v>402752</v>
      </c>
      <c r="G6" s="53">
        <f t="shared" si="0"/>
        <v>4430272</v>
      </c>
      <c r="H6" s="54" t="s">
        <v>128</v>
      </c>
      <c r="I6" s="49" t="s">
        <v>137</v>
      </c>
      <c r="J6" s="64"/>
    </row>
    <row r="7" spans="1:12" ht="20.25" customHeight="1" x14ac:dyDescent="0.2">
      <c r="A7" s="50">
        <v>6</v>
      </c>
      <c r="B7" s="51" t="s">
        <v>120</v>
      </c>
      <c r="C7" s="62">
        <v>45023</v>
      </c>
      <c r="D7" s="52" t="s">
        <v>104</v>
      </c>
      <c r="E7" s="53">
        <v>3295465</v>
      </c>
      <c r="F7" s="53">
        <v>329547</v>
      </c>
      <c r="G7" s="53">
        <f t="shared" si="0"/>
        <v>3625012</v>
      </c>
      <c r="H7" s="54" t="s">
        <v>130</v>
      </c>
      <c r="I7" s="49" t="s">
        <v>140</v>
      </c>
    </row>
    <row r="8" spans="1:12" ht="20.25" customHeight="1" x14ac:dyDescent="0.2">
      <c r="A8" s="50">
        <v>7</v>
      </c>
      <c r="B8" s="51" t="s">
        <v>121</v>
      </c>
      <c r="C8" s="62">
        <v>45033</v>
      </c>
      <c r="D8" s="52" t="s">
        <v>104</v>
      </c>
      <c r="E8" s="53">
        <v>2565770</v>
      </c>
      <c r="F8" s="53">
        <v>256577</v>
      </c>
      <c r="G8" s="53">
        <f t="shared" si="0"/>
        <v>2822347</v>
      </c>
      <c r="H8" s="54" t="s">
        <v>130</v>
      </c>
      <c r="I8" s="49" t="s">
        <v>140</v>
      </c>
    </row>
    <row r="9" spans="1:12" ht="20.25" customHeight="1" x14ac:dyDescent="0.2">
      <c r="A9" s="50">
        <v>8</v>
      </c>
      <c r="B9" s="51" t="s">
        <v>122</v>
      </c>
      <c r="C9" s="62">
        <v>45037</v>
      </c>
      <c r="D9" s="52" t="s">
        <v>104</v>
      </c>
      <c r="E9" s="53">
        <v>2221160</v>
      </c>
      <c r="F9" s="53">
        <v>222116</v>
      </c>
      <c r="G9" s="53">
        <f t="shared" si="0"/>
        <v>2443276</v>
      </c>
      <c r="H9" s="54" t="s">
        <v>130</v>
      </c>
      <c r="I9" s="49" t="s">
        <v>142</v>
      </c>
    </row>
    <row r="10" spans="1:12" ht="20.25" customHeight="1" x14ac:dyDescent="0.2">
      <c r="A10" s="50">
        <v>9</v>
      </c>
      <c r="B10" s="51" t="s">
        <v>123</v>
      </c>
      <c r="C10" s="62">
        <v>45043</v>
      </c>
      <c r="D10" s="52" t="s">
        <v>104</v>
      </c>
      <c r="E10" s="53">
        <v>2400840</v>
      </c>
      <c r="F10" s="53">
        <v>240084</v>
      </c>
      <c r="G10" s="53">
        <f t="shared" si="0"/>
        <v>2640924</v>
      </c>
      <c r="H10" s="54" t="s">
        <v>130</v>
      </c>
      <c r="I10" s="49" t="s">
        <v>142</v>
      </c>
      <c r="J10" s="60">
        <v>-3015571</v>
      </c>
      <c r="K10" s="65">
        <f>+SUM(G7:G13)+J10</f>
        <v>18374788</v>
      </c>
      <c r="L10" s="49" t="s">
        <v>141</v>
      </c>
    </row>
    <row r="11" spans="1:12" ht="20.25" customHeight="1" x14ac:dyDescent="0.2">
      <c r="A11" s="50">
        <v>10</v>
      </c>
      <c r="B11" s="51" t="s">
        <v>124</v>
      </c>
      <c r="C11" s="62">
        <v>45052</v>
      </c>
      <c r="D11" s="52" t="s">
        <v>104</v>
      </c>
      <c r="E11" s="53">
        <v>3974050</v>
      </c>
      <c r="F11" s="53">
        <v>397405</v>
      </c>
      <c r="G11" s="53">
        <f t="shared" si="0"/>
        <v>4371455</v>
      </c>
      <c r="H11" s="54" t="s">
        <v>131</v>
      </c>
    </row>
    <row r="12" spans="1:12" ht="20.25" customHeight="1" x14ac:dyDescent="0.2">
      <c r="A12" s="50">
        <v>11</v>
      </c>
      <c r="B12" s="51" t="s">
        <v>125</v>
      </c>
      <c r="C12" s="62">
        <v>45064</v>
      </c>
      <c r="D12" s="52" t="s">
        <v>104</v>
      </c>
      <c r="E12" s="53">
        <v>3322625</v>
      </c>
      <c r="F12" s="53">
        <v>332263</v>
      </c>
      <c r="G12" s="53">
        <f t="shared" si="0"/>
        <v>3654888</v>
      </c>
      <c r="H12" s="54" t="s">
        <v>131</v>
      </c>
    </row>
    <row r="13" spans="1:12" ht="20.25" customHeight="1" x14ac:dyDescent="0.2">
      <c r="A13" s="50">
        <v>12</v>
      </c>
      <c r="B13" s="51" t="s">
        <v>126</v>
      </c>
      <c r="C13" s="62">
        <v>45072</v>
      </c>
      <c r="D13" s="52" t="s">
        <v>104</v>
      </c>
      <c r="E13" s="53">
        <v>1665870</v>
      </c>
      <c r="F13" s="53">
        <v>166587</v>
      </c>
      <c r="G13" s="53">
        <f t="shared" si="0"/>
        <v>1832457</v>
      </c>
      <c r="H13" s="54" t="s">
        <v>131</v>
      </c>
    </row>
    <row r="14" spans="1:12" ht="18.75" customHeight="1" x14ac:dyDescent="0.2">
      <c r="A14" s="55"/>
      <c r="B14" s="55"/>
      <c r="C14" s="56"/>
      <c r="D14" s="74" t="s">
        <v>101</v>
      </c>
      <c r="E14" s="75"/>
      <c r="F14" s="76"/>
      <c r="G14" s="57">
        <f>SUM(G2:G13)</f>
        <v>62984412</v>
      </c>
      <c r="H14" s="58"/>
    </row>
  </sheetData>
  <mergeCells count="1">
    <mergeCell ref="D14:F14"/>
  </mergeCells>
  <conditionalFormatting sqref="B2:B13">
    <cfRule type="duplicateValues" dxfId="4" priority="14"/>
    <cfRule type="duplicateValues" dxfId="3" priority="15"/>
  </conditionalFormatting>
  <conditionalFormatting sqref="B2:B13">
    <cfRule type="duplicateValues" dxfId="2" priority="16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1" topLeftCell="A2" activePane="bottomLeft" state="frozen"/>
      <selection pane="bottomLeft" activeCell="G3" sqref="G3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9.140625" style="49"/>
    <col min="10" max="10" width="13.140625" style="49" bestFit="1" customWidth="1"/>
    <col min="11" max="11" width="26.42578125" style="61" bestFit="1" customWidth="1"/>
    <col min="12" max="16384" width="9.140625" style="49"/>
  </cols>
  <sheetData>
    <row r="1" spans="1:12" ht="27.75" customHeight="1" x14ac:dyDescent="0.2">
      <c r="A1" s="46" t="s">
        <v>96</v>
      </c>
      <c r="B1" s="46" t="s">
        <v>3</v>
      </c>
      <c r="C1" s="47" t="s">
        <v>2</v>
      </c>
      <c r="D1" s="46" t="s">
        <v>97</v>
      </c>
      <c r="E1" s="46" t="s">
        <v>98</v>
      </c>
      <c r="F1" s="46" t="s">
        <v>0</v>
      </c>
      <c r="G1" s="46" t="s">
        <v>99</v>
      </c>
      <c r="H1" s="48" t="s">
        <v>100</v>
      </c>
    </row>
    <row r="2" spans="1:12" ht="15" x14ac:dyDescent="0.25">
      <c r="A2" s="50">
        <v>1</v>
      </c>
      <c r="B2" s="63" t="s">
        <v>115</v>
      </c>
      <c r="C2" s="62">
        <v>44980</v>
      </c>
      <c r="D2" s="52" t="s">
        <v>104</v>
      </c>
      <c r="E2" s="53">
        <v>976873</v>
      </c>
      <c r="F2" s="53">
        <v>97687</v>
      </c>
      <c r="G2" s="53">
        <f>+E2+F2</f>
        <v>1074560</v>
      </c>
      <c r="H2" s="54"/>
      <c r="L2"/>
    </row>
    <row r="3" spans="1:12" ht="15" x14ac:dyDescent="0.25">
      <c r="A3" s="50">
        <v>2</v>
      </c>
      <c r="B3" s="63" t="s">
        <v>132</v>
      </c>
      <c r="C3" s="62">
        <v>45056</v>
      </c>
      <c r="D3" s="52" t="s">
        <v>104</v>
      </c>
      <c r="E3" s="53">
        <v>2741428</v>
      </c>
      <c r="F3" s="53">
        <v>274143</v>
      </c>
      <c r="G3" s="53">
        <f>+E3+F3</f>
        <v>3015571</v>
      </c>
      <c r="H3" s="54"/>
      <c r="L3"/>
    </row>
    <row r="4" spans="1:12" s="61" customFormat="1" ht="18.75" customHeight="1" x14ac:dyDescent="0.2">
      <c r="A4" s="55"/>
      <c r="B4" s="55"/>
      <c r="C4" s="56"/>
      <c r="D4" s="74" t="s">
        <v>16</v>
      </c>
      <c r="E4" s="75"/>
      <c r="F4" s="76"/>
      <c r="G4" s="57">
        <f>SUM(G2:G3)</f>
        <v>4090131</v>
      </c>
      <c r="H4" s="58"/>
      <c r="I4" s="49"/>
      <c r="J4" s="49"/>
      <c r="L4" s="49"/>
    </row>
  </sheetData>
  <mergeCells count="1">
    <mergeCell ref="D4:F4"/>
  </mergeCells>
  <conditionalFormatting sqref="B2:B2210">
    <cfRule type="duplicateValues" dxfId="1" priority="17"/>
  </conditionalFormatting>
  <conditionalFormatting sqref="B2:B4">
    <cfRule type="duplicateValues" dxfId="0" priority="1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1" topLeftCell="A2" activePane="bottomLeft" state="frozen"/>
      <selection pane="bottomLeft" activeCell="B8" sqref="A8:XFD8"/>
    </sheetView>
  </sheetViews>
  <sheetFormatPr defaultRowHeight="18.75" customHeight="1" x14ac:dyDescent="0.2"/>
  <cols>
    <col min="1" max="1" width="7.42578125" style="49" customWidth="1"/>
    <col min="2" max="2" width="12.85546875" style="59" customWidth="1"/>
    <col min="3" max="3" width="37.28515625" style="49" bestFit="1" customWidth="1"/>
    <col min="4" max="4" width="53.140625" style="49" customWidth="1"/>
    <col min="5" max="5" width="18.5703125" style="49" customWidth="1"/>
    <col min="6" max="6" width="15.28515625" style="60" customWidth="1"/>
    <col min="7" max="7" width="9.140625" style="49"/>
    <col min="8" max="8" width="13.140625" style="49" bestFit="1" customWidth="1"/>
    <col min="9" max="9" width="26.42578125" style="61" bestFit="1" customWidth="1"/>
    <col min="10" max="16384" width="9.140625" style="49"/>
  </cols>
  <sheetData>
    <row r="1" spans="1:10" ht="27.75" customHeight="1" x14ac:dyDescent="0.2">
      <c r="A1" s="46" t="s">
        <v>96</v>
      </c>
      <c r="B1" s="47" t="s">
        <v>103</v>
      </c>
      <c r="C1" s="46" t="s">
        <v>97</v>
      </c>
      <c r="D1" s="46" t="s">
        <v>4</v>
      </c>
      <c r="E1" s="46" t="s">
        <v>99</v>
      </c>
      <c r="F1" s="48" t="s">
        <v>100</v>
      </c>
    </row>
    <row r="2" spans="1:10" ht="21.75" customHeight="1" x14ac:dyDescent="0.25">
      <c r="A2" s="50">
        <v>1</v>
      </c>
      <c r="B2" s="62">
        <v>44973</v>
      </c>
      <c r="C2" s="52" t="s">
        <v>104</v>
      </c>
      <c r="D2" s="52" t="s">
        <v>116</v>
      </c>
      <c r="E2" s="53">
        <v>8740220</v>
      </c>
      <c r="F2" s="54"/>
      <c r="J2"/>
    </row>
    <row r="3" spans="1:10" ht="21.75" customHeight="1" x14ac:dyDescent="0.25">
      <c r="A3" s="50">
        <v>2</v>
      </c>
      <c r="B3" s="62">
        <v>44973</v>
      </c>
      <c r="C3" s="52" t="s">
        <v>104</v>
      </c>
      <c r="D3" s="52" t="s">
        <v>116</v>
      </c>
      <c r="E3" s="53">
        <v>19005348</v>
      </c>
      <c r="F3" s="54"/>
      <c r="J3"/>
    </row>
    <row r="4" spans="1:10" ht="21.75" customHeight="1" x14ac:dyDescent="0.25">
      <c r="A4" s="50">
        <v>3</v>
      </c>
      <c r="B4" s="62">
        <v>44998</v>
      </c>
      <c r="C4" s="52" t="s">
        <v>104</v>
      </c>
      <c r="D4" s="52" t="s">
        <v>117</v>
      </c>
      <c r="E4" s="53">
        <v>25310519</v>
      </c>
      <c r="F4" s="54"/>
      <c r="J4"/>
    </row>
    <row r="5" spans="1:10" ht="21.75" customHeight="1" x14ac:dyDescent="0.25">
      <c r="A5" s="50">
        <v>4</v>
      </c>
      <c r="B5" s="62">
        <v>45012</v>
      </c>
      <c r="C5" s="52" t="s">
        <v>104</v>
      </c>
      <c r="D5" s="52" t="s">
        <v>117</v>
      </c>
      <c r="E5" s="53">
        <v>2837120</v>
      </c>
      <c r="F5" s="54"/>
      <c r="J5"/>
    </row>
    <row r="6" spans="1:10" ht="21.75" customHeight="1" x14ac:dyDescent="0.25">
      <c r="A6" s="50">
        <v>5</v>
      </c>
      <c r="B6" s="62">
        <v>45022</v>
      </c>
      <c r="C6" s="52" t="s">
        <v>104</v>
      </c>
      <c r="D6" s="52" t="s">
        <v>117</v>
      </c>
      <c r="E6" s="53">
        <v>4670303</v>
      </c>
      <c r="F6" s="54"/>
      <c r="J6"/>
    </row>
    <row r="7" spans="1:10" ht="21.75" customHeight="1" x14ac:dyDescent="0.25">
      <c r="A7" s="50">
        <v>6</v>
      </c>
      <c r="B7" s="62">
        <v>45037</v>
      </c>
      <c r="C7" s="52" t="s">
        <v>104</v>
      </c>
      <c r="D7" s="52" t="s">
        <v>117</v>
      </c>
      <c r="E7" s="53">
        <v>3271279</v>
      </c>
      <c r="F7" s="54"/>
      <c r="J7"/>
    </row>
    <row r="8" spans="1:10" ht="21.75" customHeight="1" x14ac:dyDescent="0.25">
      <c r="A8" s="50">
        <v>7</v>
      </c>
      <c r="B8" s="62">
        <v>45058</v>
      </c>
      <c r="C8" s="52" t="s">
        <v>104</v>
      </c>
      <c r="D8" s="52" t="s">
        <v>117</v>
      </c>
      <c r="E8" s="53">
        <v>4430272</v>
      </c>
      <c r="F8" s="54"/>
      <c r="J8"/>
    </row>
    <row r="9" spans="1:10" s="61" customFormat="1" ht="18.75" customHeight="1" x14ac:dyDescent="0.2">
      <c r="A9" s="55"/>
      <c r="B9" s="56"/>
      <c r="C9" s="74" t="s">
        <v>16</v>
      </c>
      <c r="D9" s="75"/>
      <c r="E9" s="57">
        <f>SUM(E2:E8)</f>
        <v>68265061</v>
      </c>
      <c r="F9" s="58"/>
      <c r="G9" s="49"/>
      <c r="H9" s="49"/>
      <c r="J9" s="49"/>
    </row>
  </sheetData>
  <mergeCells count="1">
    <mergeCell ref="C9:D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13</v>
      </c>
      <c r="B1" s="35" t="s">
        <v>14</v>
      </c>
      <c r="C1" s="36" t="s">
        <v>15</v>
      </c>
      <c r="D1" s="36" t="s">
        <v>4</v>
      </c>
      <c r="E1" s="2" t="s">
        <v>16</v>
      </c>
      <c r="F1" s="36" t="s">
        <v>17</v>
      </c>
      <c r="G1" s="36" t="s">
        <v>18</v>
      </c>
      <c r="H1" s="36" t="s">
        <v>19</v>
      </c>
      <c r="I1" s="36" t="s">
        <v>20</v>
      </c>
      <c r="J1" s="36" t="s">
        <v>21</v>
      </c>
      <c r="K1" s="36" t="s">
        <v>22</v>
      </c>
    </row>
    <row r="2" spans="1:20" x14ac:dyDescent="0.25">
      <c r="A2" s="37">
        <v>44579</v>
      </c>
      <c r="B2" s="37">
        <v>44579</v>
      </c>
      <c r="C2" s="38" t="s">
        <v>23</v>
      </c>
      <c r="D2" s="38" t="s">
        <v>24</v>
      </c>
      <c r="E2" s="39">
        <v>2042198</v>
      </c>
      <c r="F2" s="38" t="s">
        <v>25</v>
      </c>
      <c r="G2" s="38" t="s">
        <v>1</v>
      </c>
      <c r="H2" s="38" t="s">
        <v>26</v>
      </c>
      <c r="I2" s="38" t="s">
        <v>27</v>
      </c>
      <c r="J2" s="38"/>
      <c r="K2" s="38" t="s">
        <v>28</v>
      </c>
      <c r="N2" s="43">
        <v>44579</v>
      </c>
      <c r="O2" s="1">
        <f>+B2</f>
        <v>44579</v>
      </c>
      <c r="P2" s="44" t="s">
        <v>74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29</v>
      </c>
      <c r="D3" s="38" t="s">
        <v>30</v>
      </c>
      <c r="E3" s="39">
        <v>5900153</v>
      </c>
      <c r="F3" s="38" t="s">
        <v>25</v>
      </c>
      <c r="G3" s="38" t="s">
        <v>1</v>
      </c>
      <c r="H3" s="38" t="s">
        <v>26</v>
      </c>
      <c r="I3" s="38" t="s">
        <v>27</v>
      </c>
      <c r="J3" s="38"/>
      <c r="K3" s="38" t="s">
        <v>28</v>
      </c>
      <c r="N3" s="43">
        <v>44603</v>
      </c>
      <c r="O3" s="1">
        <f t="shared" ref="O3:O23" si="0">+B3</f>
        <v>44603</v>
      </c>
      <c r="P3" s="44" t="s">
        <v>75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31</v>
      </c>
      <c r="D4" s="38" t="s">
        <v>32</v>
      </c>
      <c r="E4" s="39">
        <v>2154136</v>
      </c>
      <c r="F4" s="38" t="s">
        <v>25</v>
      </c>
      <c r="G4" s="38" t="s">
        <v>1</v>
      </c>
      <c r="H4" s="38" t="s">
        <v>26</v>
      </c>
      <c r="I4" s="38" t="s">
        <v>27</v>
      </c>
      <c r="J4" s="38"/>
      <c r="K4" s="38" t="s">
        <v>28</v>
      </c>
      <c r="N4" s="43">
        <v>44615</v>
      </c>
      <c r="O4" s="1">
        <f t="shared" si="0"/>
        <v>44615</v>
      </c>
      <c r="P4" s="44" t="s">
        <v>76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33</v>
      </c>
      <c r="D5" s="38" t="s">
        <v>34</v>
      </c>
      <c r="E5" s="39">
        <v>9007081</v>
      </c>
      <c r="F5" s="38" t="s">
        <v>25</v>
      </c>
      <c r="G5" s="38" t="s">
        <v>1</v>
      </c>
      <c r="H5" s="38" t="s">
        <v>26</v>
      </c>
      <c r="I5" s="38" t="s">
        <v>27</v>
      </c>
      <c r="J5" s="38"/>
      <c r="K5" s="38" t="s">
        <v>28</v>
      </c>
      <c r="N5" s="43">
        <v>44621</v>
      </c>
      <c r="O5" s="1">
        <f t="shared" si="0"/>
        <v>44621</v>
      </c>
      <c r="P5" s="44" t="s">
        <v>77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35</v>
      </c>
      <c r="D6" s="38" t="s">
        <v>36</v>
      </c>
      <c r="E6" s="39">
        <v>3353405</v>
      </c>
      <c r="F6" s="38" t="s">
        <v>25</v>
      </c>
      <c r="G6" s="38" t="s">
        <v>1</v>
      </c>
      <c r="H6" s="38" t="s">
        <v>26</v>
      </c>
      <c r="I6" s="38" t="s">
        <v>27</v>
      </c>
      <c r="J6" s="38"/>
      <c r="K6" s="38" t="s">
        <v>28</v>
      </c>
      <c r="N6" s="43">
        <v>44638</v>
      </c>
      <c r="O6" s="1">
        <f t="shared" si="0"/>
        <v>44638</v>
      </c>
      <c r="P6" s="44" t="s">
        <v>78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37</v>
      </c>
      <c r="D7" s="38" t="s">
        <v>38</v>
      </c>
      <c r="E7" s="39">
        <v>6175267</v>
      </c>
      <c r="F7" s="38" t="s">
        <v>25</v>
      </c>
      <c r="G7" s="38" t="s">
        <v>1</v>
      </c>
      <c r="H7" s="38" t="s">
        <v>26</v>
      </c>
      <c r="I7" s="38" t="s">
        <v>27</v>
      </c>
      <c r="J7" s="38"/>
      <c r="K7" s="38" t="s">
        <v>28</v>
      </c>
      <c r="N7" s="43">
        <v>44650</v>
      </c>
      <c r="O7" s="1">
        <f t="shared" si="0"/>
        <v>44650</v>
      </c>
      <c r="P7" s="44" t="s">
        <v>79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39</v>
      </c>
      <c r="D8" s="38" t="s">
        <v>40</v>
      </c>
      <c r="E8" s="39">
        <v>3513997</v>
      </c>
      <c r="F8" s="38" t="s">
        <v>25</v>
      </c>
      <c r="G8" s="38" t="s">
        <v>1</v>
      </c>
      <c r="H8" s="38" t="s">
        <v>26</v>
      </c>
      <c r="I8" s="38" t="s">
        <v>27</v>
      </c>
      <c r="J8" s="38"/>
      <c r="K8" s="38" t="s">
        <v>28</v>
      </c>
      <c r="N8" s="43">
        <v>44670</v>
      </c>
      <c r="O8" s="1">
        <f t="shared" si="0"/>
        <v>44670</v>
      </c>
      <c r="P8" s="44" t="s">
        <v>80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41</v>
      </c>
      <c r="D9" s="38" t="s">
        <v>42</v>
      </c>
      <c r="E9" s="39">
        <v>1662476</v>
      </c>
      <c r="F9" s="38" t="s">
        <v>25</v>
      </c>
      <c r="G9" s="38" t="s">
        <v>1</v>
      </c>
      <c r="H9" s="38" t="s">
        <v>26</v>
      </c>
      <c r="I9" s="38" t="s">
        <v>27</v>
      </c>
      <c r="J9" s="38"/>
      <c r="K9" s="38" t="s">
        <v>28</v>
      </c>
      <c r="N9" s="43">
        <v>44685</v>
      </c>
      <c r="O9" s="1">
        <f t="shared" si="0"/>
        <v>44685</v>
      </c>
      <c r="P9" s="44" t="s">
        <v>81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43</v>
      </c>
      <c r="D10" s="38" t="s">
        <v>44</v>
      </c>
      <c r="E10" s="39">
        <v>6122111</v>
      </c>
      <c r="F10" s="38" t="s">
        <v>25</v>
      </c>
      <c r="G10" s="38" t="s">
        <v>1</v>
      </c>
      <c r="H10" s="38" t="s">
        <v>26</v>
      </c>
      <c r="I10" s="38" t="s">
        <v>27</v>
      </c>
      <c r="J10" s="38"/>
      <c r="K10" s="38" t="s">
        <v>28</v>
      </c>
      <c r="N10" s="43">
        <v>44700</v>
      </c>
      <c r="O10" s="1">
        <f t="shared" si="0"/>
        <v>44700</v>
      </c>
      <c r="P10" s="44" t="s">
        <v>82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45</v>
      </c>
      <c r="D11" s="38" t="s">
        <v>46</v>
      </c>
      <c r="E11" s="39">
        <v>5119840</v>
      </c>
      <c r="F11" s="38" t="s">
        <v>25</v>
      </c>
      <c r="G11" s="38" t="s">
        <v>1</v>
      </c>
      <c r="H11" s="38" t="s">
        <v>26</v>
      </c>
      <c r="I11" s="38" t="s">
        <v>27</v>
      </c>
      <c r="J11" s="38"/>
      <c r="K11" s="38" t="s">
        <v>28</v>
      </c>
      <c r="N11" s="43">
        <v>44733</v>
      </c>
      <c r="O11" s="1">
        <f t="shared" si="0"/>
        <v>44733</v>
      </c>
      <c r="P11" s="44" t="s">
        <v>83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47</v>
      </c>
      <c r="D12" s="38" t="s">
        <v>48</v>
      </c>
      <c r="E12" s="39">
        <v>2367759</v>
      </c>
      <c r="F12" s="38" t="s">
        <v>25</v>
      </c>
      <c r="G12" s="38" t="s">
        <v>1</v>
      </c>
      <c r="H12" s="38" t="s">
        <v>26</v>
      </c>
      <c r="I12" s="38" t="s">
        <v>27</v>
      </c>
      <c r="J12" s="38"/>
      <c r="K12" s="38" t="s">
        <v>28</v>
      </c>
      <c r="N12" s="43">
        <v>44747</v>
      </c>
      <c r="O12" s="1">
        <f t="shared" si="0"/>
        <v>44747</v>
      </c>
      <c r="P12" s="44" t="s">
        <v>84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49</v>
      </c>
      <c r="D13" s="38" t="s">
        <v>50</v>
      </c>
      <c r="E13" s="39">
        <v>4670006</v>
      </c>
      <c r="F13" s="38" t="s">
        <v>25</v>
      </c>
      <c r="G13" s="38" t="s">
        <v>1</v>
      </c>
      <c r="H13" s="38" t="s">
        <v>26</v>
      </c>
      <c r="I13" s="38" t="s">
        <v>27</v>
      </c>
      <c r="J13" s="38"/>
      <c r="K13" s="38" t="s">
        <v>28</v>
      </c>
      <c r="N13" s="43">
        <v>44761</v>
      </c>
      <c r="O13" s="1">
        <f t="shared" si="0"/>
        <v>44761</v>
      </c>
      <c r="P13" s="44" t="s">
        <v>85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51</v>
      </c>
      <c r="D14" s="38" t="s">
        <v>52</v>
      </c>
      <c r="E14" s="39">
        <v>3867107</v>
      </c>
      <c r="F14" s="38" t="s">
        <v>25</v>
      </c>
      <c r="G14" s="38" t="s">
        <v>1</v>
      </c>
      <c r="H14" s="38" t="s">
        <v>26</v>
      </c>
      <c r="I14" s="38" t="s">
        <v>27</v>
      </c>
      <c r="J14" s="38"/>
      <c r="K14" s="38" t="s">
        <v>53</v>
      </c>
      <c r="N14" s="43">
        <v>44776</v>
      </c>
      <c r="O14" s="1">
        <f t="shared" si="0"/>
        <v>44776</v>
      </c>
      <c r="P14" s="44" t="s">
        <v>86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54</v>
      </c>
      <c r="D15" s="38" t="s">
        <v>55</v>
      </c>
      <c r="E15" s="39">
        <v>4223356</v>
      </c>
      <c r="F15" s="38" t="s">
        <v>25</v>
      </c>
      <c r="G15" s="38" t="s">
        <v>1</v>
      </c>
      <c r="H15" s="38" t="s">
        <v>26</v>
      </c>
      <c r="I15" s="38" t="s">
        <v>27</v>
      </c>
      <c r="J15" s="38"/>
      <c r="K15" s="38" t="s">
        <v>53</v>
      </c>
      <c r="N15" s="43">
        <v>44783</v>
      </c>
      <c r="O15" s="1">
        <f t="shared" si="0"/>
        <v>44783</v>
      </c>
      <c r="P15" s="44" t="s">
        <v>87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56</v>
      </c>
      <c r="D16" s="38" t="s">
        <v>57</v>
      </c>
      <c r="E16" s="39">
        <v>5406632</v>
      </c>
      <c r="F16" s="38" t="s">
        <v>25</v>
      </c>
      <c r="G16" s="38" t="s">
        <v>1</v>
      </c>
      <c r="H16" s="38" t="s">
        <v>26</v>
      </c>
      <c r="I16" s="38" t="s">
        <v>27</v>
      </c>
      <c r="J16" s="38"/>
      <c r="K16" s="38" t="s">
        <v>53</v>
      </c>
      <c r="N16" s="43">
        <v>44810</v>
      </c>
      <c r="O16" s="1">
        <f t="shared" si="0"/>
        <v>44810</v>
      </c>
      <c r="P16" s="44" t="s">
        <v>88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58</v>
      </c>
      <c r="D17" s="38" t="s">
        <v>59</v>
      </c>
      <c r="E17" s="39">
        <v>5064765</v>
      </c>
      <c r="F17" s="38" t="s">
        <v>25</v>
      </c>
      <c r="G17" s="38" t="s">
        <v>1</v>
      </c>
      <c r="H17" s="38" t="s">
        <v>26</v>
      </c>
      <c r="I17" s="38" t="s">
        <v>27</v>
      </c>
      <c r="J17" s="38"/>
      <c r="K17" s="38" t="s">
        <v>53</v>
      </c>
      <c r="N17" s="43">
        <v>44820</v>
      </c>
      <c r="O17" s="1">
        <f t="shared" si="0"/>
        <v>44820</v>
      </c>
      <c r="P17" s="44" t="s">
        <v>89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60</v>
      </c>
      <c r="D18" s="38" t="s">
        <v>61</v>
      </c>
      <c r="E18" s="39">
        <v>1820383</v>
      </c>
      <c r="F18" s="38" t="s">
        <v>25</v>
      </c>
      <c r="G18" s="38" t="s">
        <v>1</v>
      </c>
      <c r="H18" s="38" t="s">
        <v>26</v>
      </c>
      <c r="I18" s="38" t="s">
        <v>27</v>
      </c>
      <c r="J18" s="38"/>
      <c r="K18" s="38" t="s">
        <v>53</v>
      </c>
      <c r="N18" s="43">
        <v>44831</v>
      </c>
      <c r="O18" s="1">
        <f t="shared" si="0"/>
        <v>44831</v>
      </c>
      <c r="P18" s="44" t="s">
        <v>90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62</v>
      </c>
      <c r="D19" s="38" t="s">
        <v>63</v>
      </c>
      <c r="E19" s="39">
        <v>3217217</v>
      </c>
      <c r="F19" s="38" t="s">
        <v>25</v>
      </c>
      <c r="G19" s="38" t="s">
        <v>1</v>
      </c>
      <c r="H19" s="38" t="s">
        <v>26</v>
      </c>
      <c r="I19" s="38" t="s">
        <v>27</v>
      </c>
      <c r="J19" s="38"/>
      <c r="K19" s="38" t="s">
        <v>28</v>
      </c>
      <c r="N19" s="43">
        <v>44851</v>
      </c>
      <c r="O19" s="1">
        <f t="shared" si="0"/>
        <v>44851</v>
      </c>
      <c r="P19" s="44" t="s">
        <v>91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64</v>
      </c>
      <c r="D20" s="38" t="s">
        <v>65</v>
      </c>
      <c r="E20" s="39">
        <v>1820383</v>
      </c>
      <c r="F20" s="38" t="s">
        <v>25</v>
      </c>
      <c r="G20" s="38" t="s">
        <v>1</v>
      </c>
      <c r="H20" s="38" t="s">
        <v>26</v>
      </c>
      <c r="I20" s="38" t="s">
        <v>27</v>
      </c>
      <c r="J20" s="38"/>
      <c r="K20" s="38" t="s">
        <v>28</v>
      </c>
      <c r="N20" s="43">
        <v>44861</v>
      </c>
      <c r="O20" s="1">
        <f t="shared" si="0"/>
        <v>44861</v>
      </c>
      <c r="P20" s="44" t="s">
        <v>92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66</v>
      </c>
      <c r="D21" s="38" t="s">
        <v>67</v>
      </c>
      <c r="E21" s="39">
        <v>6076770</v>
      </c>
      <c r="F21" s="38" t="s">
        <v>25</v>
      </c>
      <c r="G21" s="38" t="s">
        <v>1</v>
      </c>
      <c r="H21" s="38" t="s">
        <v>26</v>
      </c>
      <c r="I21" s="38" t="s">
        <v>27</v>
      </c>
      <c r="J21" s="38"/>
      <c r="K21" s="38" t="s">
        <v>28</v>
      </c>
      <c r="N21" s="43">
        <v>44880</v>
      </c>
      <c r="O21" s="1">
        <f t="shared" si="0"/>
        <v>44880</v>
      </c>
      <c r="P21" s="44" t="s">
        <v>93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68</v>
      </c>
      <c r="D22" s="38" t="s">
        <v>69</v>
      </c>
      <c r="E22" s="39">
        <v>4025703</v>
      </c>
      <c r="F22" s="38" t="s">
        <v>25</v>
      </c>
      <c r="G22" s="38" t="s">
        <v>1</v>
      </c>
      <c r="H22" s="38" t="s">
        <v>26</v>
      </c>
      <c r="I22" s="38" t="s">
        <v>27</v>
      </c>
      <c r="J22" s="38"/>
      <c r="K22" s="38" t="s">
        <v>28</v>
      </c>
      <c r="N22" s="43">
        <v>44897</v>
      </c>
      <c r="O22" s="1">
        <f t="shared" si="0"/>
        <v>44897</v>
      </c>
      <c r="P22" s="44" t="s">
        <v>94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70</v>
      </c>
      <c r="D23" s="38" t="s">
        <v>38</v>
      </c>
      <c r="E23" s="39">
        <v>1712654</v>
      </c>
      <c r="F23" s="38" t="s">
        <v>25</v>
      </c>
      <c r="G23" s="38" t="s">
        <v>1</v>
      </c>
      <c r="H23" s="38" t="s">
        <v>26</v>
      </c>
      <c r="I23" s="38" t="s">
        <v>27</v>
      </c>
      <c r="J23" s="38"/>
      <c r="K23" s="38" t="s">
        <v>28</v>
      </c>
      <c r="N23" s="43">
        <v>44908</v>
      </c>
      <c r="O23" s="1">
        <f t="shared" si="0"/>
        <v>44908</v>
      </c>
      <c r="P23" s="44" t="s">
        <v>95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71</v>
      </c>
      <c r="C24" s="41" t="s">
        <v>72</v>
      </c>
      <c r="D24" s="41" t="s">
        <v>73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Chi Tiết Hàng Bán</vt:lpstr>
      <vt:lpstr>Hỗ trợ</vt:lpstr>
      <vt:lpstr>Thanh toán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2023-07-04T06:56:47Z</dcterms:modified>
</cp:coreProperties>
</file>