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ATRA\"/>
    </mc:Choice>
  </mc:AlternateContent>
  <xr:revisionPtr revIDLastSave="0" documentId="13_ncr:1_{BDA26BC7-6CE6-4274-9C1A-7044A08500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áo cáo" sheetId="1" r:id="rId1"/>
  </sheets>
  <definedNames>
    <definedName name="_xlnm._FilterDatabase" localSheetId="0" hidden="1">'Báo cáo'!$A$1:$I$80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1" l="1"/>
  <c r="E91" i="1" s="1"/>
  <c r="G91" i="1" l="1"/>
  <c r="H91" i="1" s="1"/>
  <c r="E95" i="1"/>
  <c r="E94" i="1"/>
  <c r="E93" i="1"/>
  <c r="E92" i="1"/>
  <c r="E90" i="1"/>
  <c r="G90" i="1" l="1"/>
  <c r="E96" i="1"/>
  <c r="H90" i="1"/>
  <c r="G92" i="1"/>
  <c r="H92" i="1" s="1"/>
  <c r="G93" i="1"/>
  <c r="H93" i="1" s="1"/>
  <c r="G94" i="1"/>
  <c r="H94" i="1" s="1"/>
  <c r="G95" i="1"/>
  <c r="H95" i="1" s="1"/>
  <c r="H96" i="1" l="1"/>
  <c r="G96" i="1"/>
</calcChain>
</file>

<file path=xl/sharedStrings.xml><?xml version="1.0" encoding="utf-8"?>
<sst xmlns="http://schemas.openxmlformats.org/spreadsheetml/2006/main" count="488" uniqueCount="187">
  <si>
    <t>Số hóa đơn</t>
  </si>
  <si>
    <t>P-005263349 - Satrafoods LÊ MINH NHỰT</t>
  </si>
  <si>
    <t>TTTM Satra Củ Chi</t>
  </si>
  <si>
    <t>00080306</t>
  </si>
  <si>
    <t>00085811</t>
  </si>
  <si>
    <t>00080103</t>
  </si>
  <si>
    <t>00087296</t>
  </si>
  <si>
    <t>P-000014401</t>
  </si>
  <si>
    <t>P-005276426 - Satrafoods LÊ VĂN LINH</t>
  </si>
  <si>
    <t>0300100037-020</t>
  </si>
  <si>
    <t>P-005252441 - Satrafoods DƯƠNG CÔNG KHI</t>
  </si>
  <si>
    <t>P-005283787 - Satrafoods TỈNH LỘ 43</t>
  </si>
  <si>
    <t>Thuế suất</t>
  </si>
  <si>
    <t>00088189</t>
  </si>
  <si>
    <t>P-005251299 - Satrafoods LÊ THỊ RIÊNG</t>
  </si>
  <si>
    <t>P-005257267 - Satrafoods 260 Trần Não</t>
  </si>
  <si>
    <t>00083382</t>
  </si>
  <si>
    <t>00085792</t>
  </si>
  <si>
    <t>00087378</t>
  </si>
  <si>
    <t>00085185</t>
  </si>
  <si>
    <t>ĐÃ KIỂM TRA - Hàng trả - SATRA - SATRA-027 - TTTM Satra Củ Chi (Phiếu trả ngày: 23/12/2025)</t>
  </si>
  <si>
    <t>P-005253952 - Satrafoods LÊ THỊ HOA</t>
  </si>
  <si>
    <t>P-005276738 - Satrafoods LÝ THƯỜNG KIỆT</t>
  </si>
  <si>
    <t>P-005270839 - Satrafoods TỈNH LỘ 43</t>
  </si>
  <si>
    <t>P-005282839 - Satrafoods NGUYỄN DUY TRINH 2</t>
  </si>
  <si>
    <t>00084276</t>
  </si>
  <si>
    <t>00082092</t>
  </si>
  <si>
    <t>P-000115015</t>
  </si>
  <si>
    <t>00080263</t>
  </si>
  <si>
    <t>00085790</t>
  </si>
  <si>
    <t>00089100</t>
  </si>
  <si>
    <t>00080265</t>
  </si>
  <si>
    <t>00089137</t>
  </si>
  <si>
    <t>Ngày hóa đơn</t>
  </si>
  <si>
    <t>00082093</t>
  </si>
  <si>
    <t>00082079</t>
  </si>
  <si>
    <t>8%</t>
  </si>
  <si>
    <t>0300100037-025</t>
  </si>
  <si>
    <t>0300100037-028</t>
  </si>
  <si>
    <t>P-005249903 - Satrafoods THẠNH LỘC</t>
  </si>
  <si>
    <t>P-005254626 - Satrafoods LÊ THỊ HÀ</t>
  </si>
  <si>
    <t>00086016</t>
  </si>
  <si>
    <t>CN TCT TM SÀI GÒN – TNHH MTV – SIÊU THỊ SÀI GÒN</t>
  </si>
  <si>
    <t>P-005282498 - Satrafoods QUANG TRUNG</t>
  </si>
  <si>
    <t>P-005266448 - Satrafoods LÊ THỊ RIÊNG</t>
  </si>
  <si>
    <t>00083969</t>
  </si>
  <si>
    <t>P-005256387 - Satrafoods NGUYỄN VĂN KHẠ (CỦ CHI 5)</t>
  </si>
  <si>
    <t>00080276</t>
  </si>
  <si>
    <t>P-005276740 - Satrafoods QUANG TRUNG</t>
  </si>
  <si>
    <t>00083410</t>
  </si>
  <si>
    <t>00084366</t>
  </si>
  <si>
    <t>P-005266747 - Satrafoods 803 Tỉnh Lộ 7</t>
  </si>
  <si>
    <t>Mã số thuế người mua</t>
  </si>
  <si>
    <t>P-005281834 - Satrafoods BÙI CÔNG TRỪNG</t>
  </si>
  <si>
    <t>00083857</t>
  </si>
  <si>
    <t>00087383</t>
  </si>
  <si>
    <t>P-005264111 - Satrafoods NGUYỄN VĂN ĐẬU</t>
  </si>
  <si>
    <t>TTTM Satra đường Phạm Hùng</t>
  </si>
  <si>
    <t>P-005270321 - Satrafoods TÔ KÝ</t>
  </si>
  <si>
    <t>00080082</t>
  </si>
  <si>
    <t>00089076</t>
  </si>
  <si>
    <t>P-005273069 - Satrafoods NGUYỄN VĂN KHẠ (CỦ CHI 5)</t>
  </si>
  <si>
    <t>00082091</t>
  </si>
  <si>
    <t>1C25TNN</t>
  </si>
  <si>
    <t>P-005262588 - Satrafoods LÊ THỊ HOA</t>
  </si>
  <si>
    <t>Doanh số bán chưa có thuế GTGT</t>
  </si>
  <si>
    <t>P-005275456 - Satrafoods TỈNH LỘ 8 (CỦ CHI 9)</t>
  </si>
  <si>
    <t>00082392</t>
  </si>
  <si>
    <t>P-005274361 - Satrafoods LÊ THỊ HOA</t>
  </si>
  <si>
    <t>P-005250390 - Satrafoods LẠC LONG QUÂN 1</t>
  </si>
  <si>
    <t>00083895</t>
  </si>
  <si>
    <t>00086132</t>
  </si>
  <si>
    <t>P-005261075 - Satrafoods PHẠM THẾ HIỂN 3</t>
  </si>
  <si>
    <t>0300100037-027</t>
  </si>
  <si>
    <t>P-005278610 - Satrafoods HƯƠNG LỘ 2 -2</t>
  </si>
  <si>
    <t>00087423</t>
  </si>
  <si>
    <t>P-005275110 - Satrafoods LÊ THÁNH TÔN</t>
  </si>
  <si>
    <t>00084265</t>
  </si>
  <si>
    <t>HÀNG TRẢ - Trung Tâm Thương Mại Satra Củ Chi - SATRA-027</t>
  </si>
  <si>
    <t>00088183</t>
  </si>
  <si>
    <t>00080360</t>
  </si>
  <si>
    <t>00085302</t>
  </si>
  <si>
    <t>00080102</t>
  </si>
  <si>
    <t>00009137</t>
  </si>
  <si>
    <t>P-005247147 - Satrafoods ĐINH ĐỨC THIỆN</t>
  </si>
  <si>
    <t>00088174</t>
  </si>
  <si>
    <t>CHI NHÁNH TỔNG CÔNG TY THƯƠNG MẠI SÀI GÒN- TNHH MTV- TRUNG TÂM THƯƠNG MẠI SATRA VÕ VĂN KIỆT</t>
  </si>
  <si>
    <t>00009666</t>
  </si>
  <si>
    <t>00082370</t>
  </si>
  <si>
    <t>P-005282315 - Satrafoods LÊ VĂN LƯƠNG</t>
  </si>
  <si>
    <t>00085180</t>
  </si>
  <si>
    <t>1K25TCC</t>
  </si>
  <si>
    <t>P-005263423 - Satrafoods BÙI CÔNG TRỪNG</t>
  </si>
  <si>
    <t>P-005270887 - Satrafoods ĐƯỜNG SỐ 41</t>
  </si>
  <si>
    <t>00080310</t>
  </si>
  <si>
    <t>00080094</t>
  </si>
  <si>
    <t>P-000014957</t>
  </si>
  <si>
    <t>00082388</t>
  </si>
  <si>
    <t>P-005267668 - Satrafoods NGUYỄN THƯỢNG HIỀN</t>
  </si>
  <si>
    <t>00073021</t>
  </si>
  <si>
    <t>00089772</t>
  </si>
  <si>
    <t>00088186</t>
  </si>
  <si>
    <t>Tên người mua</t>
  </si>
  <si>
    <t>P-005282929 - Satrafoods ĐƯỜNG SỐ 41</t>
  </si>
  <si>
    <t>P-000116730</t>
  </si>
  <si>
    <t>TRUNG TÂM ĐIỀU HÀNH SATRAFOODS</t>
  </si>
  <si>
    <t>P-005268139 - Satrafoods LÒ LU</t>
  </si>
  <si>
    <t>00009524</t>
  </si>
  <si>
    <t>00086134</t>
  </si>
  <si>
    <t>P-005273023 - Satrafoods PHẠM VĂN HAI</t>
  </si>
  <si>
    <t>00080202</t>
  </si>
  <si>
    <t>P-000013678</t>
  </si>
  <si>
    <t>P-005282457 - Satrafoods LÊ THỊ HOA</t>
  </si>
  <si>
    <t>00084144</t>
  </si>
  <si>
    <t>00089760</t>
  </si>
  <si>
    <t>00089746</t>
  </si>
  <si>
    <t>00080361</t>
  </si>
  <si>
    <t>00084311</t>
  </si>
  <si>
    <t>00088201</t>
  </si>
  <si>
    <t>00085296</t>
  </si>
  <si>
    <t>P-005274935 - Satrafoods ĐƯỜNG SỐ 5C</t>
  </si>
  <si>
    <t>P-005254859 - Satrafoods TỈNH LỘ 43</t>
  </si>
  <si>
    <t>P-000221276</t>
  </si>
  <si>
    <t>Diễn giải</t>
  </si>
  <si>
    <t>1K25TDH</t>
  </si>
  <si>
    <t>00082270</t>
  </si>
  <si>
    <t>00086246</t>
  </si>
  <si>
    <t>P-005255067 - Satrafoods NGUYỄN DUY TRINH 3</t>
  </si>
  <si>
    <t>00082080</t>
  </si>
  <si>
    <t>00084277</t>
  </si>
  <si>
    <t>P-005265487 - Satrafoods ĐƯỜNG SỐ 2 THỦ ĐỨC</t>
  </si>
  <si>
    <t>P-005273952 - Satrafoods TRẦN VĂN MƯỜI</t>
  </si>
  <si>
    <t>00084114</t>
  </si>
  <si>
    <t>P-000231983</t>
  </si>
  <si>
    <t>P-005254346 - Satrafoods LÊ THÁNH TÔN</t>
  </si>
  <si>
    <t>P-000233230</t>
  </si>
  <si>
    <t>Thuế GTGT</t>
  </si>
  <si>
    <t>P-005267063 - Satrafoods KHA VẠN CÂN</t>
  </si>
  <si>
    <t>P-005256671 - Satrafoods TÔ KÝ</t>
  </si>
  <si>
    <t>P-005280953 - Satrafoods QUỐC LỘ 50 - 2</t>
  </si>
  <si>
    <t>00083722</t>
  </si>
  <si>
    <t>00089863</t>
  </si>
  <si>
    <t>00086141</t>
  </si>
  <si>
    <t>P-005265579 - Satrafoods LÊ VĂN LƯƠNG</t>
  </si>
  <si>
    <t>P-005271222 - Satrafoods ĐINH ĐỨC THIỆN</t>
  </si>
  <si>
    <t>00089844</t>
  </si>
  <si>
    <t>P-005273670 - Satrafoods DƯƠNG CÔNG KHI</t>
  </si>
  <si>
    <t>P-005254451 - Satrafoods LÊ VĂN LƯƠNG</t>
  </si>
  <si>
    <t>P-000115753</t>
  </si>
  <si>
    <t>00081166</t>
  </si>
  <si>
    <t>Trung Tâm Thương Mại Satra Củ Chi</t>
  </si>
  <si>
    <t>P-005275197 - Satrafoods NGUYỄN THỊ KIỂU 2</t>
  </si>
  <si>
    <t>ĐÃ KIỂM TRA - HÀNG TRẢ - Trung Tâm Thương Mại Satra Củ Chi - SATRA-027 - phiếu ngày : 09/12/2025</t>
  </si>
  <si>
    <t>00083732</t>
  </si>
  <si>
    <t>00085174</t>
  </si>
  <si>
    <t>Ký hiệu HĐ</t>
  </si>
  <si>
    <t>P-005268237 - Satrafoods ĐƯỜNG SỐ 17</t>
  </si>
  <si>
    <t>P-005276761 - Satrafoods THẠNH LỘC</t>
  </si>
  <si>
    <t>00089750</t>
  </si>
  <si>
    <t>00086027</t>
  </si>
  <si>
    <t>P-005277898 - Satrafoods HOÀNG HOA THÁM</t>
  </si>
  <si>
    <t>P-005269327 - Satrafoods NGUYỄN DUY TRINH 2</t>
  </si>
  <si>
    <t>P-005264528 - Satrafoods TÔ KÝ</t>
  </si>
  <si>
    <t>P-005260174 - Satrafoods PHẠM THẾ HIỂN 3</t>
  </si>
  <si>
    <t>00082094</t>
  </si>
  <si>
    <t>P-005255523 - Satrafoods NGUYỄN VĂN NI (CỦ CHI 8)</t>
  </si>
  <si>
    <t>P-005258886 - Satrafoods NGUYỄN THỊ KIỂU 2</t>
  </si>
  <si>
    <t>0300100037-004</t>
  </si>
  <si>
    <t>00085803</t>
  </si>
  <si>
    <t>00082286</t>
  </si>
  <si>
    <t>P-000232315</t>
  </si>
  <si>
    <t>00080112</t>
  </si>
  <si>
    <t>00084274</t>
  </si>
  <si>
    <t>P-005253686 - Satrafoods TRẦN VĂN MƯỜI</t>
  </si>
  <si>
    <t>00086158</t>
  </si>
  <si>
    <t>P-005263591 - Satrafoods QUANG TRUNG</t>
  </si>
  <si>
    <t>P-005269612 - Satrafoods QUANG TRUNG</t>
  </si>
  <si>
    <t>00089158</t>
  </si>
  <si>
    <t>P-000116069</t>
  </si>
  <si>
    <t>P-005253280 - Satrafoods ĐƯỜNG SỐ 41</t>
  </si>
  <si>
    <t>P-005261338 - Satrafoods PHAN ĐĂNG LƯU</t>
  </si>
  <si>
    <t>Phí hoạt động đơn vị</t>
  </si>
  <si>
    <t>Hỗ trợ Marketing</t>
  </si>
  <si>
    <t>Hỗ trợ khuyến mãi/ Catalog</t>
  </si>
  <si>
    <t>Chi phí CT thẻ thành viên</t>
  </si>
  <si>
    <t>Hỗ trợ bán hàng</t>
  </si>
  <si>
    <t>Hỗ trợ trưng bày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</si>
</sst>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9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38" fontId="2" fillId="0" borderId="1" xfId="0" applyNumberFormat="1" applyFont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38" fontId="0" fillId="0" borderId="0" xfId="0" applyNumberFormat="1"/>
    <xf numFmtId="38" fontId="3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0" fillId="0" borderId="0" xfId="0"/>
    <xf numFmtId="38" fontId="0" fillId="0" borderId="0" xfId="0" applyNumberFormat="1"/>
    <xf numFmtId="0" fontId="1" fillId="3" borderId="0" xfId="1" applyFill="1"/>
    <xf numFmtId="10" fontId="1" fillId="4" borderId="0" xfId="2" applyNumberFormat="1" applyFont="1" applyFill="1"/>
    <xf numFmtId="0" fontId="1" fillId="5" borderId="0" xfId="1" applyFill="1"/>
    <xf numFmtId="0" fontId="1" fillId="6" borderId="0" xfId="1" applyFill="1"/>
    <xf numFmtId="0" fontId="1" fillId="4" borderId="0" xfId="1" applyFill="1"/>
    <xf numFmtId="0" fontId="1" fillId="7" borderId="0" xfId="1" applyFill="1"/>
    <xf numFmtId="0" fontId="1" fillId="8" borderId="0" xfId="1" applyFill="1"/>
  </cellXfs>
  <cellStyles count="3">
    <cellStyle name="Normal" xfId="0" builtinId="0"/>
    <cellStyle name="Normal 2" xfId="1" xr:uid="{13979522-EDE6-47FA-9ABC-55CE85DECACB}"/>
    <cellStyle name="Percent 2" xfId="2" xr:uid="{A230A50E-21FC-4D40-8F43-1615769553A7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96"/>
  <sheetViews>
    <sheetView tabSelected="1" topLeftCell="E80" zoomScaleNormal="100" workbookViewId="0">
      <selection activeCell="I81" sqref="I81"/>
    </sheetView>
  </sheetViews>
  <sheetFormatPr defaultColWidth="9.125" defaultRowHeight="14.25" outlineLevelRow="1" x14ac:dyDescent="0.2"/>
  <cols>
    <col min="1" max="1" width="14.25" style="1" customWidth="1"/>
    <col min="2" max="3" width="11.375" customWidth="1"/>
    <col min="4" max="4" width="57.125" customWidth="1"/>
    <col min="5" max="5" width="17.125" style="6" customWidth="1"/>
    <col min="6" max="6" width="11.375" customWidth="1"/>
    <col min="7" max="7" width="15.75" style="6" customWidth="1"/>
    <col min="8" max="8" width="50" customWidth="1"/>
    <col min="9" max="9" width="21.375" customWidth="1"/>
  </cols>
  <sheetData>
    <row r="1" spans="1:9" ht="24.75" customHeight="1" x14ac:dyDescent="0.2">
      <c r="A1" s="3" t="s">
        <v>33</v>
      </c>
      <c r="B1" s="5" t="s">
        <v>0</v>
      </c>
      <c r="C1" s="5" t="s">
        <v>155</v>
      </c>
      <c r="D1" s="5" t="s">
        <v>123</v>
      </c>
      <c r="E1" s="7" t="s">
        <v>65</v>
      </c>
      <c r="F1" s="5" t="s">
        <v>12</v>
      </c>
      <c r="G1" s="7" t="s">
        <v>136</v>
      </c>
      <c r="H1" s="5" t="s">
        <v>102</v>
      </c>
      <c r="I1" s="5" t="s">
        <v>52</v>
      </c>
    </row>
    <row r="2" spans="1:9" outlineLevel="1" x14ac:dyDescent="0.2">
      <c r="A2" s="9">
        <v>45992</v>
      </c>
      <c r="B2" s="8" t="s">
        <v>59</v>
      </c>
      <c r="C2" s="8" t="s">
        <v>63</v>
      </c>
      <c r="D2" s="8" t="s">
        <v>39</v>
      </c>
      <c r="E2" s="2">
        <v>589830</v>
      </c>
      <c r="F2" s="4" t="s">
        <v>36</v>
      </c>
      <c r="G2" s="2">
        <v>47186</v>
      </c>
      <c r="H2" s="8" t="s">
        <v>105</v>
      </c>
      <c r="I2" s="10" t="s">
        <v>37</v>
      </c>
    </row>
    <row r="3" spans="1:9" outlineLevel="1" x14ac:dyDescent="0.2">
      <c r="A3" s="9">
        <v>45992</v>
      </c>
      <c r="B3" s="8" t="s">
        <v>95</v>
      </c>
      <c r="C3" s="8" t="s">
        <v>63</v>
      </c>
      <c r="D3" s="8" t="s">
        <v>14</v>
      </c>
      <c r="E3" s="2">
        <v>669144</v>
      </c>
      <c r="F3" s="4" t="s">
        <v>36</v>
      </c>
      <c r="G3" s="2">
        <v>53532</v>
      </c>
      <c r="H3" s="8" t="s">
        <v>105</v>
      </c>
      <c r="I3" s="10" t="s">
        <v>37</v>
      </c>
    </row>
    <row r="4" spans="1:9" outlineLevel="1" x14ac:dyDescent="0.2">
      <c r="A4" s="9">
        <v>45992</v>
      </c>
      <c r="B4" s="8" t="s">
        <v>82</v>
      </c>
      <c r="C4" s="8" t="s">
        <v>63</v>
      </c>
      <c r="D4" s="8" t="s">
        <v>111</v>
      </c>
      <c r="E4" s="2">
        <v>531625</v>
      </c>
      <c r="F4" s="4" t="s">
        <v>36</v>
      </c>
      <c r="G4" s="2">
        <v>42530</v>
      </c>
      <c r="H4" s="8" t="s">
        <v>86</v>
      </c>
      <c r="I4" s="10" t="s">
        <v>38</v>
      </c>
    </row>
    <row r="5" spans="1:9" outlineLevel="1" x14ac:dyDescent="0.2">
      <c r="A5" s="9">
        <v>45992</v>
      </c>
      <c r="B5" s="8" t="s">
        <v>5</v>
      </c>
      <c r="C5" s="8" t="s">
        <v>63</v>
      </c>
      <c r="D5" s="8" t="s">
        <v>69</v>
      </c>
      <c r="E5" s="2">
        <v>1256327</v>
      </c>
      <c r="F5" s="4" t="s">
        <v>36</v>
      </c>
      <c r="G5" s="2">
        <v>100506</v>
      </c>
      <c r="H5" s="8" t="s">
        <v>105</v>
      </c>
      <c r="I5" s="10" t="s">
        <v>37</v>
      </c>
    </row>
    <row r="6" spans="1:9" outlineLevel="1" x14ac:dyDescent="0.2">
      <c r="A6" s="9">
        <v>45992</v>
      </c>
      <c r="B6" s="8" t="s">
        <v>171</v>
      </c>
      <c r="C6" s="8" t="s">
        <v>63</v>
      </c>
      <c r="D6" s="8" t="s">
        <v>84</v>
      </c>
      <c r="E6" s="2">
        <v>889590</v>
      </c>
      <c r="F6" s="4" t="s">
        <v>36</v>
      </c>
      <c r="G6" s="2">
        <v>71167</v>
      </c>
      <c r="H6" s="8" t="s">
        <v>105</v>
      </c>
      <c r="I6" s="10" t="s">
        <v>37</v>
      </c>
    </row>
    <row r="7" spans="1:9" outlineLevel="1" x14ac:dyDescent="0.2">
      <c r="A7" s="9">
        <v>45993</v>
      </c>
      <c r="B7" s="8" t="s">
        <v>110</v>
      </c>
      <c r="C7" s="8" t="s">
        <v>63</v>
      </c>
      <c r="D7" s="8" t="s">
        <v>133</v>
      </c>
      <c r="E7" s="2">
        <v>3341064</v>
      </c>
      <c r="F7" s="4" t="s">
        <v>36</v>
      </c>
      <c r="G7" s="2">
        <v>267285</v>
      </c>
      <c r="H7" s="8" t="s">
        <v>42</v>
      </c>
      <c r="I7" s="10" t="s">
        <v>167</v>
      </c>
    </row>
    <row r="8" spans="1:9" outlineLevel="1" x14ac:dyDescent="0.2">
      <c r="A8" s="9">
        <v>45994</v>
      </c>
      <c r="B8" s="8" t="s">
        <v>28</v>
      </c>
      <c r="C8" s="8" t="s">
        <v>63</v>
      </c>
      <c r="D8" s="8" t="s">
        <v>27</v>
      </c>
      <c r="E8" s="2">
        <v>1876160</v>
      </c>
      <c r="F8" s="4" t="s">
        <v>36</v>
      </c>
      <c r="G8" s="2">
        <v>150093</v>
      </c>
      <c r="H8" s="8" t="s">
        <v>150</v>
      </c>
      <c r="I8" s="10" t="s">
        <v>73</v>
      </c>
    </row>
    <row r="9" spans="1:9" outlineLevel="1" x14ac:dyDescent="0.2">
      <c r="A9" s="9">
        <v>45994</v>
      </c>
      <c r="B9" s="8" t="s">
        <v>31</v>
      </c>
      <c r="C9" s="8" t="s">
        <v>63</v>
      </c>
      <c r="D9" s="8" t="s">
        <v>10</v>
      </c>
      <c r="E9" s="2">
        <v>660405</v>
      </c>
      <c r="F9" s="4" t="s">
        <v>36</v>
      </c>
      <c r="G9" s="2">
        <v>52832</v>
      </c>
      <c r="H9" s="8" t="s">
        <v>105</v>
      </c>
      <c r="I9" s="10" t="s">
        <v>37</v>
      </c>
    </row>
    <row r="10" spans="1:9" outlineLevel="1" x14ac:dyDescent="0.2">
      <c r="A10" s="9">
        <v>45994</v>
      </c>
      <c r="B10" s="8" t="s">
        <v>47</v>
      </c>
      <c r="C10" s="8" t="s">
        <v>63</v>
      </c>
      <c r="D10" s="8" t="s">
        <v>173</v>
      </c>
      <c r="E10" s="2">
        <v>1204960</v>
      </c>
      <c r="F10" s="4" t="s">
        <v>36</v>
      </c>
      <c r="G10" s="2">
        <v>96397</v>
      </c>
      <c r="H10" s="8" t="s">
        <v>105</v>
      </c>
      <c r="I10" s="10" t="s">
        <v>37</v>
      </c>
    </row>
    <row r="11" spans="1:9" outlineLevel="1" x14ac:dyDescent="0.2">
      <c r="A11" s="9">
        <v>45994</v>
      </c>
      <c r="B11" s="8" t="s">
        <v>3</v>
      </c>
      <c r="C11" s="8" t="s">
        <v>63</v>
      </c>
      <c r="D11" s="8" t="s">
        <v>134</v>
      </c>
      <c r="E11" s="2">
        <v>1514105</v>
      </c>
      <c r="F11" s="4" t="s">
        <v>36</v>
      </c>
      <c r="G11" s="2">
        <v>121128</v>
      </c>
      <c r="H11" s="8" t="s">
        <v>105</v>
      </c>
      <c r="I11" s="10" t="s">
        <v>37</v>
      </c>
    </row>
    <row r="12" spans="1:9" outlineLevel="1" x14ac:dyDescent="0.2">
      <c r="A12" s="9">
        <v>45994</v>
      </c>
      <c r="B12" s="8" t="s">
        <v>94</v>
      </c>
      <c r="C12" s="8" t="s">
        <v>63</v>
      </c>
      <c r="D12" s="8" t="s">
        <v>179</v>
      </c>
      <c r="E12" s="2">
        <v>703532</v>
      </c>
      <c r="F12" s="4" t="s">
        <v>36</v>
      </c>
      <c r="G12" s="2">
        <v>56283</v>
      </c>
      <c r="H12" s="8" t="s">
        <v>105</v>
      </c>
      <c r="I12" s="10" t="s">
        <v>37</v>
      </c>
    </row>
    <row r="13" spans="1:9" outlineLevel="1" x14ac:dyDescent="0.2">
      <c r="A13" s="9">
        <v>45995</v>
      </c>
      <c r="B13" s="8" t="s">
        <v>80</v>
      </c>
      <c r="C13" s="8" t="s">
        <v>63</v>
      </c>
      <c r="D13" s="8" t="s">
        <v>21</v>
      </c>
      <c r="E13" s="2">
        <v>533940</v>
      </c>
      <c r="F13" s="4" t="s">
        <v>36</v>
      </c>
      <c r="G13" s="2">
        <v>42715</v>
      </c>
      <c r="H13" s="8" t="s">
        <v>105</v>
      </c>
      <c r="I13" s="10" t="s">
        <v>37</v>
      </c>
    </row>
    <row r="14" spans="1:9" outlineLevel="1" x14ac:dyDescent="0.2">
      <c r="A14" s="9">
        <v>45995</v>
      </c>
      <c r="B14" s="8" t="s">
        <v>116</v>
      </c>
      <c r="C14" s="8" t="s">
        <v>63</v>
      </c>
      <c r="D14" s="8" t="s">
        <v>121</v>
      </c>
      <c r="E14" s="2">
        <v>744624</v>
      </c>
      <c r="F14" s="4" t="s">
        <v>36</v>
      </c>
      <c r="G14" s="2">
        <v>59570</v>
      </c>
      <c r="H14" s="8" t="s">
        <v>105</v>
      </c>
      <c r="I14" s="10" t="s">
        <v>37</v>
      </c>
    </row>
    <row r="15" spans="1:9" outlineLevel="1" x14ac:dyDescent="0.2">
      <c r="A15" s="9">
        <v>45995</v>
      </c>
      <c r="B15" s="8" t="s">
        <v>149</v>
      </c>
      <c r="C15" s="8" t="s">
        <v>63</v>
      </c>
      <c r="D15" s="8" t="s">
        <v>147</v>
      </c>
      <c r="E15" s="2">
        <v>615624</v>
      </c>
      <c r="F15" s="4" t="s">
        <v>36</v>
      </c>
      <c r="G15" s="2">
        <v>49250</v>
      </c>
      <c r="H15" s="8" t="s">
        <v>105</v>
      </c>
      <c r="I15" s="10" t="s">
        <v>37</v>
      </c>
    </row>
    <row r="16" spans="1:9" outlineLevel="1" x14ac:dyDescent="0.2">
      <c r="A16" s="9">
        <v>45997</v>
      </c>
      <c r="B16" s="8" t="s">
        <v>35</v>
      </c>
      <c r="C16" s="8" t="s">
        <v>63</v>
      </c>
      <c r="D16" s="8" t="s">
        <v>15</v>
      </c>
      <c r="E16" s="2">
        <v>1828130</v>
      </c>
      <c r="F16" s="4" t="s">
        <v>36</v>
      </c>
      <c r="G16" s="2">
        <v>146250</v>
      </c>
      <c r="H16" s="8" t="s">
        <v>105</v>
      </c>
      <c r="I16" s="10" t="s">
        <v>37</v>
      </c>
    </row>
    <row r="17" spans="1:9" outlineLevel="1" x14ac:dyDescent="0.2">
      <c r="A17" s="9">
        <v>45997</v>
      </c>
      <c r="B17" s="8" t="s">
        <v>128</v>
      </c>
      <c r="C17" s="8" t="s">
        <v>63</v>
      </c>
      <c r="D17" s="8" t="s">
        <v>127</v>
      </c>
      <c r="E17" s="2">
        <v>593747</v>
      </c>
      <c r="F17" s="4" t="s">
        <v>36</v>
      </c>
      <c r="G17" s="2">
        <v>47500</v>
      </c>
      <c r="H17" s="8" t="s">
        <v>105</v>
      </c>
      <c r="I17" s="10" t="s">
        <v>37</v>
      </c>
    </row>
    <row r="18" spans="1:9" outlineLevel="1" x14ac:dyDescent="0.2">
      <c r="A18" s="9">
        <v>45997</v>
      </c>
      <c r="B18" s="8" t="s">
        <v>62</v>
      </c>
      <c r="C18" s="8" t="s">
        <v>63</v>
      </c>
      <c r="D18" s="8" t="s">
        <v>138</v>
      </c>
      <c r="E18" s="2">
        <v>486610</v>
      </c>
      <c r="F18" s="4" t="s">
        <v>36</v>
      </c>
      <c r="G18" s="2">
        <v>38929</v>
      </c>
      <c r="H18" s="8" t="s">
        <v>105</v>
      </c>
      <c r="I18" s="10" t="s">
        <v>37</v>
      </c>
    </row>
    <row r="19" spans="1:9" outlineLevel="1" x14ac:dyDescent="0.2">
      <c r="A19" s="9">
        <v>45997</v>
      </c>
      <c r="B19" s="8" t="s">
        <v>26</v>
      </c>
      <c r="C19" s="8" t="s">
        <v>63</v>
      </c>
      <c r="D19" s="8" t="s">
        <v>40</v>
      </c>
      <c r="E19" s="2">
        <v>563130</v>
      </c>
      <c r="F19" s="4" t="s">
        <v>36</v>
      </c>
      <c r="G19" s="2">
        <v>45050</v>
      </c>
      <c r="H19" s="8" t="s">
        <v>105</v>
      </c>
      <c r="I19" s="10" t="s">
        <v>37</v>
      </c>
    </row>
    <row r="20" spans="1:9" outlineLevel="1" x14ac:dyDescent="0.2">
      <c r="A20" s="9">
        <v>45997</v>
      </c>
      <c r="B20" s="8" t="s">
        <v>34</v>
      </c>
      <c r="C20" s="8" t="s">
        <v>63</v>
      </c>
      <c r="D20" s="8" t="s">
        <v>165</v>
      </c>
      <c r="E20" s="2">
        <v>938550</v>
      </c>
      <c r="F20" s="4" t="s">
        <v>36</v>
      </c>
      <c r="G20" s="2">
        <v>75084</v>
      </c>
      <c r="H20" s="8" t="s">
        <v>105</v>
      </c>
      <c r="I20" s="10" t="s">
        <v>37</v>
      </c>
    </row>
    <row r="21" spans="1:9" outlineLevel="1" x14ac:dyDescent="0.2">
      <c r="A21" s="9">
        <v>45997</v>
      </c>
      <c r="B21" s="8" t="s">
        <v>164</v>
      </c>
      <c r="C21" s="8" t="s">
        <v>63</v>
      </c>
      <c r="D21" s="8" t="s">
        <v>46</v>
      </c>
      <c r="E21" s="2">
        <v>660382</v>
      </c>
      <c r="F21" s="4" t="s">
        <v>36</v>
      </c>
      <c r="G21" s="2">
        <v>52831</v>
      </c>
      <c r="H21" s="8" t="s">
        <v>105</v>
      </c>
      <c r="I21" s="10" t="s">
        <v>37</v>
      </c>
    </row>
    <row r="22" spans="1:9" outlineLevel="1" x14ac:dyDescent="0.2">
      <c r="A22" s="9">
        <v>46000</v>
      </c>
      <c r="B22" s="8" t="s">
        <v>125</v>
      </c>
      <c r="C22" s="8" t="s">
        <v>63</v>
      </c>
      <c r="D22" s="8" t="s">
        <v>170</v>
      </c>
      <c r="E22" s="2">
        <v>1216460</v>
      </c>
      <c r="F22" s="4" t="s">
        <v>36</v>
      </c>
      <c r="G22" s="2">
        <v>97317</v>
      </c>
      <c r="H22" s="8" t="s">
        <v>42</v>
      </c>
      <c r="I22" s="10" t="s">
        <v>167</v>
      </c>
    </row>
    <row r="23" spans="1:9" outlineLevel="1" x14ac:dyDescent="0.2">
      <c r="A23" s="9">
        <v>46000</v>
      </c>
      <c r="B23" s="8" t="s">
        <v>169</v>
      </c>
      <c r="C23" s="8" t="s">
        <v>63</v>
      </c>
      <c r="D23" s="8" t="s">
        <v>166</v>
      </c>
      <c r="E23" s="2">
        <v>655851</v>
      </c>
      <c r="F23" s="4" t="s">
        <v>36</v>
      </c>
      <c r="G23" s="2">
        <v>52468</v>
      </c>
      <c r="H23" s="8" t="s">
        <v>105</v>
      </c>
      <c r="I23" s="10" t="s">
        <v>37</v>
      </c>
    </row>
    <row r="24" spans="1:9" outlineLevel="1" x14ac:dyDescent="0.2">
      <c r="A24" s="9">
        <v>46001</v>
      </c>
      <c r="B24" s="8" t="s">
        <v>88</v>
      </c>
      <c r="C24" s="8" t="s">
        <v>63</v>
      </c>
      <c r="D24" s="8" t="s">
        <v>148</v>
      </c>
      <c r="E24" s="2">
        <v>3921370</v>
      </c>
      <c r="F24" s="4" t="s">
        <v>36</v>
      </c>
      <c r="G24" s="2">
        <v>313710</v>
      </c>
      <c r="H24" s="8" t="s">
        <v>150</v>
      </c>
      <c r="I24" s="10" t="s">
        <v>73</v>
      </c>
    </row>
    <row r="25" spans="1:9" outlineLevel="1" x14ac:dyDescent="0.2">
      <c r="A25" s="9">
        <v>46001</v>
      </c>
      <c r="B25" s="8" t="s">
        <v>97</v>
      </c>
      <c r="C25" s="8" t="s">
        <v>63</v>
      </c>
      <c r="D25" s="8" t="s">
        <v>163</v>
      </c>
      <c r="E25" s="2">
        <v>522282</v>
      </c>
      <c r="F25" s="4" t="s">
        <v>36</v>
      </c>
      <c r="G25" s="2">
        <v>41783</v>
      </c>
      <c r="H25" s="8" t="s">
        <v>105</v>
      </c>
      <c r="I25" s="10" t="s">
        <v>37</v>
      </c>
    </row>
    <row r="26" spans="1:9" outlineLevel="1" x14ac:dyDescent="0.2">
      <c r="A26" s="9">
        <v>46001</v>
      </c>
      <c r="B26" s="8" t="s">
        <v>67</v>
      </c>
      <c r="C26" s="8" t="s">
        <v>63</v>
      </c>
      <c r="D26" s="8" t="s">
        <v>72</v>
      </c>
      <c r="E26" s="2">
        <v>1085412</v>
      </c>
      <c r="F26" s="4" t="s">
        <v>36</v>
      </c>
      <c r="G26" s="2">
        <v>86833</v>
      </c>
      <c r="H26" s="8" t="s">
        <v>105</v>
      </c>
      <c r="I26" s="10" t="s">
        <v>37</v>
      </c>
    </row>
    <row r="27" spans="1:9" outlineLevel="1" x14ac:dyDescent="0.2">
      <c r="A27" s="9">
        <v>46002</v>
      </c>
      <c r="B27" s="8" t="s">
        <v>16</v>
      </c>
      <c r="C27" s="8" t="s">
        <v>63</v>
      </c>
      <c r="D27" s="8" t="s">
        <v>64</v>
      </c>
      <c r="E27" s="2">
        <v>783423</v>
      </c>
      <c r="F27" s="4" t="s">
        <v>36</v>
      </c>
      <c r="G27" s="2">
        <v>62674</v>
      </c>
      <c r="H27" s="8" t="s">
        <v>105</v>
      </c>
      <c r="I27" s="10" t="s">
        <v>37</v>
      </c>
    </row>
    <row r="28" spans="1:9" outlineLevel="1" x14ac:dyDescent="0.2">
      <c r="A28" s="9">
        <v>46003</v>
      </c>
      <c r="B28" s="8" t="s">
        <v>83</v>
      </c>
      <c r="C28" s="8" t="s">
        <v>91</v>
      </c>
      <c r="D28" s="8" t="s">
        <v>152</v>
      </c>
      <c r="E28" s="2">
        <v>-1056870</v>
      </c>
      <c r="F28" s="4" t="s">
        <v>36</v>
      </c>
      <c r="G28" s="2">
        <v>-84550</v>
      </c>
      <c r="H28" s="8" t="s">
        <v>150</v>
      </c>
      <c r="I28" s="10" t="s">
        <v>73</v>
      </c>
    </row>
    <row r="29" spans="1:9" outlineLevel="1" x14ac:dyDescent="0.2">
      <c r="A29" s="9">
        <v>46003</v>
      </c>
      <c r="B29" s="8" t="s">
        <v>49</v>
      </c>
      <c r="C29" s="8" t="s">
        <v>63</v>
      </c>
      <c r="D29" s="8" t="s">
        <v>180</v>
      </c>
      <c r="E29" s="2">
        <v>935812</v>
      </c>
      <c r="F29" s="4" t="s">
        <v>36</v>
      </c>
      <c r="G29" s="2">
        <v>74865</v>
      </c>
      <c r="H29" s="8" t="s">
        <v>105</v>
      </c>
      <c r="I29" s="10" t="s">
        <v>37</v>
      </c>
    </row>
    <row r="30" spans="1:9" outlineLevel="1" x14ac:dyDescent="0.2">
      <c r="A30" s="9">
        <v>46003</v>
      </c>
      <c r="B30" s="8" t="s">
        <v>140</v>
      </c>
      <c r="C30" s="8" t="s">
        <v>63</v>
      </c>
      <c r="D30" s="8" t="s">
        <v>175</v>
      </c>
      <c r="E30" s="2">
        <v>404914</v>
      </c>
      <c r="F30" s="4" t="s">
        <v>36</v>
      </c>
      <c r="G30" s="2">
        <v>32393</v>
      </c>
      <c r="H30" s="8" t="s">
        <v>105</v>
      </c>
      <c r="I30" s="10" t="s">
        <v>37</v>
      </c>
    </row>
    <row r="31" spans="1:9" outlineLevel="1" x14ac:dyDescent="0.2">
      <c r="A31" s="9">
        <v>46003</v>
      </c>
      <c r="B31" s="8" t="s">
        <v>153</v>
      </c>
      <c r="C31" s="8" t="s">
        <v>63</v>
      </c>
      <c r="D31" s="8" t="s">
        <v>1</v>
      </c>
      <c r="E31" s="2">
        <v>822075</v>
      </c>
      <c r="F31" s="4" t="s">
        <v>36</v>
      </c>
      <c r="G31" s="2">
        <v>65766</v>
      </c>
      <c r="H31" s="8" t="s">
        <v>105</v>
      </c>
      <c r="I31" s="10" t="s">
        <v>37</v>
      </c>
    </row>
    <row r="32" spans="1:9" outlineLevel="1" x14ac:dyDescent="0.2">
      <c r="A32" s="9">
        <v>46004</v>
      </c>
      <c r="B32" s="8" t="s">
        <v>54</v>
      </c>
      <c r="C32" s="8" t="s">
        <v>63</v>
      </c>
      <c r="D32" s="8" t="s">
        <v>92</v>
      </c>
      <c r="E32" s="2">
        <v>3304857</v>
      </c>
      <c r="F32" s="4" t="s">
        <v>36</v>
      </c>
      <c r="G32" s="2">
        <v>264389</v>
      </c>
      <c r="H32" s="8" t="s">
        <v>105</v>
      </c>
      <c r="I32" s="10" t="s">
        <v>37</v>
      </c>
    </row>
    <row r="33" spans="1:9" outlineLevel="1" x14ac:dyDescent="0.2">
      <c r="A33" s="9">
        <v>46004</v>
      </c>
      <c r="B33" s="8" t="s">
        <v>70</v>
      </c>
      <c r="C33" s="8" t="s">
        <v>63</v>
      </c>
      <c r="D33" s="8" t="s">
        <v>56</v>
      </c>
      <c r="E33" s="2">
        <v>780334</v>
      </c>
      <c r="F33" s="4" t="s">
        <v>36</v>
      </c>
      <c r="G33" s="2">
        <v>62427</v>
      </c>
      <c r="H33" s="8" t="s">
        <v>105</v>
      </c>
      <c r="I33" s="10" t="s">
        <v>37</v>
      </c>
    </row>
    <row r="34" spans="1:9" outlineLevel="1" x14ac:dyDescent="0.2">
      <c r="A34" s="9">
        <v>46006</v>
      </c>
      <c r="B34" s="8" t="s">
        <v>45</v>
      </c>
      <c r="C34" s="8" t="s">
        <v>63</v>
      </c>
      <c r="D34" s="8" t="s">
        <v>162</v>
      </c>
      <c r="E34" s="2">
        <v>289917</v>
      </c>
      <c r="F34" s="4" t="s">
        <v>36</v>
      </c>
      <c r="G34" s="2">
        <v>23193</v>
      </c>
      <c r="H34" s="8" t="s">
        <v>105</v>
      </c>
      <c r="I34" s="10" t="s">
        <v>37</v>
      </c>
    </row>
    <row r="35" spans="1:9" outlineLevel="1" x14ac:dyDescent="0.2">
      <c r="A35" s="9">
        <v>46007</v>
      </c>
      <c r="B35" s="8" t="s">
        <v>132</v>
      </c>
      <c r="C35" s="8" t="s">
        <v>63</v>
      </c>
      <c r="D35" s="8" t="s">
        <v>143</v>
      </c>
      <c r="E35" s="2">
        <v>465748</v>
      </c>
      <c r="F35" s="4" t="s">
        <v>36</v>
      </c>
      <c r="G35" s="2">
        <v>37260</v>
      </c>
      <c r="H35" s="8" t="s">
        <v>105</v>
      </c>
      <c r="I35" s="10" t="s">
        <v>37</v>
      </c>
    </row>
    <row r="36" spans="1:9" outlineLevel="1" x14ac:dyDescent="0.2">
      <c r="A36" s="9">
        <v>46007</v>
      </c>
      <c r="B36" s="8" t="s">
        <v>113</v>
      </c>
      <c r="C36" s="8" t="s">
        <v>63</v>
      </c>
      <c r="D36" s="8" t="s">
        <v>122</v>
      </c>
      <c r="E36" s="2">
        <v>2007100</v>
      </c>
      <c r="F36" s="4" t="s">
        <v>36</v>
      </c>
      <c r="G36" s="2">
        <v>160568</v>
      </c>
      <c r="H36" s="8" t="s">
        <v>57</v>
      </c>
      <c r="I36" s="10" t="s">
        <v>9</v>
      </c>
    </row>
    <row r="37" spans="1:9" outlineLevel="1" x14ac:dyDescent="0.2">
      <c r="A37" s="9">
        <v>46008</v>
      </c>
      <c r="B37" s="8" t="s">
        <v>77</v>
      </c>
      <c r="C37" s="8" t="s">
        <v>63</v>
      </c>
      <c r="D37" s="8" t="s">
        <v>130</v>
      </c>
      <c r="E37" s="2">
        <v>384994</v>
      </c>
      <c r="F37" s="4" t="s">
        <v>36</v>
      </c>
      <c r="G37" s="2">
        <v>30800</v>
      </c>
      <c r="H37" s="8" t="s">
        <v>105</v>
      </c>
      <c r="I37" s="10" t="s">
        <v>37</v>
      </c>
    </row>
    <row r="38" spans="1:9" outlineLevel="1" x14ac:dyDescent="0.2">
      <c r="A38" s="9">
        <v>46008</v>
      </c>
      <c r="B38" s="8" t="s">
        <v>172</v>
      </c>
      <c r="C38" s="8" t="s">
        <v>63</v>
      </c>
      <c r="D38" s="8" t="s">
        <v>51</v>
      </c>
      <c r="E38" s="2">
        <v>1325499</v>
      </c>
      <c r="F38" s="4" t="s">
        <v>36</v>
      </c>
      <c r="G38" s="2">
        <v>106040</v>
      </c>
      <c r="H38" s="8" t="s">
        <v>105</v>
      </c>
      <c r="I38" s="10" t="s">
        <v>37</v>
      </c>
    </row>
    <row r="39" spans="1:9" outlineLevel="1" x14ac:dyDescent="0.2">
      <c r="A39" s="9">
        <v>46008</v>
      </c>
      <c r="B39" s="8" t="s">
        <v>25</v>
      </c>
      <c r="C39" s="8" t="s">
        <v>63</v>
      </c>
      <c r="D39" s="8" t="s">
        <v>178</v>
      </c>
      <c r="E39" s="2">
        <v>2150790</v>
      </c>
      <c r="F39" s="4" t="s">
        <v>36</v>
      </c>
      <c r="G39" s="2">
        <v>172063</v>
      </c>
      <c r="H39" s="8" t="s">
        <v>150</v>
      </c>
      <c r="I39" s="10" t="s">
        <v>73</v>
      </c>
    </row>
    <row r="40" spans="1:9" outlineLevel="1" x14ac:dyDescent="0.2">
      <c r="A40" s="9">
        <v>46008</v>
      </c>
      <c r="B40" s="8" t="s">
        <v>129</v>
      </c>
      <c r="C40" s="8" t="s">
        <v>63</v>
      </c>
      <c r="D40" s="8" t="s">
        <v>98</v>
      </c>
      <c r="E40" s="2">
        <v>631248</v>
      </c>
      <c r="F40" s="4" t="s">
        <v>36</v>
      </c>
      <c r="G40" s="2">
        <v>50500</v>
      </c>
      <c r="H40" s="8" t="s">
        <v>105</v>
      </c>
      <c r="I40" s="10" t="s">
        <v>37</v>
      </c>
    </row>
    <row r="41" spans="1:9" outlineLevel="1" x14ac:dyDescent="0.2">
      <c r="A41" s="9">
        <v>46008</v>
      </c>
      <c r="B41" s="8" t="s">
        <v>117</v>
      </c>
      <c r="C41" s="8" t="s">
        <v>63</v>
      </c>
      <c r="D41" s="8" t="s">
        <v>44</v>
      </c>
      <c r="E41" s="2">
        <v>561890</v>
      </c>
      <c r="F41" s="4" t="s">
        <v>36</v>
      </c>
      <c r="G41" s="2">
        <v>44951</v>
      </c>
      <c r="H41" s="8" t="s">
        <v>105</v>
      </c>
      <c r="I41" s="10" t="s">
        <v>37</v>
      </c>
    </row>
    <row r="42" spans="1:9" outlineLevel="1" x14ac:dyDescent="0.2">
      <c r="A42" s="9">
        <v>46009</v>
      </c>
      <c r="B42" s="8" t="s">
        <v>50</v>
      </c>
      <c r="C42" s="8" t="s">
        <v>63</v>
      </c>
      <c r="D42" s="8" t="s">
        <v>156</v>
      </c>
      <c r="E42" s="2">
        <v>237190</v>
      </c>
      <c r="F42" s="4" t="s">
        <v>36</v>
      </c>
      <c r="G42" s="2">
        <v>18975</v>
      </c>
      <c r="H42" s="8" t="s">
        <v>105</v>
      </c>
      <c r="I42" s="10" t="s">
        <v>37</v>
      </c>
    </row>
    <row r="43" spans="1:9" outlineLevel="1" x14ac:dyDescent="0.2">
      <c r="A43" s="9">
        <v>46009</v>
      </c>
      <c r="B43" s="8" t="s">
        <v>154</v>
      </c>
      <c r="C43" s="8" t="s">
        <v>63</v>
      </c>
      <c r="D43" s="8" t="s">
        <v>161</v>
      </c>
      <c r="E43" s="2">
        <v>327518</v>
      </c>
      <c r="F43" s="4" t="s">
        <v>36</v>
      </c>
      <c r="G43" s="2">
        <v>26201</v>
      </c>
      <c r="H43" s="8" t="s">
        <v>105</v>
      </c>
      <c r="I43" s="10" t="s">
        <v>37</v>
      </c>
    </row>
    <row r="44" spans="1:9" outlineLevel="1" x14ac:dyDescent="0.2">
      <c r="A44" s="9">
        <v>46009</v>
      </c>
      <c r="B44" s="8" t="s">
        <v>90</v>
      </c>
      <c r="C44" s="8" t="s">
        <v>63</v>
      </c>
      <c r="D44" s="8" t="s">
        <v>7</v>
      </c>
      <c r="E44" s="2">
        <v>499542</v>
      </c>
      <c r="F44" s="4" t="s">
        <v>36</v>
      </c>
      <c r="G44" s="2">
        <v>39963</v>
      </c>
      <c r="H44" s="8" t="s">
        <v>86</v>
      </c>
      <c r="I44" s="10" t="s">
        <v>38</v>
      </c>
    </row>
    <row r="45" spans="1:9" outlineLevel="1" x14ac:dyDescent="0.2">
      <c r="A45" s="9">
        <v>46009</v>
      </c>
      <c r="B45" s="8" t="s">
        <v>19</v>
      </c>
      <c r="C45" s="8" t="s">
        <v>63</v>
      </c>
      <c r="D45" s="8" t="s">
        <v>137</v>
      </c>
      <c r="E45" s="2">
        <v>225820</v>
      </c>
      <c r="F45" s="4" t="s">
        <v>36</v>
      </c>
      <c r="G45" s="2">
        <v>18066</v>
      </c>
      <c r="H45" s="8" t="s">
        <v>105</v>
      </c>
      <c r="I45" s="10" t="s">
        <v>37</v>
      </c>
    </row>
    <row r="46" spans="1:9" outlineLevel="1" x14ac:dyDescent="0.2">
      <c r="A46" s="9">
        <v>46010</v>
      </c>
      <c r="B46" s="8" t="s">
        <v>119</v>
      </c>
      <c r="C46" s="8" t="s">
        <v>63</v>
      </c>
      <c r="D46" s="8" t="s">
        <v>176</v>
      </c>
      <c r="E46" s="2">
        <v>367155</v>
      </c>
      <c r="F46" s="4" t="s">
        <v>36</v>
      </c>
      <c r="G46" s="2">
        <v>29372</v>
      </c>
      <c r="H46" s="8" t="s">
        <v>105</v>
      </c>
      <c r="I46" s="10" t="s">
        <v>37</v>
      </c>
    </row>
    <row r="47" spans="1:9" outlineLevel="1" x14ac:dyDescent="0.2">
      <c r="A47" s="9">
        <v>46010</v>
      </c>
      <c r="B47" s="8" t="s">
        <v>81</v>
      </c>
      <c r="C47" s="8" t="s">
        <v>63</v>
      </c>
      <c r="D47" s="8" t="s">
        <v>58</v>
      </c>
      <c r="E47" s="2">
        <v>372331</v>
      </c>
      <c r="F47" s="4" t="s">
        <v>36</v>
      </c>
      <c r="G47" s="2">
        <v>29786</v>
      </c>
      <c r="H47" s="8" t="s">
        <v>105</v>
      </c>
      <c r="I47" s="10" t="s">
        <v>37</v>
      </c>
    </row>
    <row r="48" spans="1:9" outlineLevel="1" x14ac:dyDescent="0.2">
      <c r="A48" s="9">
        <v>46011</v>
      </c>
      <c r="B48" s="8" t="s">
        <v>29</v>
      </c>
      <c r="C48" s="8" t="s">
        <v>63</v>
      </c>
      <c r="D48" s="8" t="s">
        <v>93</v>
      </c>
      <c r="E48" s="2">
        <v>1164370</v>
      </c>
      <c r="F48" s="4" t="s">
        <v>36</v>
      </c>
      <c r="G48" s="2">
        <v>93150</v>
      </c>
      <c r="H48" s="8" t="s">
        <v>105</v>
      </c>
      <c r="I48" s="10" t="s">
        <v>37</v>
      </c>
    </row>
    <row r="49" spans="1:9" outlineLevel="1" x14ac:dyDescent="0.2">
      <c r="A49" s="9">
        <v>46011</v>
      </c>
      <c r="B49" s="8" t="s">
        <v>17</v>
      </c>
      <c r="C49" s="8" t="s">
        <v>63</v>
      </c>
      <c r="D49" s="8" t="s">
        <v>23</v>
      </c>
      <c r="E49" s="2">
        <v>355785</v>
      </c>
      <c r="F49" s="4" t="s">
        <v>36</v>
      </c>
      <c r="G49" s="2">
        <v>28463</v>
      </c>
      <c r="H49" s="8" t="s">
        <v>105</v>
      </c>
      <c r="I49" s="10" t="s">
        <v>37</v>
      </c>
    </row>
    <row r="50" spans="1:9" outlineLevel="1" x14ac:dyDescent="0.2">
      <c r="A50" s="9">
        <v>46011</v>
      </c>
      <c r="B50" s="8" t="s">
        <v>168</v>
      </c>
      <c r="C50" s="8" t="s">
        <v>63</v>
      </c>
      <c r="D50" s="8" t="s">
        <v>106</v>
      </c>
      <c r="E50" s="2">
        <v>1003648</v>
      </c>
      <c r="F50" s="4" t="s">
        <v>36</v>
      </c>
      <c r="G50" s="2">
        <v>80292</v>
      </c>
      <c r="H50" s="8" t="s">
        <v>105</v>
      </c>
      <c r="I50" s="10" t="s">
        <v>37</v>
      </c>
    </row>
    <row r="51" spans="1:9" outlineLevel="1" x14ac:dyDescent="0.2">
      <c r="A51" s="9">
        <v>46011</v>
      </c>
      <c r="B51" s="8" t="s">
        <v>4</v>
      </c>
      <c r="C51" s="8" t="s">
        <v>63</v>
      </c>
      <c r="D51" s="8" t="s">
        <v>144</v>
      </c>
      <c r="E51" s="2">
        <v>514017</v>
      </c>
      <c r="F51" s="4" t="s">
        <v>36</v>
      </c>
      <c r="G51" s="2">
        <v>41121</v>
      </c>
      <c r="H51" s="8" t="s">
        <v>105</v>
      </c>
      <c r="I51" s="10" t="s">
        <v>37</v>
      </c>
    </row>
    <row r="52" spans="1:9" outlineLevel="1" x14ac:dyDescent="0.2">
      <c r="A52" s="9">
        <v>46013</v>
      </c>
      <c r="B52" s="8" t="s">
        <v>107</v>
      </c>
      <c r="C52" s="8" t="s">
        <v>91</v>
      </c>
      <c r="D52" s="8" t="s">
        <v>20</v>
      </c>
      <c r="E52" s="2">
        <v>-478703</v>
      </c>
      <c r="F52" s="4" t="s">
        <v>36</v>
      </c>
      <c r="G52" s="2">
        <v>-38296</v>
      </c>
      <c r="H52" s="8" t="s">
        <v>2</v>
      </c>
      <c r="I52" s="10" t="s">
        <v>73</v>
      </c>
    </row>
    <row r="53" spans="1:9" outlineLevel="1" x14ac:dyDescent="0.2">
      <c r="A53" s="9">
        <v>46014</v>
      </c>
      <c r="B53" s="8" t="s">
        <v>41</v>
      </c>
      <c r="C53" s="8" t="s">
        <v>63</v>
      </c>
      <c r="D53" s="8" t="s">
        <v>68</v>
      </c>
      <c r="E53" s="2">
        <v>644190</v>
      </c>
      <c r="F53" s="4" t="s">
        <v>36</v>
      </c>
      <c r="G53" s="2">
        <v>51535</v>
      </c>
      <c r="H53" s="8" t="s">
        <v>105</v>
      </c>
      <c r="I53" s="10" t="s">
        <v>37</v>
      </c>
    </row>
    <row r="54" spans="1:9" outlineLevel="1" x14ac:dyDescent="0.2">
      <c r="A54" s="9">
        <v>46014</v>
      </c>
      <c r="B54" s="8" t="s">
        <v>159</v>
      </c>
      <c r="C54" s="8" t="s">
        <v>63</v>
      </c>
      <c r="D54" s="8" t="s">
        <v>109</v>
      </c>
      <c r="E54" s="2">
        <v>533940</v>
      </c>
      <c r="F54" s="4" t="s">
        <v>36</v>
      </c>
      <c r="G54" s="2">
        <v>42715</v>
      </c>
      <c r="H54" s="8" t="s">
        <v>105</v>
      </c>
      <c r="I54" s="10" t="s">
        <v>37</v>
      </c>
    </row>
    <row r="55" spans="1:9" outlineLevel="1" x14ac:dyDescent="0.2">
      <c r="A55" s="9">
        <v>46015</v>
      </c>
      <c r="B55" s="8" t="s">
        <v>71</v>
      </c>
      <c r="C55" s="8" t="s">
        <v>63</v>
      </c>
      <c r="D55" s="8" t="s">
        <v>131</v>
      </c>
      <c r="E55" s="2">
        <v>1170286</v>
      </c>
      <c r="F55" s="4" t="s">
        <v>36</v>
      </c>
      <c r="G55" s="2">
        <v>93623</v>
      </c>
      <c r="H55" s="8" t="s">
        <v>105</v>
      </c>
      <c r="I55" s="10" t="s">
        <v>37</v>
      </c>
    </row>
    <row r="56" spans="1:9" outlineLevel="1" x14ac:dyDescent="0.2">
      <c r="A56" s="9">
        <v>46015</v>
      </c>
      <c r="B56" s="8" t="s">
        <v>108</v>
      </c>
      <c r="C56" s="8" t="s">
        <v>63</v>
      </c>
      <c r="D56" s="8" t="s">
        <v>66</v>
      </c>
      <c r="E56" s="2">
        <v>1741900</v>
      </c>
      <c r="F56" s="4" t="s">
        <v>36</v>
      </c>
      <c r="G56" s="2">
        <v>139352</v>
      </c>
      <c r="H56" s="8" t="s">
        <v>105</v>
      </c>
      <c r="I56" s="10" t="s">
        <v>37</v>
      </c>
    </row>
    <row r="57" spans="1:9" outlineLevel="1" x14ac:dyDescent="0.2">
      <c r="A57" s="9">
        <v>46015</v>
      </c>
      <c r="B57" s="8" t="s">
        <v>142</v>
      </c>
      <c r="C57" s="8" t="s">
        <v>63</v>
      </c>
      <c r="D57" s="8" t="s">
        <v>146</v>
      </c>
      <c r="E57" s="2">
        <v>809812</v>
      </c>
      <c r="F57" s="4" t="s">
        <v>36</v>
      </c>
      <c r="G57" s="2">
        <v>64785</v>
      </c>
      <c r="H57" s="8" t="s">
        <v>105</v>
      </c>
      <c r="I57" s="10" t="s">
        <v>37</v>
      </c>
    </row>
    <row r="58" spans="1:9" outlineLevel="1" x14ac:dyDescent="0.2">
      <c r="A58" s="9">
        <v>46015</v>
      </c>
      <c r="B58" s="8" t="s">
        <v>174</v>
      </c>
      <c r="C58" s="8" t="s">
        <v>63</v>
      </c>
      <c r="D58" s="8" t="s">
        <v>76</v>
      </c>
      <c r="E58" s="2">
        <v>2313295</v>
      </c>
      <c r="F58" s="4" t="s">
        <v>36</v>
      </c>
      <c r="G58" s="2">
        <v>185064</v>
      </c>
      <c r="H58" s="8" t="s">
        <v>105</v>
      </c>
      <c r="I58" s="10" t="s">
        <v>37</v>
      </c>
    </row>
    <row r="59" spans="1:9" outlineLevel="1" x14ac:dyDescent="0.2">
      <c r="A59" s="9">
        <v>46016</v>
      </c>
      <c r="B59" s="8" t="s">
        <v>126</v>
      </c>
      <c r="C59" s="8" t="s">
        <v>63</v>
      </c>
      <c r="D59" s="8" t="s">
        <v>8</v>
      </c>
      <c r="E59" s="2">
        <v>813422</v>
      </c>
      <c r="F59" s="4" t="s">
        <v>36</v>
      </c>
      <c r="G59" s="2">
        <v>65074</v>
      </c>
      <c r="H59" s="8" t="s">
        <v>105</v>
      </c>
      <c r="I59" s="10" t="s">
        <v>37</v>
      </c>
    </row>
    <row r="60" spans="1:9" outlineLevel="1" x14ac:dyDescent="0.2">
      <c r="A60" s="9">
        <v>46016</v>
      </c>
      <c r="B60" s="8" t="s">
        <v>6</v>
      </c>
      <c r="C60" s="8" t="s">
        <v>63</v>
      </c>
      <c r="D60" s="8" t="s">
        <v>157</v>
      </c>
      <c r="E60" s="2">
        <v>481434</v>
      </c>
      <c r="F60" s="4" t="s">
        <v>36</v>
      </c>
      <c r="G60" s="2">
        <v>38515</v>
      </c>
      <c r="H60" s="8" t="s">
        <v>105</v>
      </c>
      <c r="I60" s="10" t="s">
        <v>37</v>
      </c>
    </row>
    <row r="61" spans="1:9" outlineLevel="1" x14ac:dyDescent="0.2">
      <c r="A61" s="9">
        <v>46017</v>
      </c>
      <c r="B61" s="8" t="s">
        <v>18</v>
      </c>
      <c r="C61" s="8" t="s">
        <v>63</v>
      </c>
      <c r="D61" s="8" t="s">
        <v>74</v>
      </c>
      <c r="E61" s="2">
        <v>633472</v>
      </c>
      <c r="F61" s="4" t="s">
        <v>36</v>
      </c>
      <c r="G61" s="2">
        <v>50678</v>
      </c>
      <c r="H61" s="8" t="s">
        <v>105</v>
      </c>
      <c r="I61" s="10" t="s">
        <v>37</v>
      </c>
    </row>
    <row r="62" spans="1:9" outlineLevel="1" x14ac:dyDescent="0.2">
      <c r="A62" s="9">
        <v>46017</v>
      </c>
      <c r="B62" s="8" t="s">
        <v>55</v>
      </c>
      <c r="C62" s="8" t="s">
        <v>63</v>
      </c>
      <c r="D62" s="8" t="s">
        <v>120</v>
      </c>
      <c r="E62" s="2">
        <v>894964</v>
      </c>
      <c r="F62" s="4" t="s">
        <v>36</v>
      </c>
      <c r="G62" s="2">
        <v>71597</v>
      </c>
      <c r="H62" s="8" t="s">
        <v>105</v>
      </c>
      <c r="I62" s="10" t="s">
        <v>37</v>
      </c>
    </row>
    <row r="63" spans="1:9" outlineLevel="1" x14ac:dyDescent="0.2">
      <c r="A63" s="9">
        <v>46017</v>
      </c>
      <c r="B63" s="8" t="s">
        <v>75</v>
      </c>
      <c r="C63" s="8" t="s">
        <v>63</v>
      </c>
      <c r="D63" s="8" t="s">
        <v>48</v>
      </c>
      <c r="E63" s="2">
        <v>293724</v>
      </c>
      <c r="F63" s="4" t="s">
        <v>36</v>
      </c>
      <c r="G63" s="2">
        <v>23498</v>
      </c>
      <c r="H63" s="8" t="s">
        <v>105</v>
      </c>
      <c r="I63" s="10" t="s">
        <v>37</v>
      </c>
    </row>
    <row r="64" spans="1:9" outlineLevel="1" x14ac:dyDescent="0.2">
      <c r="A64" s="9">
        <v>46018</v>
      </c>
      <c r="B64" s="8" t="s">
        <v>85</v>
      </c>
      <c r="C64" s="8" t="s">
        <v>63</v>
      </c>
      <c r="D64" s="8" t="s">
        <v>160</v>
      </c>
      <c r="E64" s="2">
        <v>987967</v>
      </c>
      <c r="F64" s="4" t="s">
        <v>36</v>
      </c>
      <c r="G64" s="2">
        <v>79037</v>
      </c>
      <c r="H64" s="8" t="s">
        <v>105</v>
      </c>
      <c r="I64" s="10" t="s">
        <v>37</v>
      </c>
    </row>
    <row r="65" spans="1:9" outlineLevel="1" x14ac:dyDescent="0.2">
      <c r="A65" s="9">
        <v>46018</v>
      </c>
      <c r="B65" s="8" t="s">
        <v>79</v>
      </c>
      <c r="C65" s="8" t="s">
        <v>63</v>
      </c>
      <c r="D65" s="8" t="s">
        <v>135</v>
      </c>
      <c r="E65" s="2">
        <v>1906162</v>
      </c>
      <c r="F65" s="4" t="s">
        <v>36</v>
      </c>
      <c r="G65" s="2">
        <v>152493</v>
      </c>
      <c r="H65" s="8" t="s">
        <v>42</v>
      </c>
      <c r="I65" s="10" t="s">
        <v>167</v>
      </c>
    </row>
    <row r="66" spans="1:9" outlineLevel="1" x14ac:dyDescent="0.2">
      <c r="A66" s="9">
        <v>46018</v>
      </c>
      <c r="B66" s="8" t="s">
        <v>101</v>
      </c>
      <c r="C66" s="8" t="s">
        <v>63</v>
      </c>
      <c r="D66" s="8" t="s">
        <v>61</v>
      </c>
      <c r="E66" s="2">
        <v>480432</v>
      </c>
      <c r="F66" s="4" t="s">
        <v>36</v>
      </c>
      <c r="G66" s="2">
        <v>38435</v>
      </c>
      <c r="H66" s="8" t="s">
        <v>105</v>
      </c>
      <c r="I66" s="10" t="s">
        <v>37</v>
      </c>
    </row>
    <row r="67" spans="1:9" outlineLevel="1" x14ac:dyDescent="0.2">
      <c r="A67" s="9">
        <v>46018</v>
      </c>
      <c r="B67" s="8" t="s">
        <v>13</v>
      </c>
      <c r="C67" s="8" t="s">
        <v>63</v>
      </c>
      <c r="D67" s="8" t="s">
        <v>22</v>
      </c>
      <c r="E67" s="2">
        <v>1752550</v>
      </c>
      <c r="F67" s="4" t="s">
        <v>36</v>
      </c>
      <c r="G67" s="2">
        <v>140204</v>
      </c>
      <c r="H67" s="8" t="s">
        <v>105</v>
      </c>
      <c r="I67" s="10" t="s">
        <v>37</v>
      </c>
    </row>
    <row r="68" spans="1:9" outlineLevel="1" x14ac:dyDescent="0.2">
      <c r="A68" s="9">
        <v>46018</v>
      </c>
      <c r="B68" s="8" t="s">
        <v>118</v>
      </c>
      <c r="C68" s="8" t="s">
        <v>63</v>
      </c>
      <c r="D68" s="8" t="s">
        <v>151</v>
      </c>
      <c r="E68" s="2">
        <v>638670</v>
      </c>
      <c r="F68" s="4" t="s">
        <v>36</v>
      </c>
      <c r="G68" s="2">
        <v>51094</v>
      </c>
      <c r="H68" s="8" t="s">
        <v>105</v>
      </c>
      <c r="I68" s="10" t="s">
        <v>37</v>
      </c>
    </row>
    <row r="69" spans="1:9" outlineLevel="1" x14ac:dyDescent="0.2">
      <c r="A69" s="9">
        <v>46020</v>
      </c>
      <c r="B69" s="8" t="s">
        <v>99</v>
      </c>
      <c r="C69" s="8" t="s">
        <v>124</v>
      </c>
      <c r="D69" s="8"/>
      <c r="E69" s="2">
        <v>-7355510</v>
      </c>
      <c r="F69" s="4" t="s">
        <v>36</v>
      </c>
      <c r="G69" s="2">
        <v>-588441</v>
      </c>
      <c r="H69" s="8" t="s">
        <v>105</v>
      </c>
      <c r="I69" s="10" t="s">
        <v>37</v>
      </c>
    </row>
    <row r="70" spans="1:9" outlineLevel="1" x14ac:dyDescent="0.2">
      <c r="A70" s="9">
        <v>46021</v>
      </c>
      <c r="B70" s="8" t="s">
        <v>60</v>
      </c>
      <c r="C70" s="8" t="s">
        <v>63</v>
      </c>
      <c r="D70" s="8" t="s">
        <v>103</v>
      </c>
      <c r="E70" s="2">
        <v>704409</v>
      </c>
      <c r="F70" s="4" t="s">
        <v>36</v>
      </c>
      <c r="G70" s="2">
        <v>56353</v>
      </c>
      <c r="H70" s="8" t="s">
        <v>105</v>
      </c>
      <c r="I70" s="10" t="s">
        <v>37</v>
      </c>
    </row>
    <row r="71" spans="1:9" outlineLevel="1" x14ac:dyDescent="0.2">
      <c r="A71" s="9">
        <v>46021</v>
      </c>
      <c r="B71" s="8" t="s">
        <v>30</v>
      </c>
      <c r="C71" s="8" t="s">
        <v>63</v>
      </c>
      <c r="D71" s="8" t="s">
        <v>53</v>
      </c>
      <c r="E71" s="2">
        <v>729142</v>
      </c>
      <c r="F71" s="4" t="s">
        <v>36</v>
      </c>
      <c r="G71" s="2">
        <v>58331</v>
      </c>
      <c r="H71" s="8" t="s">
        <v>105</v>
      </c>
      <c r="I71" s="10" t="s">
        <v>37</v>
      </c>
    </row>
    <row r="72" spans="1:9" outlineLevel="1" x14ac:dyDescent="0.2">
      <c r="A72" s="9">
        <v>46021</v>
      </c>
      <c r="B72" s="8" t="s">
        <v>32</v>
      </c>
      <c r="C72" s="8" t="s">
        <v>63</v>
      </c>
      <c r="D72" s="8" t="s">
        <v>89</v>
      </c>
      <c r="E72" s="2">
        <v>426893</v>
      </c>
      <c r="F72" s="4" t="s">
        <v>36</v>
      </c>
      <c r="G72" s="2">
        <v>34151</v>
      </c>
      <c r="H72" s="8" t="s">
        <v>105</v>
      </c>
      <c r="I72" s="10" t="s">
        <v>37</v>
      </c>
    </row>
    <row r="73" spans="1:9" outlineLevel="1" x14ac:dyDescent="0.2">
      <c r="A73" s="9">
        <v>46021</v>
      </c>
      <c r="B73" s="8" t="s">
        <v>177</v>
      </c>
      <c r="C73" s="8" t="s">
        <v>63</v>
      </c>
      <c r="D73" s="8" t="s">
        <v>139</v>
      </c>
      <c r="E73" s="2">
        <v>1824633</v>
      </c>
      <c r="F73" s="4" t="s">
        <v>36</v>
      </c>
      <c r="G73" s="2">
        <v>145971</v>
      </c>
      <c r="H73" s="8" t="s">
        <v>105</v>
      </c>
      <c r="I73" s="10" t="s">
        <v>37</v>
      </c>
    </row>
    <row r="74" spans="1:9" outlineLevel="1" x14ac:dyDescent="0.2">
      <c r="A74" s="9">
        <v>46022</v>
      </c>
      <c r="B74" s="8" t="s">
        <v>87</v>
      </c>
      <c r="C74" s="8" t="s">
        <v>91</v>
      </c>
      <c r="D74" s="8" t="s">
        <v>78</v>
      </c>
      <c r="E74" s="2">
        <v>-1179081</v>
      </c>
      <c r="F74" s="4" t="s">
        <v>36</v>
      </c>
      <c r="G74" s="2">
        <v>-94326</v>
      </c>
      <c r="H74" s="8" t="s">
        <v>150</v>
      </c>
      <c r="I74" s="10" t="s">
        <v>73</v>
      </c>
    </row>
    <row r="75" spans="1:9" outlineLevel="1" x14ac:dyDescent="0.2">
      <c r="A75" s="9">
        <v>46022</v>
      </c>
      <c r="B75" s="8" t="s">
        <v>115</v>
      </c>
      <c r="C75" s="8" t="s">
        <v>63</v>
      </c>
      <c r="D75" s="8" t="s">
        <v>96</v>
      </c>
      <c r="E75" s="2">
        <v>1792080</v>
      </c>
      <c r="F75" s="4" t="s">
        <v>36</v>
      </c>
      <c r="G75" s="2">
        <v>143366</v>
      </c>
      <c r="H75" s="8" t="s">
        <v>86</v>
      </c>
      <c r="I75" s="10" t="s">
        <v>38</v>
      </c>
    </row>
    <row r="76" spans="1:9" outlineLevel="1" x14ac:dyDescent="0.2">
      <c r="A76" s="9">
        <v>46022</v>
      </c>
      <c r="B76" s="8" t="s">
        <v>158</v>
      </c>
      <c r="C76" s="8" t="s">
        <v>63</v>
      </c>
      <c r="D76" s="8" t="s">
        <v>112</v>
      </c>
      <c r="E76" s="2">
        <v>775020</v>
      </c>
      <c r="F76" s="4" t="s">
        <v>36</v>
      </c>
      <c r="G76" s="2">
        <v>62002</v>
      </c>
      <c r="H76" s="8" t="s">
        <v>105</v>
      </c>
      <c r="I76" s="10" t="s">
        <v>37</v>
      </c>
    </row>
    <row r="77" spans="1:9" outlineLevel="1" x14ac:dyDescent="0.2">
      <c r="A77" s="9">
        <v>46022</v>
      </c>
      <c r="B77" s="8" t="s">
        <v>114</v>
      </c>
      <c r="C77" s="8" t="s">
        <v>63</v>
      </c>
      <c r="D77" s="8" t="s">
        <v>24</v>
      </c>
      <c r="E77" s="2">
        <v>220293</v>
      </c>
      <c r="F77" s="4" t="s">
        <v>36</v>
      </c>
      <c r="G77" s="2">
        <v>17623</v>
      </c>
      <c r="H77" s="8" t="s">
        <v>105</v>
      </c>
      <c r="I77" s="10" t="s">
        <v>37</v>
      </c>
    </row>
    <row r="78" spans="1:9" outlineLevel="1" x14ac:dyDescent="0.2">
      <c r="A78" s="9">
        <v>46022</v>
      </c>
      <c r="B78" s="8" t="s">
        <v>100</v>
      </c>
      <c r="C78" s="8" t="s">
        <v>63</v>
      </c>
      <c r="D78" s="8" t="s">
        <v>11</v>
      </c>
      <c r="E78" s="2">
        <v>807267</v>
      </c>
      <c r="F78" s="4" t="s">
        <v>36</v>
      </c>
      <c r="G78" s="2">
        <v>64581</v>
      </c>
      <c r="H78" s="8" t="s">
        <v>105</v>
      </c>
      <c r="I78" s="10" t="s">
        <v>37</v>
      </c>
    </row>
    <row r="79" spans="1:9" outlineLevel="1" x14ac:dyDescent="0.2">
      <c r="A79" s="9">
        <v>46022</v>
      </c>
      <c r="B79" s="8" t="s">
        <v>145</v>
      </c>
      <c r="C79" s="8" t="s">
        <v>63</v>
      </c>
      <c r="D79" s="8" t="s">
        <v>104</v>
      </c>
      <c r="E79" s="2">
        <v>3126375</v>
      </c>
      <c r="F79" s="4" t="s">
        <v>36</v>
      </c>
      <c r="G79" s="2">
        <v>250110</v>
      </c>
      <c r="H79" s="8" t="s">
        <v>150</v>
      </c>
      <c r="I79" s="10" t="s">
        <v>73</v>
      </c>
    </row>
    <row r="80" spans="1:9" outlineLevel="1" x14ac:dyDescent="0.2">
      <c r="A80" s="9">
        <v>46022</v>
      </c>
      <c r="B80" s="8" t="s">
        <v>141</v>
      </c>
      <c r="C80" s="8" t="s">
        <v>63</v>
      </c>
      <c r="D80" s="8" t="s">
        <v>43</v>
      </c>
      <c r="E80" s="2">
        <v>293724</v>
      </c>
      <c r="F80" s="4" t="s">
        <v>36</v>
      </c>
      <c r="G80" s="2">
        <v>23498</v>
      </c>
      <c r="H80" s="8" t="s">
        <v>105</v>
      </c>
      <c r="I80" s="10" t="s">
        <v>37</v>
      </c>
    </row>
    <row r="88" spans="4:8" x14ac:dyDescent="0.2">
      <c r="D88" s="11"/>
      <c r="E88" s="12">
        <f>+SUBTOTAL(9,$E$2:$E$80)</f>
        <v>64244723</v>
      </c>
      <c r="F88" s="11"/>
      <c r="G88" s="11"/>
    </row>
    <row r="90" spans="4:8" x14ac:dyDescent="0.2">
      <c r="D90" s="13" t="s">
        <v>181</v>
      </c>
      <c r="E90" s="12">
        <f>+F90*$E$88</f>
        <v>642447.23</v>
      </c>
      <c r="F90" s="14">
        <v>0.01</v>
      </c>
      <c r="G90" s="12">
        <f>+E90*0.08</f>
        <v>51395.778400000003</v>
      </c>
      <c r="H90" s="12">
        <f>+E90+G90</f>
        <v>693843.00839999993</v>
      </c>
    </row>
    <row r="91" spans="4:8" x14ac:dyDescent="0.2">
      <c r="D91" s="15" t="s">
        <v>182</v>
      </c>
      <c r="E91" s="12">
        <f t="shared" ref="E91:E95" si="0">+F91*$E$88</f>
        <v>963670.84499999997</v>
      </c>
      <c r="F91" s="14">
        <v>1.4999999999999999E-2</v>
      </c>
      <c r="G91" s="12">
        <f t="shared" ref="G91:G95" si="1">+E91*0.08</f>
        <v>77093.667600000001</v>
      </c>
      <c r="H91" s="12">
        <f t="shared" ref="H91:H95" si="2">+E91+G91</f>
        <v>1040764.5126</v>
      </c>
    </row>
    <row r="92" spans="4:8" x14ac:dyDescent="0.2">
      <c r="D92" s="16" t="s">
        <v>183</v>
      </c>
      <c r="E92" s="12">
        <f t="shared" si="0"/>
        <v>642447.23</v>
      </c>
      <c r="F92" s="14">
        <v>0.01</v>
      </c>
      <c r="G92" s="12">
        <f t="shared" si="1"/>
        <v>51395.778400000003</v>
      </c>
      <c r="H92" s="12">
        <f t="shared" si="2"/>
        <v>693843.00839999993</v>
      </c>
    </row>
    <row r="93" spans="4:8" x14ac:dyDescent="0.2">
      <c r="D93" s="17" t="s">
        <v>184</v>
      </c>
      <c r="E93" s="12">
        <f t="shared" si="0"/>
        <v>1284894.46</v>
      </c>
      <c r="F93" s="14">
        <v>0.02</v>
      </c>
      <c r="G93" s="12">
        <f t="shared" si="1"/>
        <v>102791.55680000001</v>
      </c>
      <c r="H93" s="12">
        <f t="shared" si="2"/>
        <v>1387686.0167999999</v>
      </c>
    </row>
    <row r="94" spans="4:8" x14ac:dyDescent="0.2">
      <c r="D94" s="18" t="s">
        <v>185</v>
      </c>
      <c r="E94" s="12">
        <f t="shared" si="0"/>
        <v>642447.23</v>
      </c>
      <c r="F94" s="14">
        <v>0.01</v>
      </c>
      <c r="G94" s="12">
        <f t="shared" si="1"/>
        <v>51395.778400000003</v>
      </c>
      <c r="H94" s="12">
        <f t="shared" si="2"/>
        <v>693843.00839999993</v>
      </c>
    </row>
    <row r="95" spans="4:8" x14ac:dyDescent="0.2">
      <c r="D95" s="19" t="s">
        <v>186</v>
      </c>
      <c r="E95" s="12">
        <f t="shared" si="0"/>
        <v>803059.03750000009</v>
      </c>
      <c r="F95" s="14">
        <v>1.2500000000000001E-2</v>
      </c>
      <c r="G95" s="12">
        <f t="shared" si="1"/>
        <v>64244.723000000005</v>
      </c>
      <c r="H95" s="12">
        <f t="shared" si="2"/>
        <v>867303.76050000009</v>
      </c>
    </row>
    <row r="96" spans="4:8" x14ac:dyDescent="0.2">
      <c r="D96" s="11"/>
      <c r="E96" s="12">
        <f>SUM(E90:E95)</f>
        <v>4978966.0324999997</v>
      </c>
      <c r="F96" s="11"/>
      <c r="G96" s="12">
        <f>SUM(G90:G95)</f>
        <v>398317.28260000004</v>
      </c>
      <c r="H96" s="12">
        <f>SUM(H90:H95)</f>
        <v>5377283.3150999993</v>
      </c>
    </row>
  </sheetData>
  <autoFilter ref="A1:I80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2026-01-31T02:56:41Z</dcterms:created>
  <dcterms:modified xsi:type="dcterms:W3CDTF">2026-01-31T03:19:03Z</dcterms:modified>
</cp:coreProperties>
</file>