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ATRA\"/>
    </mc:Choice>
  </mc:AlternateContent>
  <xr:revisionPtr revIDLastSave="0" documentId="13_ncr:1_{93760E90-1022-4B69-9879-0259B1B4CB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definedNames>
    <definedName name="_xlnm._FilterDatabase" localSheetId="0" hidden="1">'Báo cáo'!$A$1:$I$84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" i="1" l="1"/>
  <c r="E93" i="1" s="1"/>
  <c r="E92" i="1" l="1"/>
  <c r="G92" i="1" s="1"/>
  <c r="E90" i="1"/>
  <c r="G90" i="1" s="1"/>
  <c r="H90" i="1" s="1"/>
  <c r="E91" i="1"/>
  <c r="G91" i="1" s="1"/>
  <c r="H91" i="1" s="1"/>
  <c r="E89" i="1"/>
  <c r="G89" i="1" s="1"/>
  <c r="H89" i="1" s="1"/>
  <c r="E94" i="1"/>
  <c r="G94" i="1" s="1"/>
  <c r="H94" i="1" s="1"/>
  <c r="G93" i="1"/>
  <c r="H93" i="1" s="1"/>
  <c r="E95" i="1" l="1"/>
  <c r="G95" i="1" s="1"/>
  <c r="H95" i="1" s="1"/>
  <c r="H92" i="1"/>
</calcChain>
</file>

<file path=xl/sharedStrings.xml><?xml version="1.0" encoding="utf-8"?>
<sst xmlns="http://schemas.openxmlformats.org/spreadsheetml/2006/main" count="513" uniqueCount="172">
  <si>
    <t>Số hóa đơn</t>
  </si>
  <si>
    <t>00071898</t>
  </si>
  <si>
    <t>Satrafoods 244 Lê Thị Hoa</t>
  </si>
  <si>
    <t>Satrafoods 555 Tỉnh Lộ 7</t>
  </si>
  <si>
    <t>Satrafoods 88 Lò Lu</t>
  </si>
  <si>
    <t>Satrafoods 204 Đình Phong Phú</t>
  </si>
  <si>
    <t>00071336</t>
  </si>
  <si>
    <t>0300100037-020</t>
  </si>
  <si>
    <t>00072734</t>
  </si>
  <si>
    <t>Hàng trả T11.2024</t>
  </si>
  <si>
    <t>Satrafoods 75A, Nguyễn Văn Khạn, TT Củ Chi</t>
  </si>
  <si>
    <t>Thuế suất</t>
  </si>
  <si>
    <t>00073730</t>
  </si>
  <si>
    <t>00073133</t>
  </si>
  <si>
    <t>Satrafoods 26/13C Trần Văn Mười</t>
  </si>
  <si>
    <t>00075015</t>
  </si>
  <si>
    <t>Satrafoods 118A Đường số 2</t>
  </si>
  <si>
    <t>00162798</t>
  </si>
  <si>
    <t>00071896</t>
  </si>
  <si>
    <t>00070184</t>
  </si>
  <si>
    <t>00071618</t>
  </si>
  <si>
    <t>00071257</t>
  </si>
  <si>
    <t>Ngày hóa đơn</t>
  </si>
  <si>
    <t>8%</t>
  </si>
  <si>
    <t>0300100037-025</t>
  </si>
  <si>
    <t>Satrafoods 3/1 Nguyễn Thị Định</t>
  </si>
  <si>
    <t>Satrafoods 46-46A Nguyễn Thị Kiểu</t>
  </si>
  <si>
    <t>00070118</t>
  </si>
  <si>
    <t>00071903</t>
  </si>
  <si>
    <t>CN TCT TM SÀI GÒN – TNHH MTV – SIÊU THỊ SÀI GÒN</t>
  </si>
  <si>
    <t>00070414</t>
  </si>
  <si>
    <t>Satrafoods Số 8 Dương Công Khi</t>
  </si>
  <si>
    <t>Satrafoods TRẦN NHÂN TÔN</t>
  </si>
  <si>
    <t>Satrafoods 260 TRẦN NÃO</t>
  </si>
  <si>
    <t>00068756</t>
  </si>
  <si>
    <t>00070127</t>
  </si>
  <si>
    <t>00070391</t>
  </si>
  <si>
    <t>Mã số thuế người mua</t>
  </si>
  <si>
    <t>00070387</t>
  </si>
  <si>
    <t>Satrafoods 143 Lê Thị Hà</t>
  </si>
  <si>
    <t>Satrafoods 29 Dân Chủ</t>
  </si>
  <si>
    <t>TTTM Satra đường Phạm Hùng</t>
  </si>
  <si>
    <t>00074935</t>
  </si>
  <si>
    <t>00071897</t>
  </si>
  <si>
    <t>Satrafoods TỈNH LỘ 43</t>
  </si>
  <si>
    <t>Satrafoods 48-50 Lê Văn Linh</t>
  </si>
  <si>
    <t>Satrafoods HƯƠNG LỘ 2 - 2</t>
  </si>
  <si>
    <t>00070394</t>
  </si>
  <si>
    <t>Doanh số bán chưa có thuế GTGT</t>
  </si>
  <si>
    <t>Satrafoods Chung cư Phú Đông, Sky Garden, Dĩ An, Bình Dương, khai trương CK 10%</t>
  </si>
  <si>
    <t>Satrafoods 793 Nguyễn Duy Trinh</t>
  </si>
  <si>
    <t>00162797</t>
  </si>
  <si>
    <t>00071606</t>
  </si>
  <si>
    <t>Satrafoods 46-48 Đường số 41</t>
  </si>
  <si>
    <t>Satrafoods 803 Tình lộ 7</t>
  </si>
  <si>
    <t>Satrafoods 36 Lê Văn Quới</t>
  </si>
  <si>
    <t>Satrafoods 635A Điện Biên Phủ</t>
  </si>
  <si>
    <t>Satrafoods 310 Nguyễn Văn Bứa</t>
  </si>
  <si>
    <t>0300100037-027</t>
  </si>
  <si>
    <t>Satrafoods UNG VĂN KHIÊM</t>
  </si>
  <si>
    <t>Satrafoods CỦ CHI 13</t>
  </si>
  <si>
    <t>00074867</t>
  </si>
  <si>
    <t>00073232</t>
  </si>
  <si>
    <t>Satrafoods 11 Đường số 6</t>
  </si>
  <si>
    <t>Satrafoods ĐINH ĐỨC THIỆN</t>
  </si>
  <si>
    <t>Satrafoods Quốc lộ 50-11</t>
  </si>
  <si>
    <t>00073363</t>
  </si>
  <si>
    <t>00073134</t>
  </si>
  <si>
    <t>00074909</t>
  </si>
  <si>
    <t>1K24TCC</t>
  </si>
  <si>
    <t>Satrafoods 101A và 103 Đường số 1</t>
  </si>
  <si>
    <t>00073518</t>
  </si>
  <si>
    <t>Satrafoods 140-142 Thích Quảng Đức</t>
  </si>
  <si>
    <t>00073446</t>
  </si>
  <si>
    <t>00075055</t>
  </si>
  <si>
    <t>Satrafoods 224 Lạc Long Quân</t>
  </si>
  <si>
    <t>00073334</t>
  </si>
  <si>
    <t>Satrafoods TÔ KÝ</t>
  </si>
  <si>
    <t>Satrafoods 11/3 Lý Thường Kiệt</t>
  </si>
  <si>
    <t>00070373</t>
  </si>
  <si>
    <t>00073240</t>
  </si>
  <si>
    <t>Satrafoods 2-4-6 Lê Thị Riêng</t>
  </si>
  <si>
    <t>Satrafoods 163 Phan Đăng Lưu</t>
  </si>
  <si>
    <t>00073195</t>
  </si>
  <si>
    <t>00070310</t>
  </si>
  <si>
    <t>Tên người mua</t>
  </si>
  <si>
    <t>00071648</t>
  </si>
  <si>
    <t>Hàng trả T12.2024</t>
  </si>
  <si>
    <t>TRUNG TÂM ĐIỀU HÀNH SATRAFOODS</t>
  </si>
  <si>
    <t>00068802</t>
  </si>
  <si>
    <t>Satrafoods 173 Đường 5C</t>
  </si>
  <si>
    <t>00070112</t>
  </si>
  <si>
    <t>00070115</t>
  </si>
  <si>
    <t>00071252</t>
  </si>
  <si>
    <t>00070203</t>
  </si>
  <si>
    <t>Satrafoods 32 Nguyễn Thị Kiểu</t>
  </si>
  <si>
    <t>Satrafoods 25 Bùi Công Trừng</t>
  </si>
  <si>
    <t>00070144</t>
  </si>
  <si>
    <t>00074823</t>
  </si>
  <si>
    <t>00074936</t>
  </si>
  <si>
    <t>Satrafoods 3 Hoàng Bật Đạt</t>
  </si>
  <si>
    <t>Satrafoods 1131A-1131B Lê Văn Lương</t>
  </si>
  <si>
    <t>Satrafoods LÊ ĐỨC THỌ</t>
  </si>
  <si>
    <t>Satrafoods THẠCH LAM</t>
  </si>
  <si>
    <t>00073237</t>
  </si>
  <si>
    <t>00070388</t>
  </si>
  <si>
    <t>Satrafoods 393 Quang Trung</t>
  </si>
  <si>
    <t>00075009</t>
  </si>
  <si>
    <t>00069706</t>
  </si>
  <si>
    <t>Diễn giải</t>
  </si>
  <si>
    <t>00072739</t>
  </si>
  <si>
    <t>Satrafoods 1403 Nguyễn Duy Trinh</t>
  </si>
  <si>
    <t>00073169</t>
  </si>
  <si>
    <t>1K24TDH</t>
  </si>
  <si>
    <t>Satrafoods 2/89 Hà Huy Giáp</t>
  </si>
  <si>
    <t>Satrafoods PHẠM THẾ HIỂN 3</t>
  </si>
  <si>
    <t>00068788</t>
  </si>
  <si>
    <t>00073243</t>
  </si>
  <si>
    <t>00073132</t>
  </si>
  <si>
    <t>Satrafoods 60 Hồ Văn Tư</t>
  </si>
  <si>
    <t>00070186</t>
  </si>
  <si>
    <t>Thuế GTGT</t>
  </si>
  <si>
    <t>00073342</t>
  </si>
  <si>
    <t>Satrafoods 353 Lê Văn Lương</t>
  </si>
  <si>
    <t>00073336</t>
  </si>
  <si>
    <t>Satrafoods 243 Tân Hòa Đông</t>
  </si>
  <si>
    <t>00073130</t>
  </si>
  <si>
    <t>00072757</t>
  </si>
  <si>
    <t>00071649</t>
  </si>
  <si>
    <t>00068705</t>
  </si>
  <si>
    <t>00070107</t>
  </si>
  <si>
    <t>Satrafoods AN PHÚ TÂY - HƯNG LONG</t>
  </si>
  <si>
    <t>00014400</t>
  </si>
  <si>
    <t>00071610</t>
  </si>
  <si>
    <t>00071338</t>
  </si>
  <si>
    <t>00073356</t>
  </si>
  <si>
    <t>Trung Tâm Thương Mại Satra Củ Chi</t>
  </si>
  <si>
    <t>Satrafoods VÕ VĂN VÂN</t>
  </si>
  <si>
    <t>00075054</t>
  </si>
  <si>
    <t>1C24TNN</t>
  </si>
  <si>
    <t>00072207</t>
  </si>
  <si>
    <t>00074822</t>
  </si>
  <si>
    <t>Ký hiệu HĐ</t>
  </si>
  <si>
    <t>00071611</t>
  </si>
  <si>
    <t>Satrafoods HIỆP BÌNH</t>
  </si>
  <si>
    <t>00070431</t>
  </si>
  <si>
    <t>00074991</t>
  </si>
  <si>
    <t>Satrafoods 80 Nguyễn Thượng Hiền</t>
  </si>
  <si>
    <t>Satrafoods 204-206 Lê Thánh Tôn</t>
  </si>
  <si>
    <t>00071907</t>
  </si>
  <si>
    <t>Hàng trả - phiếu HT00006375 - SATRA-027</t>
  </si>
  <si>
    <t>00073444</t>
  </si>
  <si>
    <t>0300100037-004</t>
  </si>
  <si>
    <t>00069644</t>
  </si>
  <si>
    <t>00070413</t>
  </si>
  <si>
    <t>00071329</t>
  </si>
  <si>
    <t>00074884</t>
  </si>
  <si>
    <t>00068712</t>
  </si>
  <si>
    <t>00074571</t>
  </si>
  <si>
    <t>Satrafoods TRỊNH THỊ MIẾNG</t>
  </si>
  <si>
    <t>Satrafoods 54B Dương Đình Hội</t>
  </si>
  <si>
    <t>00074996</t>
  </si>
  <si>
    <t>00073193</t>
  </si>
  <si>
    <t>Satrafoods 281 Nguyễn Thị Búp</t>
  </si>
  <si>
    <t>Satrafoods PHẠM THẾ HIỂN 2</t>
  </si>
  <si>
    <t>00074577</t>
  </si>
  <si>
    <t>Phí hoạt động đơn vị</t>
  </si>
  <si>
    <t>Hỗ trợ Marketing</t>
  </si>
  <si>
    <t>Hỗ trợ khuyến mãi/ Catalog</t>
  </si>
  <si>
    <t>Chi phí CT thẻ thành viên</t>
  </si>
  <si>
    <t>Hỗ trợ bán hàng</t>
  </si>
  <si>
    <t>Hỗ trợ trưng bày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</si>
</sst>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1" fillId="3" borderId="0" xfId="1" applyFill="1"/>
    <xf numFmtId="10" fontId="1" fillId="4" borderId="0" xfId="2" applyNumberFormat="1" applyFont="1" applyFill="1"/>
    <xf numFmtId="0" fontId="1" fillId="5" borderId="0" xfId="1" applyFill="1"/>
    <xf numFmtId="0" fontId="1" fillId="6" borderId="0" xfId="1" applyFill="1"/>
    <xf numFmtId="0" fontId="1" fillId="4" borderId="0" xfId="1" applyFill="1"/>
    <xf numFmtId="0" fontId="1" fillId="7" borderId="0" xfId="1" applyFill="1"/>
    <xf numFmtId="0" fontId="1" fillId="8" borderId="0" xfId="1" applyFill="1"/>
    <xf numFmtId="14" fontId="3" fillId="5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95"/>
  <sheetViews>
    <sheetView tabSelected="1" topLeftCell="B84" zoomScaleNormal="100" workbookViewId="0">
      <selection activeCell="E87" sqref="E87"/>
    </sheetView>
  </sheetViews>
  <sheetFormatPr defaultColWidth="9.125" defaultRowHeight="14.25" outlineLevelRow="1" x14ac:dyDescent="0.2"/>
  <cols>
    <col min="1" max="1" width="14.25" style="5" customWidth="1"/>
    <col min="2" max="3" width="11.375" customWidth="1"/>
    <col min="4" max="4" width="57.125" customWidth="1"/>
    <col min="5" max="5" width="17.125" style="1" customWidth="1"/>
    <col min="6" max="6" width="11.375" customWidth="1"/>
    <col min="7" max="7" width="15.75" style="1" customWidth="1"/>
    <col min="8" max="8" width="50" customWidth="1"/>
    <col min="9" max="9" width="21.375" customWidth="1"/>
  </cols>
  <sheetData>
    <row r="1" spans="1:9" ht="24.75" customHeight="1" x14ac:dyDescent="0.2">
      <c r="A1" s="6" t="s">
        <v>22</v>
      </c>
      <c r="B1" s="2" t="s">
        <v>0</v>
      </c>
      <c r="C1" s="2" t="s">
        <v>142</v>
      </c>
      <c r="D1" s="2" t="s">
        <v>109</v>
      </c>
      <c r="E1" s="4" t="s">
        <v>48</v>
      </c>
      <c r="F1" s="2" t="s">
        <v>11</v>
      </c>
      <c r="G1" s="4" t="s">
        <v>121</v>
      </c>
      <c r="H1" s="2" t="s">
        <v>85</v>
      </c>
      <c r="I1" s="2" t="s">
        <v>37</v>
      </c>
    </row>
    <row r="2" spans="1:9" outlineLevel="1" x14ac:dyDescent="0.2">
      <c r="A2" s="16">
        <v>45629</v>
      </c>
      <c r="B2" s="8" t="s">
        <v>129</v>
      </c>
      <c r="C2" s="8" t="s">
        <v>139</v>
      </c>
      <c r="D2" s="8" t="s">
        <v>103</v>
      </c>
      <c r="E2" s="7">
        <v>387078</v>
      </c>
      <c r="F2" s="3" t="s">
        <v>23</v>
      </c>
      <c r="G2" s="7">
        <v>30966</v>
      </c>
      <c r="H2" s="8" t="s">
        <v>88</v>
      </c>
      <c r="I2" s="8" t="s">
        <v>24</v>
      </c>
    </row>
    <row r="3" spans="1:9" outlineLevel="1" x14ac:dyDescent="0.2">
      <c r="A3" s="16">
        <v>45629</v>
      </c>
      <c r="B3" s="8" t="s">
        <v>157</v>
      </c>
      <c r="C3" s="8" t="s">
        <v>139</v>
      </c>
      <c r="D3" s="8" t="s">
        <v>96</v>
      </c>
      <c r="E3" s="7">
        <v>579366</v>
      </c>
      <c r="F3" s="3" t="s">
        <v>23</v>
      </c>
      <c r="G3" s="7">
        <v>46349</v>
      </c>
      <c r="H3" s="8" t="s">
        <v>88</v>
      </c>
      <c r="I3" s="8" t="s">
        <v>24</v>
      </c>
    </row>
    <row r="4" spans="1:9" outlineLevel="1" x14ac:dyDescent="0.2">
      <c r="A4" s="16">
        <v>45630</v>
      </c>
      <c r="B4" s="8" t="s">
        <v>34</v>
      </c>
      <c r="C4" s="8" t="s">
        <v>139</v>
      </c>
      <c r="D4" s="8" t="s">
        <v>29</v>
      </c>
      <c r="E4" s="7">
        <v>1589827</v>
      </c>
      <c r="F4" s="3" t="s">
        <v>23</v>
      </c>
      <c r="G4" s="7">
        <v>127186</v>
      </c>
      <c r="H4" s="8" t="s">
        <v>29</v>
      </c>
      <c r="I4" s="8" t="s">
        <v>152</v>
      </c>
    </row>
    <row r="5" spans="1:9" outlineLevel="1" x14ac:dyDescent="0.2">
      <c r="A5" s="16">
        <v>45630</v>
      </c>
      <c r="B5" s="8" t="s">
        <v>116</v>
      </c>
      <c r="C5" s="8" t="s">
        <v>139</v>
      </c>
      <c r="D5" s="8" t="s">
        <v>136</v>
      </c>
      <c r="E5" s="7">
        <v>2440220</v>
      </c>
      <c r="F5" s="3" t="s">
        <v>23</v>
      </c>
      <c r="G5" s="7">
        <v>195218</v>
      </c>
      <c r="H5" s="8" t="s">
        <v>136</v>
      </c>
      <c r="I5" s="8" t="s">
        <v>58</v>
      </c>
    </row>
    <row r="6" spans="1:9" outlineLevel="1" x14ac:dyDescent="0.2">
      <c r="A6" s="16">
        <v>45630</v>
      </c>
      <c r="B6" s="8" t="s">
        <v>89</v>
      </c>
      <c r="C6" s="8" t="s">
        <v>139</v>
      </c>
      <c r="D6" s="8" t="s">
        <v>111</v>
      </c>
      <c r="E6" s="7">
        <v>553467</v>
      </c>
      <c r="F6" s="3" t="s">
        <v>23</v>
      </c>
      <c r="G6" s="7">
        <v>44277</v>
      </c>
      <c r="H6" s="8" t="s">
        <v>88</v>
      </c>
      <c r="I6" s="8" t="s">
        <v>24</v>
      </c>
    </row>
    <row r="7" spans="1:9" outlineLevel="1" x14ac:dyDescent="0.2">
      <c r="A7" s="16">
        <v>45631</v>
      </c>
      <c r="B7" s="8" t="s">
        <v>153</v>
      </c>
      <c r="C7" s="8" t="s">
        <v>139</v>
      </c>
      <c r="D7" s="8" t="s">
        <v>101</v>
      </c>
      <c r="E7" s="7">
        <v>367155</v>
      </c>
      <c r="F7" s="3" t="s">
        <v>23</v>
      </c>
      <c r="G7" s="7">
        <v>29372</v>
      </c>
      <c r="H7" s="8" t="s">
        <v>88</v>
      </c>
      <c r="I7" s="8" t="s">
        <v>24</v>
      </c>
    </row>
    <row r="8" spans="1:9" outlineLevel="1" x14ac:dyDescent="0.2">
      <c r="A8" s="16">
        <v>45632</v>
      </c>
      <c r="B8" s="8" t="s">
        <v>108</v>
      </c>
      <c r="C8" s="8" t="s">
        <v>139</v>
      </c>
      <c r="D8" s="8" t="s">
        <v>55</v>
      </c>
      <c r="E8" s="7">
        <v>650505</v>
      </c>
      <c r="F8" s="3" t="s">
        <v>23</v>
      </c>
      <c r="G8" s="7">
        <v>52040</v>
      </c>
      <c r="H8" s="8" t="s">
        <v>88</v>
      </c>
      <c r="I8" s="8" t="s">
        <v>24</v>
      </c>
    </row>
    <row r="9" spans="1:9" outlineLevel="1" x14ac:dyDescent="0.2">
      <c r="A9" s="16">
        <v>45633</v>
      </c>
      <c r="B9" s="8" t="s">
        <v>130</v>
      </c>
      <c r="C9" s="8" t="s">
        <v>139</v>
      </c>
      <c r="D9" s="8" t="s">
        <v>77</v>
      </c>
      <c r="E9" s="7">
        <v>388901</v>
      </c>
      <c r="F9" s="3" t="s">
        <v>23</v>
      </c>
      <c r="G9" s="7">
        <v>31112</v>
      </c>
      <c r="H9" s="8" t="s">
        <v>88</v>
      </c>
      <c r="I9" s="8" t="s">
        <v>24</v>
      </c>
    </row>
    <row r="10" spans="1:9" outlineLevel="1" x14ac:dyDescent="0.2">
      <c r="A10" s="16">
        <v>45633</v>
      </c>
      <c r="B10" s="8" t="s">
        <v>91</v>
      </c>
      <c r="C10" s="8" t="s">
        <v>139</v>
      </c>
      <c r="D10" s="8" t="s">
        <v>26</v>
      </c>
      <c r="E10" s="7">
        <v>700461</v>
      </c>
      <c r="F10" s="3" t="s">
        <v>23</v>
      </c>
      <c r="G10" s="7">
        <v>56037</v>
      </c>
      <c r="H10" s="8" t="s">
        <v>88</v>
      </c>
      <c r="I10" s="8" t="s">
        <v>24</v>
      </c>
    </row>
    <row r="11" spans="1:9" outlineLevel="1" x14ac:dyDescent="0.2">
      <c r="A11" s="16">
        <v>45633</v>
      </c>
      <c r="B11" s="8" t="s">
        <v>92</v>
      </c>
      <c r="C11" s="8" t="s">
        <v>139</v>
      </c>
      <c r="D11" s="8" t="s">
        <v>114</v>
      </c>
      <c r="E11" s="7">
        <v>759740</v>
      </c>
      <c r="F11" s="3" t="s">
        <v>23</v>
      </c>
      <c r="G11" s="7">
        <v>60779</v>
      </c>
      <c r="H11" s="8" t="s">
        <v>88</v>
      </c>
      <c r="I11" s="8" t="s">
        <v>24</v>
      </c>
    </row>
    <row r="12" spans="1:9" outlineLevel="1" x14ac:dyDescent="0.2">
      <c r="A12" s="16">
        <v>45633</v>
      </c>
      <c r="B12" s="8" t="s">
        <v>27</v>
      </c>
      <c r="C12" s="8" t="s">
        <v>139</v>
      </c>
      <c r="D12" s="8" t="s">
        <v>102</v>
      </c>
      <c r="E12" s="7">
        <v>401324</v>
      </c>
      <c r="F12" s="3" t="s">
        <v>23</v>
      </c>
      <c r="G12" s="7">
        <v>32106</v>
      </c>
      <c r="H12" s="8" t="s">
        <v>88</v>
      </c>
      <c r="I12" s="8" t="s">
        <v>24</v>
      </c>
    </row>
    <row r="13" spans="1:9" outlineLevel="1" x14ac:dyDescent="0.2">
      <c r="A13" s="16">
        <v>45633</v>
      </c>
      <c r="B13" s="8" t="s">
        <v>35</v>
      </c>
      <c r="C13" s="8" t="s">
        <v>139</v>
      </c>
      <c r="D13" s="8" t="s">
        <v>115</v>
      </c>
      <c r="E13" s="7">
        <v>920622</v>
      </c>
      <c r="F13" s="3" t="s">
        <v>23</v>
      </c>
      <c r="G13" s="7">
        <v>73650</v>
      </c>
      <c r="H13" s="8" t="s">
        <v>88</v>
      </c>
      <c r="I13" s="8" t="s">
        <v>24</v>
      </c>
    </row>
    <row r="14" spans="1:9" outlineLevel="1" x14ac:dyDescent="0.2">
      <c r="A14" s="16">
        <v>45633</v>
      </c>
      <c r="B14" s="8" t="s">
        <v>97</v>
      </c>
      <c r="C14" s="8" t="s">
        <v>139</v>
      </c>
      <c r="D14" s="8" t="s">
        <v>53</v>
      </c>
      <c r="E14" s="7">
        <v>795676</v>
      </c>
      <c r="F14" s="3" t="s">
        <v>23</v>
      </c>
      <c r="G14" s="7">
        <v>63654</v>
      </c>
      <c r="H14" s="8" t="s">
        <v>88</v>
      </c>
      <c r="I14" s="8" t="s">
        <v>24</v>
      </c>
    </row>
    <row r="15" spans="1:9" outlineLevel="1" x14ac:dyDescent="0.2">
      <c r="A15" s="16">
        <v>45635</v>
      </c>
      <c r="B15" s="8" t="s">
        <v>19</v>
      </c>
      <c r="C15" s="8" t="s">
        <v>139</v>
      </c>
      <c r="D15" s="8" t="s">
        <v>41</v>
      </c>
      <c r="E15" s="7">
        <v>2700755</v>
      </c>
      <c r="F15" s="3" t="s">
        <v>23</v>
      </c>
      <c r="G15" s="7">
        <v>216060</v>
      </c>
      <c r="H15" s="8" t="s">
        <v>41</v>
      </c>
      <c r="I15" s="8" t="s">
        <v>7</v>
      </c>
    </row>
    <row r="16" spans="1:9" outlineLevel="1" x14ac:dyDescent="0.2">
      <c r="A16" s="16">
        <v>45635</v>
      </c>
      <c r="B16" s="8" t="s">
        <v>120</v>
      </c>
      <c r="C16" s="8" t="s">
        <v>139</v>
      </c>
      <c r="D16" s="8" t="s">
        <v>2</v>
      </c>
      <c r="E16" s="7">
        <v>367155</v>
      </c>
      <c r="F16" s="3" t="s">
        <v>23</v>
      </c>
      <c r="G16" s="7">
        <v>29372</v>
      </c>
      <c r="H16" s="8" t="s">
        <v>88</v>
      </c>
      <c r="I16" s="8" t="s">
        <v>24</v>
      </c>
    </row>
    <row r="17" spans="1:9" outlineLevel="1" x14ac:dyDescent="0.2">
      <c r="A17" s="16">
        <v>45635</v>
      </c>
      <c r="B17" s="8" t="s">
        <v>94</v>
      </c>
      <c r="C17" s="8" t="s">
        <v>139</v>
      </c>
      <c r="D17" s="8" t="s">
        <v>16</v>
      </c>
      <c r="E17" s="7">
        <v>440586</v>
      </c>
      <c r="F17" s="3" t="s">
        <v>23</v>
      </c>
      <c r="G17" s="7">
        <v>35247</v>
      </c>
      <c r="H17" s="8" t="s">
        <v>88</v>
      </c>
      <c r="I17" s="8" t="s">
        <v>24</v>
      </c>
    </row>
    <row r="18" spans="1:9" outlineLevel="1" x14ac:dyDescent="0.2">
      <c r="A18" s="16">
        <v>45636</v>
      </c>
      <c r="B18" s="8" t="s">
        <v>84</v>
      </c>
      <c r="C18" s="8" t="s">
        <v>139</v>
      </c>
      <c r="D18" s="8" t="s">
        <v>45</v>
      </c>
      <c r="E18" s="7">
        <v>967487</v>
      </c>
      <c r="F18" s="3" t="s">
        <v>23</v>
      </c>
      <c r="G18" s="7">
        <v>77399</v>
      </c>
      <c r="H18" s="8" t="s">
        <v>88</v>
      </c>
      <c r="I18" s="8" t="s">
        <v>24</v>
      </c>
    </row>
    <row r="19" spans="1:9" outlineLevel="1" x14ac:dyDescent="0.2">
      <c r="A19" s="16">
        <v>45637</v>
      </c>
      <c r="B19" s="8" t="s">
        <v>79</v>
      </c>
      <c r="C19" s="8" t="s">
        <v>139</v>
      </c>
      <c r="D19" s="8" t="s">
        <v>5</v>
      </c>
      <c r="E19" s="7">
        <v>722544</v>
      </c>
      <c r="F19" s="3" t="s">
        <v>23</v>
      </c>
      <c r="G19" s="7">
        <v>57804</v>
      </c>
      <c r="H19" s="8" t="s">
        <v>88</v>
      </c>
      <c r="I19" s="8" t="s">
        <v>24</v>
      </c>
    </row>
    <row r="20" spans="1:9" outlineLevel="1" x14ac:dyDescent="0.2">
      <c r="A20" s="16">
        <v>45637</v>
      </c>
      <c r="B20" s="8" t="s">
        <v>38</v>
      </c>
      <c r="C20" s="8" t="s">
        <v>139</v>
      </c>
      <c r="D20" s="8" t="s">
        <v>136</v>
      </c>
      <c r="E20" s="7">
        <v>2957640</v>
      </c>
      <c r="F20" s="3" t="s">
        <v>23</v>
      </c>
      <c r="G20" s="7">
        <v>236611</v>
      </c>
      <c r="H20" s="8" t="s">
        <v>136</v>
      </c>
      <c r="I20" s="8" t="s">
        <v>58</v>
      </c>
    </row>
    <row r="21" spans="1:9" outlineLevel="1" x14ac:dyDescent="0.2">
      <c r="A21" s="16">
        <v>45637</v>
      </c>
      <c r="B21" s="8" t="s">
        <v>105</v>
      </c>
      <c r="C21" s="8" t="s">
        <v>139</v>
      </c>
      <c r="D21" s="8" t="s">
        <v>10</v>
      </c>
      <c r="E21" s="7">
        <v>367155</v>
      </c>
      <c r="F21" s="3" t="s">
        <v>23</v>
      </c>
      <c r="G21" s="7">
        <v>29372</v>
      </c>
      <c r="H21" s="8" t="s">
        <v>88</v>
      </c>
      <c r="I21" s="8" t="s">
        <v>24</v>
      </c>
    </row>
    <row r="22" spans="1:9" outlineLevel="1" x14ac:dyDescent="0.2">
      <c r="A22" s="16">
        <v>45637</v>
      </c>
      <c r="B22" s="8" t="s">
        <v>36</v>
      </c>
      <c r="C22" s="8" t="s">
        <v>139</v>
      </c>
      <c r="D22" s="8" t="s">
        <v>14</v>
      </c>
      <c r="E22" s="7">
        <v>734310</v>
      </c>
      <c r="F22" s="3" t="s">
        <v>23</v>
      </c>
      <c r="G22" s="7">
        <v>58745</v>
      </c>
      <c r="H22" s="8" t="s">
        <v>88</v>
      </c>
      <c r="I22" s="8" t="s">
        <v>24</v>
      </c>
    </row>
    <row r="23" spans="1:9" outlineLevel="1" x14ac:dyDescent="0.2">
      <c r="A23" s="16">
        <v>45637</v>
      </c>
      <c r="B23" s="8" t="s">
        <v>47</v>
      </c>
      <c r="C23" s="8" t="s">
        <v>139</v>
      </c>
      <c r="D23" s="8" t="s">
        <v>147</v>
      </c>
      <c r="E23" s="7">
        <v>220293</v>
      </c>
      <c r="F23" s="3" t="s">
        <v>23</v>
      </c>
      <c r="G23" s="7">
        <v>17623</v>
      </c>
      <c r="H23" s="8" t="s">
        <v>88</v>
      </c>
      <c r="I23" s="8" t="s">
        <v>24</v>
      </c>
    </row>
    <row r="24" spans="1:9" outlineLevel="1" x14ac:dyDescent="0.2">
      <c r="A24" s="16">
        <v>45637</v>
      </c>
      <c r="B24" s="8" t="s">
        <v>154</v>
      </c>
      <c r="C24" s="8" t="s">
        <v>139</v>
      </c>
      <c r="D24" s="8" t="s">
        <v>59</v>
      </c>
      <c r="E24" s="7">
        <v>1124473</v>
      </c>
      <c r="F24" s="3" t="s">
        <v>23</v>
      </c>
      <c r="G24" s="7">
        <v>89958</v>
      </c>
      <c r="H24" s="8" t="s">
        <v>88</v>
      </c>
      <c r="I24" s="8" t="s">
        <v>24</v>
      </c>
    </row>
    <row r="25" spans="1:9" outlineLevel="1" x14ac:dyDescent="0.2">
      <c r="A25" s="16">
        <v>45637</v>
      </c>
      <c r="B25" s="8" t="s">
        <v>30</v>
      </c>
      <c r="C25" s="8" t="s">
        <v>139</v>
      </c>
      <c r="D25" s="8" t="s">
        <v>82</v>
      </c>
      <c r="E25" s="7">
        <v>903180</v>
      </c>
      <c r="F25" s="3" t="s">
        <v>23</v>
      </c>
      <c r="G25" s="7">
        <v>72254</v>
      </c>
      <c r="H25" s="8" t="s">
        <v>88</v>
      </c>
      <c r="I25" s="8" t="s">
        <v>24</v>
      </c>
    </row>
    <row r="26" spans="1:9" outlineLevel="1" x14ac:dyDescent="0.2">
      <c r="A26" s="16">
        <v>45637</v>
      </c>
      <c r="B26" s="8" t="s">
        <v>145</v>
      </c>
      <c r="C26" s="8" t="s">
        <v>139</v>
      </c>
      <c r="D26" s="8" t="s">
        <v>65</v>
      </c>
      <c r="E26" s="7">
        <v>1150016</v>
      </c>
      <c r="F26" s="3" t="s">
        <v>23</v>
      </c>
      <c r="G26" s="7">
        <v>92001</v>
      </c>
      <c r="H26" s="8" t="s">
        <v>88</v>
      </c>
      <c r="I26" s="8" t="s">
        <v>24</v>
      </c>
    </row>
    <row r="27" spans="1:9" outlineLevel="1" x14ac:dyDescent="0.2">
      <c r="A27" s="16">
        <v>45638</v>
      </c>
      <c r="B27" s="8" t="s">
        <v>93</v>
      </c>
      <c r="C27" s="8" t="s">
        <v>139</v>
      </c>
      <c r="D27" s="8" t="s">
        <v>75</v>
      </c>
      <c r="E27" s="7">
        <v>1439771</v>
      </c>
      <c r="F27" s="3" t="s">
        <v>23</v>
      </c>
      <c r="G27" s="7">
        <v>115182</v>
      </c>
      <c r="H27" s="8" t="s">
        <v>88</v>
      </c>
      <c r="I27" s="8" t="s">
        <v>24</v>
      </c>
    </row>
    <row r="28" spans="1:9" outlineLevel="1" x14ac:dyDescent="0.2">
      <c r="A28" s="16">
        <v>45638</v>
      </c>
      <c r="B28" s="8" t="s">
        <v>21</v>
      </c>
      <c r="C28" s="8" t="s">
        <v>139</v>
      </c>
      <c r="D28" s="8" t="s">
        <v>29</v>
      </c>
      <c r="E28" s="7">
        <v>1789644</v>
      </c>
      <c r="F28" s="3" t="s">
        <v>23</v>
      </c>
      <c r="G28" s="7">
        <v>143172</v>
      </c>
      <c r="H28" s="8" t="s">
        <v>29</v>
      </c>
      <c r="I28" s="8" t="s">
        <v>152</v>
      </c>
    </row>
    <row r="29" spans="1:9" outlineLevel="1" x14ac:dyDescent="0.2">
      <c r="A29" s="16">
        <v>45639</v>
      </c>
      <c r="B29" s="8" t="s">
        <v>155</v>
      </c>
      <c r="C29" s="8" t="s">
        <v>139</v>
      </c>
      <c r="D29" s="8" t="s">
        <v>70</v>
      </c>
      <c r="E29" s="7">
        <v>367155</v>
      </c>
      <c r="F29" s="3" t="s">
        <v>23</v>
      </c>
      <c r="G29" s="7">
        <v>29372</v>
      </c>
      <c r="H29" s="8" t="s">
        <v>88</v>
      </c>
      <c r="I29" s="8" t="s">
        <v>24</v>
      </c>
    </row>
    <row r="30" spans="1:9" outlineLevel="1" x14ac:dyDescent="0.2">
      <c r="A30" s="16">
        <v>45639</v>
      </c>
      <c r="B30" s="8" t="s">
        <v>6</v>
      </c>
      <c r="C30" s="8" t="s">
        <v>139</v>
      </c>
      <c r="D30" s="8" t="s">
        <v>123</v>
      </c>
      <c r="E30" s="7">
        <v>368978</v>
      </c>
      <c r="F30" s="3" t="s">
        <v>23</v>
      </c>
      <c r="G30" s="7">
        <v>29518</v>
      </c>
      <c r="H30" s="8" t="s">
        <v>88</v>
      </c>
      <c r="I30" s="8" t="s">
        <v>24</v>
      </c>
    </row>
    <row r="31" spans="1:9" outlineLevel="1" x14ac:dyDescent="0.2">
      <c r="A31" s="16">
        <v>45639</v>
      </c>
      <c r="B31" s="8" t="s">
        <v>134</v>
      </c>
      <c r="C31" s="8" t="s">
        <v>139</v>
      </c>
      <c r="D31" s="8" t="s">
        <v>148</v>
      </c>
      <c r="E31" s="7">
        <v>1241637</v>
      </c>
      <c r="F31" s="3" t="s">
        <v>23</v>
      </c>
      <c r="G31" s="7">
        <v>99331</v>
      </c>
      <c r="H31" s="8" t="s">
        <v>88</v>
      </c>
      <c r="I31" s="8" t="s">
        <v>24</v>
      </c>
    </row>
    <row r="32" spans="1:9" outlineLevel="1" x14ac:dyDescent="0.2">
      <c r="A32" s="16">
        <v>45640</v>
      </c>
      <c r="B32" s="8" t="s">
        <v>52</v>
      </c>
      <c r="C32" s="8" t="s">
        <v>139</v>
      </c>
      <c r="D32" s="8" t="s">
        <v>39</v>
      </c>
      <c r="E32" s="7">
        <v>664525</v>
      </c>
      <c r="F32" s="3" t="s">
        <v>23</v>
      </c>
      <c r="G32" s="7">
        <v>53162</v>
      </c>
      <c r="H32" s="8" t="s">
        <v>88</v>
      </c>
      <c r="I32" s="8" t="s">
        <v>24</v>
      </c>
    </row>
    <row r="33" spans="1:9" outlineLevel="1" x14ac:dyDescent="0.2">
      <c r="A33" s="16">
        <v>45640</v>
      </c>
      <c r="B33" s="8" t="s">
        <v>133</v>
      </c>
      <c r="C33" s="8" t="s">
        <v>139</v>
      </c>
      <c r="D33" s="8" t="s">
        <v>96</v>
      </c>
      <c r="E33" s="7">
        <v>1536964</v>
      </c>
      <c r="F33" s="3" t="s">
        <v>23</v>
      </c>
      <c r="G33" s="7">
        <v>122957</v>
      </c>
      <c r="H33" s="8" t="s">
        <v>88</v>
      </c>
      <c r="I33" s="8" t="s">
        <v>24</v>
      </c>
    </row>
    <row r="34" spans="1:9" outlineLevel="1" x14ac:dyDescent="0.2">
      <c r="A34" s="16">
        <v>45640</v>
      </c>
      <c r="B34" s="8" t="s">
        <v>143</v>
      </c>
      <c r="C34" s="8" t="s">
        <v>139</v>
      </c>
      <c r="D34" s="8" t="s">
        <v>114</v>
      </c>
      <c r="E34" s="7">
        <v>684486</v>
      </c>
      <c r="F34" s="3" t="s">
        <v>23</v>
      </c>
      <c r="G34" s="7">
        <v>54759</v>
      </c>
      <c r="H34" s="8" t="s">
        <v>88</v>
      </c>
      <c r="I34" s="8" t="s">
        <v>24</v>
      </c>
    </row>
    <row r="35" spans="1:9" outlineLevel="1" x14ac:dyDescent="0.2">
      <c r="A35" s="16">
        <v>45640</v>
      </c>
      <c r="B35" s="8" t="s">
        <v>20</v>
      </c>
      <c r="C35" s="8" t="s">
        <v>139</v>
      </c>
      <c r="D35" s="8" t="s">
        <v>106</v>
      </c>
      <c r="E35" s="7">
        <v>951239</v>
      </c>
      <c r="F35" s="3" t="s">
        <v>23</v>
      </c>
      <c r="G35" s="7">
        <v>76099</v>
      </c>
      <c r="H35" s="8" t="s">
        <v>88</v>
      </c>
      <c r="I35" s="8" t="s">
        <v>24</v>
      </c>
    </row>
    <row r="36" spans="1:9" outlineLevel="1" x14ac:dyDescent="0.2">
      <c r="A36" s="16">
        <v>45640</v>
      </c>
      <c r="B36" s="8" t="s">
        <v>86</v>
      </c>
      <c r="C36" s="8" t="s">
        <v>139</v>
      </c>
      <c r="D36" s="8" t="s">
        <v>119</v>
      </c>
      <c r="E36" s="7">
        <v>387078</v>
      </c>
      <c r="F36" s="3" t="s">
        <v>23</v>
      </c>
      <c r="G36" s="7">
        <v>30966</v>
      </c>
      <c r="H36" s="8" t="s">
        <v>88</v>
      </c>
      <c r="I36" s="8" t="s">
        <v>24</v>
      </c>
    </row>
    <row r="37" spans="1:9" outlineLevel="1" x14ac:dyDescent="0.2">
      <c r="A37" s="16">
        <v>45640</v>
      </c>
      <c r="B37" s="8" t="s">
        <v>128</v>
      </c>
      <c r="C37" s="8" t="s">
        <v>139</v>
      </c>
      <c r="D37" s="8" t="s">
        <v>131</v>
      </c>
      <c r="E37" s="7">
        <v>720252</v>
      </c>
      <c r="F37" s="3" t="s">
        <v>23</v>
      </c>
      <c r="G37" s="7">
        <v>57620</v>
      </c>
      <c r="H37" s="8" t="s">
        <v>88</v>
      </c>
      <c r="I37" s="8" t="s">
        <v>24</v>
      </c>
    </row>
    <row r="38" spans="1:9" outlineLevel="1" x14ac:dyDescent="0.2">
      <c r="A38" s="16">
        <v>45644</v>
      </c>
      <c r="B38" s="8" t="s">
        <v>18</v>
      </c>
      <c r="C38" s="8" t="s">
        <v>139</v>
      </c>
      <c r="D38" s="8" t="s">
        <v>3</v>
      </c>
      <c r="E38" s="7">
        <v>1074852</v>
      </c>
      <c r="F38" s="3" t="s">
        <v>23</v>
      </c>
      <c r="G38" s="7">
        <v>85988</v>
      </c>
      <c r="H38" s="8" t="s">
        <v>88</v>
      </c>
      <c r="I38" s="8" t="s">
        <v>24</v>
      </c>
    </row>
    <row r="39" spans="1:9" outlineLevel="1" x14ac:dyDescent="0.2">
      <c r="A39" s="16">
        <v>45644</v>
      </c>
      <c r="B39" s="8" t="s">
        <v>43</v>
      </c>
      <c r="C39" s="8" t="s">
        <v>139</v>
      </c>
      <c r="D39" s="8" t="s">
        <v>10</v>
      </c>
      <c r="E39" s="7">
        <v>611149</v>
      </c>
      <c r="F39" s="3" t="s">
        <v>23</v>
      </c>
      <c r="G39" s="7">
        <v>48892</v>
      </c>
      <c r="H39" s="8" t="s">
        <v>88</v>
      </c>
      <c r="I39" s="8" t="s">
        <v>24</v>
      </c>
    </row>
    <row r="40" spans="1:9" outlineLevel="1" x14ac:dyDescent="0.2">
      <c r="A40" s="16">
        <v>45644</v>
      </c>
      <c r="B40" s="8" t="s">
        <v>1</v>
      </c>
      <c r="C40" s="8" t="s">
        <v>139</v>
      </c>
      <c r="D40" s="8" t="s">
        <v>159</v>
      </c>
      <c r="E40" s="7">
        <v>442409</v>
      </c>
      <c r="F40" s="3" t="s">
        <v>23</v>
      </c>
      <c r="G40" s="7">
        <v>35393</v>
      </c>
      <c r="H40" s="8" t="s">
        <v>88</v>
      </c>
      <c r="I40" s="8" t="s">
        <v>24</v>
      </c>
    </row>
    <row r="41" spans="1:9" outlineLevel="1" x14ac:dyDescent="0.2">
      <c r="A41" s="16">
        <v>45644</v>
      </c>
      <c r="B41" s="8" t="s">
        <v>28</v>
      </c>
      <c r="C41" s="8" t="s">
        <v>139</v>
      </c>
      <c r="D41" s="8" t="s">
        <v>64</v>
      </c>
      <c r="E41" s="7">
        <v>589271</v>
      </c>
      <c r="F41" s="3" t="s">
        <v>23</v>
      </c>
      <c r="G41" s="7">
        <v>47142</v>
      </c>
      <c r="H41" s="8" t="s">
        <v>88</v>
      </c>
      <c r="I41" s="8" t="s">
        <v>24</v>
      </c>
    </row>
    <row r="42" spans="1:9" outlineLevel="1" x14ac:dyDescent="0.2">
      <c r="A42" s="16">
        <v>45644</v>
      </c>
      <c r="B42" s="8" t="s">
        <v>149</v>
      </c>
      <c r="C42" s="8" t="s">
        <v>139</v>
      </c>
      <c r="D42" s="8" t="s">
        <v>29</v>
      </c>
      <c r="E42" s="7">
        <v>1178542</v>
      </c>
      <c r="F42" s="3" t="s">
        <v>23</v>
      </c>
      <c r="G42" s="7">
        <v>94283</v>
      </c>
      <c r="H42" s="8" t="s">
        <v>29</v>
      </c>
      <c r="I42" s="8" t="s">
        <v>152</v>
      </c>
    </row>
    <row r="43" spans="1:9" outlineLevel="1" x14ac:dyDescent="0.2">
      <c r="A43" s="16">
        <v>45645</v>
      </c>
      <c r="B43" s="8" t="s">
        <v>140</v>
      </c>
      <c r="C43" s="8" t="s">
        <v>139</v>
      </c>
      <c r="D43" s="8" t="s">
        <v>2</v>
      </c>
      <c r="E43" s="7">
        <v>679073</v>
      </c>
      <c r="F43" s="3" t="s">
        <v>23</v>
      </c>
      <c r="G43" s="7">
        <v>54326</v>
      </c>
      <c r="H43" s="8" t="s">
        <v>88</v>
      </c>
      <c r="I43" s="8" t="s">
        <v>24</v>
      </c>
    </row>
    <row r="44" spans="1:9" outlineLevel="1" x14ac:dyDescent="0.2">
      <c r="A44" s="16">
        <v>45645</v>
      </c>
      <c r="B44" s="8" t="s">
        <v>8</v>
      </c>
      <c r="C44" s="8" t="s">
        <v>139</v>
      </c>
      <c r="D44" s="8" t="s">
        <v>53</v>
      </c>
      <c r="E44" s="7">
        <v>1223537</v>
      </c>
      <c r="F44" s="3" t="s">
        <v>23</v>
      </c>
      <c r="G44" s="7">
        <v>97883</v>
      </c>
      <c r="H44" s="8" t="s">
        <v>88</v>
      </c>
      <c r="I44" s="8" t="s">
        <v>24</v>
      </c>
    </row>
    <row r="45" spans="1:9" outlineLevel="1" x14ac:dyDescent="0.2">
      <c r="A45" s="16">
        <v>45645</v>
      </c>
      <c r="B45" s="8" t="s">
        <v>110</v>
      </c>
      <c r="C45" s="8" t="s">
        <v>139</v>
      </c>
      <c r="D45" s="8" t="s">
        <v>56</v>
      </c>
      <c r="E45" s="7">
        <v>1166776</v>
      </c>
      <c r="F45" s="3" t="s">
        <v>23</v>
      </c>
      <c r="G45" s="7">
        <v>93342</v>
      </c>
      <c r="H45" s="8" t="s">
        <v>88</v>
      </c>
      <c r="I45" s="8" t="s">
        <v>24</v>
      </c>
    </row>
    <row r="46" spans="1:9" outlineLevel="1" x14ac:dyDescent="0.2">
      <c r="A46" s="16">
        <v>45645</v>
      </c>
      <c r="B46" s="8" t="s">
        <v>127</v>
      </c>
      <c r="C46" s="8" t="s">
        <v>139</v>
      </c>
      <c r="D46" s="8" t="s">
        <v>163</v>
      </c>
      <c r="E46" s="7">
        <v>1218388</v>
      </c>
      <c r="F46" s="3" t="s">
        <v>23</v>
      </c>
      <c r="G46" s="7">
        <v>97471</v>
      </c>
      <c r="H46" s="8" t="s">
        <v>88</v>
      </c>
      <c r="I46" s="8" t="s">
        <v>24</v>
      </c>
    </row>
    <row r="47" spans="1:9" outlineLevel="1" x14ac:dyDescent="0.2">
      <c r="A47" s="16">
        <v>45647</v>
      </c>
      <c r="B47" s="8" t="s">
        <v>126</v>
      </c>
      <c r="C47" s="8" t="s">
        <v>139</v>
      </c>
      <c r="D47" s="8" t="s">
        <v>60</v>
      </c>
      <c r="E47" s="7">
        <v>700329</v>
      </c>
      <c r="F47" s="3" t="s">
        <v>23</v>
      </c>
      <c r="G47" s="7">
        <v>56026</v>
      </c>
      <c r="H47" s="8" t="s">
        <v>88</v>
      </c>
      <c r="I47" s="8" t="s">
        <v>24</v>
      </c>
    </row>
    <row r="48" spans="1:9" outlineLevel="1" x14ac:dyDescent="0.2">
      <c r="A48" s="16">
        <v>45647</v>
      </c>
      <c r="B48" s="8" t="s">
        <v>118</v>
      </c>
      <c r="C48" s="8" t="s">
        <v>139</v>
      </c>
      <c r="D48" s="8" t="s">
        <v>54</v>
      </c>
      <c r="E48" s="7">
        <v>1075248</v>
      </c>
      <c r="F48" s="3" t="s">
        <v>23</v>
      </c>
      <c r="G48" s="7">
        <v>86020</v>
      </c>
      <c r="H48" s="8" t="s">
        <v>88</v>
      </c>
      <c r="I48" s="8" t="s">
        <v>24</v>
      </c>
    </row>
    <row r="49" spans="1:9" outlineLevel="1" x14ac:dyDescent="0.2">
      <c r="A49" s="16">
        <v>45647</v>
      </c>
      <c r="B49" s="8" t="s">
        <v>13</v>
      </c>
      <c r="C49" s="8" t="s">
        <v>139</v>
      </c>
      <c r="D49" s="8" t="s">
        <v>57</v>
      </c>
      <c r="E49" s="7">
        <v>942368</v>
      </c>
      <c r="F49" s="3" t="s">
        <v>23</v>
      </c>
      <c r="G49" s="7">
        <v>75389</v>
      </c>
      <c r="H49" s="8" t="s">
        <v>88</v>
      </c>
      <c r="I49" s="8" t="s">
        <v>24</v>
      </c>
    </row>
    <row r="50" spans="1:9" outlineLevel="1" x14ac:dyDescent="0.2">
      <c r="A50" s="16">
        <v>45647</v>
      </c>
      <c r="B50" s="8" t="s">
        <v>67</v>
      </c>
      <c r="C50" s="8" t="s">
        <v>139</v>
      </c>
      <c r="D50" s="8" t="s">
        <v>100</v>
      </c>
      <c r="E50" s="7">
        <v>738220</v>
      </c>
      <c r="F50" s="3" t="s">
        <v>23</v>
      </c>
      <c r="G50" s="7">
        <v>59058</v>
      </c>
      <c r="H50" s="8" t="s">
        <v>88</v>
      </c>
      <c r="I50" s="8" t="s">
        <v>24</v>
      </c>
    </row>
    <row r="51" spans="1:9" outlineLevel="1" x14ac:dyDescent="0.2">
      <c r="A51" s="16">
        <v>45647</v>
      </c>
      <c r="B51" s="8" t="s">
        <v>112</v>
      </c>
      <c r="C51" s="8" t="s">
        <v>139</v>
      </c>
      <c r="D51" s="8" t="s">
        <v>160</v>
      </c>
      <c r="E51" s="7">
        <v>536890</v>
      </c>
      <c r="F51" s="3" t="s">
        <v>23</v>
      </c>
      <c r="G51" s="7">
        <v>42951</v>
      </c>
      <c r="H51" s="8" t="s">
        <v>88</v>
      </c>
      <c r="I51" s="8" t="s">
        <v>24</v>
      </c>
    </row>
    <row r="52" spans="1:9" outlineLevel="1" x14ac:dyDescent="0.2">
      <c r="A52" s="16">
        <v>45647</v>
      </c>
      <c r="B52" s="8" t="s">
        <v>162</v>
      </c>
      <c r="C52" s="8" t="s">
        <v>139</v>
      </c>
      <c r="D52" s="8" t="s">
        <v>111</v>
      </c>
      <c r="E52" s="7">
        <v>627030</v>
      </c>
      <c r="F52" s="3" t="s">
        <v>23</v>
      </c>
      <c r="G52" s="7">
        <v>50162</v>
      </c>
      <c r="H52" s="8" t="s">
        <v>88</v>
      </c>
      <c r="I52" s="8" t="s">
        <v>24</v>
      </c>
    </row>
    <row r="53" spans="1:9" outlineLevel="1" x14ac:dyDescent="0.2">
      <c r="A53" s="16">
        <v>45647</v>
      </c>
      <c r="B53" s="8" t="s">
        <v>83</v>
      </c>
      <c r="C53" s="8" t="s">
        <v>139</v>
      </c>
      <c r="D53" s="8" t="s">
        <v>4</v>
      </c>
      <c r="E53" s="7">
        <v>572168</v>
      </c>
      <c r="F53" s="3" t="s">
        <v>23</v>
      </c>
      <c r="G53" s="7">
        <v>45773</v>
      </c>
      <c r="H53" s="8" t="s">
        <v>88</v>
      </c>
      <c r="I53" s="8" t="s">
        <v>24</v>
      </c>
    </row>
    <row r="54" spans="1:9" outlineLevel="1" x14ac:dyDescent="0.2">
      <c r="A54" s="16">
        <v>45649</v>
      </c>
      <c r="B54" s="8" t="s">
        <v>62</v>
      </c>
      <c r="C54" s="8" t="s">
        <v>139</v>
      </c>
      <c r="D54" s="8" t="s">
        <v>63</v>
      </c>
      <c r="E54" s="7">
        <v>580532</v>
      </c>
      <c r="F54" s="3" t="s">
        <v>23</v>
      </c>
      <c r="G54" s="7">
        <v>46443</v>
      </c>
      <c r="H54" s="8" t="s">
        <v>88</v>
      </c>
      <c r="I54" s="8" t="s">
        <v>24</v>
      </c>
    </row>
    <row r="55" spans="1:9" outlineLevel="1" x14ac:dyDescent="0.2">
      <c r="A55" s="16">
        <v>45649</v>
      </c>
      <c r="B55" s="8" t="s">
        <v>104</v>
      </c>
      <c r="C55" s="8" t="s">
        <v>139</v>
      </c>
      <c r="D55" s="8" t="s">
        <v>144</v>
      </c>
      <c r="E55" s="7">
        <v>734310</v>
      </c>
      <c r="F55" s="3" t="s">
        <v>23</v>
      </c>
      <c r="G55" s="7">
        <v>58745</v>
      </c>
      <c r="H55" s="8" t="s">
        <v>88</v>
      </c>
      <c r="I55" s="8" t="s">
        <v>24</v>
      </c>
    </row>
    <row r="56" spans="1:9" outlineLevel="1" x14ac:dyDescent="0.2">
      <c r="A56" s="16">
        <v>45649</v>
      </c>
      <c r="B56" s="8" t="s">
        <v>80</v>
      </c>
      <c r="C56" s="8" t="s">
        <v>139</v>
      </c>
      <c r="D56" s="8" t="s">
        <v>41</v>
      </c>
      <c r="E56" s="7">
        <v>2896570</v>
      </c>
      <c r="F56" s="3" t="s">
        <v>23</v>
      </c>
      <c r="G56" s="7">
        <v>231726</v>
      </c>
      <c r="H56" s="8" t="s">
        <v>41</v>
      </c>
      <c r="I56" s="8" t="s">
        <v>7</v>
      </c>
    </row>
    <row r="57" spans="1:9" outlineLevel="1" x14ac:dyDescent="0.2">
      <c r="A57" s="16">
        <v>45649</v>
      </c>
      <c r="B57" s="8" t="s">
        <v>117</v>
      </c>
      <c r="C57" s="8" t="s">
        <v>139</v>
      </c>
      <c r="D57" s="8" t="s">
        <v>164</v>
      </c>
      <c r="E57" s="7">
        <v>1091091</v>
      </c>
      <c r="F57" s="3" t="s">
        <v>23</v>
      </c>
      <c r="G57" s="7">
        <v>87287</v>
      </c>
      <c r="H57" s="8" t="s">
        <v>88</v>
      </c>
      <c r="I57" s="8" t="s">
        <v>24</v>
      </c>
    </row>
    <row r="58" spans="1:9" outlineLevel="1" x14ac:dyDescent="0.2">
      <c r="A58" s="16">
        <v>45650</v>
      </c>
      <c r="B58" s="8" t="s">
        <v>76</v>
      </c>
      <c r="C58" s="8" t="s">
        <v>139</v>
      </c>
      <c r="D58" s="8" t="s">
        <v>25</v>
      </c>
      <c r="E58" s="7">
        <v>358284</v>
      </c>
      <c r="F58" s="3" t="s">
        <v>23</v>
      </c>
      <c r="G58" s="7">
        <v>28663</v>
      </c>
      <c r="H58" s="8" t="s">
        <v>88</v>
      </c>
      <c r="I58" s="8" t="s">
        <v>24</v>
      </c>
    </row>
    <row r="59" spans="1:9" outlineLevel="1" x14ac:dyDescent="0.2">
      <c r="A59" s="16">
        <v>45650</v>
      </c>
      <c r="B59" s="8" t="s">
        <v>124</v>
      </c>
      <c r="C59" s="8" t="s">
        <v>139</v>
      </c>
      <c r="D59" s="8" t="s">
        <v>33</v>
      </c>
      <c r="E59" s="7">
        <v>1818485</v>
      </c>
      <c r="F59" s="3" t="s">
        <v>23</v>
      </c>
      <c r="G59" s="7">
        <v>145479</v>
      </c>
      <c r="H59" s="8" t="s">
        <v>88</v>
      </c>
      <c r="I59" s="8" t="s">
        <v>24</v>
      </c>
    </row>
    <row r="60" spans="1:9" outlineLevel="1" x14ac:dyDescent="0.2">
      <c r="A60" s="16">
        <v>45650</v>
      </c>
      <c r="B60" s="8" t="s">
        <v>122</v>
      </c>
      <c r="C60" s="8" t="s">
        <v>139</v>
      </c>
      <c r="D60" s="8" t="s">
        <v>44</v>
      </c>
      <c r="E60" s="7">
        <v>626898</v>
      </c>
      <c r="F60" s="3" t="s">
        <v>23</v>
      </c>
      <c r="G60" s="7">
        <v>50152</v>
      </c>
      <c r="H60" s="8" t="s">
        <v>88</v>
      </c>
      <c r="I60" s="8" t="s">
        <v>24</v>
      </c>
    </row>
    <row r="61" spans="1:9" outlineLevel="1" x14ac:dyDescent="0.2">
      <c r="A61" s="16">
        <v>45650</v>
      </c>
      <c r="B61" s="8" t="s">
        <v>135</v>
      </c>
      <c r="C61" s="8" t="s">
        <v>139</v>
      </c>
      <c r="D61" s="8" t="s">
        <v>81</v>
      </c>
      <c r="E61" s="7">
        <v>1279396</v>
      </c>
      <c r="F61" s="3" t="s">
        <v>23</v>
      </c>
      <c r="G61" s="7">
        <v>102352</v>
      </c>
      <c r="H61" s="8" t="s">
        <v>88</v>
      </c>
      <c r="I61" s="8" t="s">
        <v>24</v>
      </c>
    </row>
    <row r="62" spans="1:9" outlineLevel="1" x14ac:dyDescent="0.2">
      <c r="A62" s="16">
        <v>45650</v>
      </c>
      <c r="B62" s="8" t="s">
        <v>66</v>
      </c>
      <c r="C62" s="8" t="s">
        <v>139</v>
      </c>
      <c r="D62" s="8" t="s">
        <v>106</v>
      </c>
      <c r="E62" s="7">
        <v>1118156</v>
      </c>
      <c r="F62" s="3" t="s">
        <v>23</v>
      </c>
      <c r="G62" s="7">
        <v>89452</v>
      </c>
      <c r="H62" s="8" t="s">
        <v>88</v>
      </c>
      <c r="I62" s="8" t="s">
        <v>24</v>
      </c>
    </row>
    <row r="63" spans="1:9" outlineLevel="1" x14ac:dyDescent="0.2">
      <c r="A63" s="16">
        <v>45651</v>
      </c>
      <c r="B63" s="8" t="s">
        <v>151</v>
      </c>
      <c r="C63" s="8" t="s">
        <v>139</v>
      </c>
      <c r="D63" s="8" t="s">
        <v>136</v>
      </c>
      <c r="E63" s="7">
        <v>3174530</v>
      </c>
      <c r="F63" s="3" t="s">
        <v>23</v>
      </c>
      <c r="G63" s="7">
        <v>253962</v>
      </c>
      <c r="H63" s="8" t="s">
        <v>136</v>
      </c>
      <c r="I63" s="8" t="s">
        <v>58</v>
      </c>
    </row>
    <row r="64" spans="1:9" outlineLevel="1" x14ac:dyDescent="0.2">
      <c r="A64" s="16">
        <v>45651</v>
      </c>
      <c r="B64" s="8" t="s">
        <v>73</v>
      </c>
      <c r="C64" s="8" t="s">
        <v>139</v>
      </c>
      <c r="D64" s="8" t="s">
        <v>78</v>
      </c>
      <c r="E64" s="7">
        <v>1089362</v>
      </c>
      <c r="F64" s="3" t="s">
        <v>23</v>
      </c>
      <c r="G64" s="7">
        <v>87149</v>
      </c>
      <c r="H64" s="8" t="s">
        <v>88</v>
      </c>
      <c r="I64" s="8" t="s">
        <v>24</v>
      </c>
    </row>
    <row r="65" spans="1:9" outlineLevel="1" x14ac:dyDescent="0.2">
      <c r="A65" s="16">
        <v>45652</v>
      </c>
      <c r="B65" s="8" t="s">
        <v>132</v>
      </c>
      <c r="C65" s="8" t="s">
        <v>69</v>
      </c>
      <c r="D65" s="8" t="s">
        <v>150</v>
      </c>
      <c r="E65" s="7">
        <v>-716399</v>
      </c>
      <c r="F65" s="3" t="s">
        <v>23</v>
      </c>
      <c r="G65" s="7">
        <v>-57312</v>
      </c>
      <c r="H65" s="8" t="s">
        <v>136</v>
      </c>
      <c r="I65" s="8" t="s">
        <v>58</v>
      </c>
    </row>
    <row r="66" spans="1:9" outlineLevel="1" x14ac:dyDescent="0.2">
      <c r="A66" s="16">
        <v>45652</v>
      </c>
      <c r="B66" s="8" t="s">
        <v>71</v>
      </c>
      <c r="C66" s="8" t="s">
        <v>139</v>
      </c>
      <c r="D66" s="8" t="s">
        <v>50</v>
      </c>
      <c r="E66" s="7">
        <v>220293</v>
      </c>
      <c r="F66" s="3" t="s">
        <v>23</v>
      </c>
      <c r="G66" s="7">
        <v>17623</v>
      </c>
      <c r="H66" s="8" t="s">
        <v>88</v>
      </c>
      <c r="I66" s="8" t="s">
        <v>24</v>
      </c>
    </row>
    <row r="67" spans="1:9" outlineLevel="1" x14ac:dyDescent="0.2">
      <c r="A67" s="16">
        <v>45652</v>
      </c>
      <c r="B67" s="8" t="s">
        <v>12</v>
      </c>
      <c r="C67" s="8" t="s">
        <v>139</v>
      </c>
      <c r="D67" s="8" t="s">
        <v>49</v>
      </c>
      <c r="E67" s="7">
        <v>996240</v>
      </c>
      <c r="F67" s="3" t="s">
        <v>23</v>
      </c>
      <c r="G67" s="7">
        <v>79699</v>
      </c>
      <c r="H67" s="8" t="s">
        <v>88</v>
      </c>
      <c r="I67" s="8" t="s">
        <v>24</v>
      </c>
    </row>
    <row r="68" spans="1:9" outlineLevel="1" x14ac:dyDescent="0.2">
      <c r="A68" s="16">
        <v>45653</v>
      </c>
      <c r="B68" s="8" t="s">
        <v>158</v>
      </c>
      <c r="C68" s="8" t="s">
        <v>139</v>
      </c>
      <c r="D68" s="8" t="s">
        <v>72</v>
      </c>
      <c r="E68" s="7">
        <v>1118156</v>
      </c>
      <c r="F68" s="3" t="s">
        <v>23</v>
      </c>
      <c r="G68" s="7">
        <v>89452</v>
      </c>
      <c r="H68" s="8" t="s">
        <v>88</v>
      </c>
      <c r="I68" s="8" t="s">
        <v>24</v>
      </c>
    </row>
    <row r="69" spans="1:9" outlineLevel="1" x14ac:dyDescent="0.2">
      <c r="A69" s="16">
        <v>45653</v>
      </c>
      <c r="B69" s="8" t="s">
        <v>165</v>
      </c>
      <c r="C69" s="8" t="s">
        <v>139</v>
      </c>
      <c r="D69" s="8" t="s">
        <v>32</v>
      </c>
      <c r="E69" s="7">
        <v>896040</v>
      </c>
      <c r="F69" s="3" t="s">
        <v>23</v>
      </c>
      <c r="G69" s="7">
        <v>71683</v>
      </c>
      <c r="H69" s="8" t="s">
        <v>88</v>
      </c>
      <c r="I69" s="8" t="s">
        <v>24</v>
      </c>
    </row>
    <row r="70" spans="1:9" outlineLevel="1" x14ac:dyDescent="0.2">
      <c r="A70" s="16">
        <v>45654</v>
      </c>
      <c r="B70" s="8" t="s">
        <v>141</v>
      </c>
      <c r="C70" s="8" t="s">
        <v>139</v>
      </c>
      <c r="D70" s="8" t="s">
        <v>14</v>
      </c>
      <c r="E70" s="7">
        <v>954353</v>
      </c>
      <c r="F70" s="3" t="s">
        <v>23</v>
      </c>
      <c r="G70" s="7">
        <v>76348</v>
      </c>
      <c r="H70" s="8" t="s">
        <v>88</v>
      </c>
      <c r="I70" s="8" t="s">
        <v>24</v>
      </c>
    </row>
    <row r="71" spans="1:9" outlineLevel="1" x14ac:dyDescent="0.2">
      <c r="A71" s="16">
        <v>45654</v>
      </c>
      <c r="B71" s="8" t="s">
        <v>98</v>
      </c>
      <c r="C71" s="8" t="s">
        <v>139</v>
      </c>
      <c r="D71" s="8" t="s">
        <v>31</v>
      </c>
      <c r="E71" s="7">
        <v>666744</v>
      </c>
      <c r="F71" s="3" t="s">
        <v>23</v>
      </c>
      <c r="G71" s="7">
        <v>53340</v>
      </c>
      <c r="H71" s="8" t="s">
        <v>88</v>
      </c>
      <c r="I71" s="8" t="s">
        <v>24</v>
      </c>
    </row>
    <row r="72" spans="1:9" outlineLevel="1" x14ac:dyDescent="0.2">
      <c r="A72" s="16">
        <v>45654</v>
      </c>
      <c r="B72" s="8" t="s">
        <v>61</v>
      </c>
      <c r="C72" s="8" t="s">
        <v>139</v>
      </c>
      <c r="D72" s="8" t="s">
        <v>103</v>
      </c>
      <c r="E72" s="7">
        <v>759740</v>
      </c>
      <c r="F72" s="3" t="s">
        <v>23</v>
      </c>
      <c r="G72" s="7">
        <v>60779</v>
      </c>
      <c r="H72" s="8" t="s">
        <v>88</v>
      </c>
      <c r="I72" s="8" t="s">
        <v>24</v>
      </c>
    </row>
    <row r="73" spans="1:9" outlineLevel="1" x14ac:dyDescent="0.2">
      <c r="A73" s="16">
        <v>45654</v>
      </c>
      <c r="B73" s="8" t="s">
        <v>156</v>
      </c>
      <c r="C73" s="8" t="s">
        <v>139</v>
      </c>
      <c r="D73" s="8" t="s">
        <v>125</v>
      </c>
      <c r="E73" s="7">
        <v>654789</v>
      </c>
      <c r="F73" s="3" t="s">
        <v>23</v>
      </c>
      <c r="G73" s="7">
        <v>52383</v>
      </c>
      <c r="H73" s="8" t="s">
        <v>88</v>
      </c>
      <c r="I73" s="8" t="s">
        <v>24</v>
      </c>
    </row>
    <row r="74" spans="1:9" outlineLevel="1" x14ac:dyDescent="0.2">
      <c r="A74" s="16">
        <v>45656</v>
      </c>
      <c r="B74" s="8" t="s">
        <v>68</v>
      </c>
      <c r="C74" s="8" t="s">
        <v>139</v>
      </c>
      <c r="D74" s="8" t="s">
        <v>115</v>
      </c>
      <c r="E74" s="7">
        <v>1825625</v>
      </c>
      <c r="F74" s="3" t="s">
        <v>23</v>
      </c>
      <c r="G74" s="7">
        <v>146050</v>
      </c>
      <c r="H74" s="8" t="s">
        <v>88</v>
      </c>
      <c r="I74" s="8" t="s">
        <v>24</v>
      </c>
    </row>
    <row r="75" spans="1:9" outlineLevel="1" x14ac:dyDescent="0.2">
      <c r="A75" s="16">
        <v>45656</v>
      </c>
      <c r="B75" s="8" t="s">
        <v>42</v>
      </c>
      <c r="C75" s="8" t="s">
        <v>139</v>
      </c>
      <c r="D75" s="8" t="s">
        <v>137</v>
      </c>
      <c r="E75" s="7">
        <v>442409</v>
      </c>
      <c r="F75" s="3" t="s">
        <v>23</v>
      </c>
      <c r="G75" s="7">
        <v>35393</v>
      </c>
      <c r="H75" s="8" t="s">
        <v>88</v>
      </c>
      <c r="I75" s="8" t="s">
        <v>24</v>
      </c>
    </row>
    <row r="76" spans="1:9" outlineLevel="1" x14ac:dyDescent="0.2">
      <c r="A76" s="16">
        <v>45656</v>
      </c>
      <c r="B76" s="8" t="s">
        <v>99</v>
      </c>
      <c r="C76" s="8" t="s">
        <v>139</v>
      </c>
      <c r="D76" s="8" t="s">
        <v>46</v>
      </c>
      <c r="E76" s="7">
        <v>480168</v>
      </c>
      <c r="F76" s="3" t="s">
        <v>23</v>
      </c>
      <c r="G76" s="7">
        <v>38413</v>
      </c>
      <c r="H76" s="8" t="s">
        <v>88</v>
      </c>
      <c r="I76" s="8" t="s">
        <v>24</v>
      </c>
    </row>
    <row r="77" spans="1:9" outlineLevel="1" x14ac:dyDescent="0.2">
      <c r="A77" s="16">
        <v>45656</v>
      </c>
      <c r="B77" s="8" t="s">
        <v>146</v>
      </c>
      <c r="C77" s="8" t="s">
        <v>139</v>
      </c>
      <c r="D77" s="8" t="s">
        <v>29</v>
      </c>
      <c r="E77" s="7">
        <v>1396140</v>
      </c>
      <c r="F77" s="3" t="s">
        <v>23</v>
      </c>
      <c r="G77" s="7">
        <v>111691</v>
      </c>
      <c r="H77" s="8" t="s">
        <v>29</v>
      </c>
      <c r="I77" s="8" t="s">
        <v>152</v>
      </c>
    </row>
    <row r="78" spans="1:9" outlineLevel="1" x14ac:dyDescent="0.2">
      <c r="A78" s="16">
        <v>45656</v>
      </c>
      <c r="B78" s="8" t="s">
        <v>161</v>
      </c>
      <c r="C78" s="8" t="s">
        <v>139</v>
      </c>
      <c r="D78" s="8" t="s">
        <v>147</v>
      </c>
      <c r="E78" s="7">
        <v>525078</v>
      </c>
      <c r="F78" s="3" t="s">
        <v>23</v>
      </c>
      <c r="G78" s="7">
        <v>42006</v>
      </c>
      <c r="H78" s="8" t="s">
        <v>88</v>
      </c>
      <c r="I78" s="8" t="s">
        <v>24</v>
      </c>
    </row>
    <row r="79" spans="1:9" outlineLevel="1" x14ac:dyDescent="0.2">
      <c r="A79" s="16">
        <v>45656</v>
      </c>
      <c r="B79" s="8" t="s">
        <v>51</v>
      </c>
      <c r="C79" s="8" t="s">
        <v>113</v>
      </c>
      <c r="D79" s="8" t="s">
        <v>9</v>
      </c>
      <c r="E79" s="7">
        <v>-17697547</v>
      </c>
      <c r="F79" s="3" t="s">
        <v>23</v>
      </c>
      <c r="G79" s="7">
        <v>-1415804</v>
      </c>
      <c r="H79" s="8" t="s">
        <v>88</v>
      </c>
      <c r="I79" s="8" t="s">
        <v>24</v>
      </c>
    </row>
    <row r="80" spans="1:9" outlineLevel="1" x14ac:dyDescent="0.2">
      <c r="A80" s="16">
        <v>45656</v>
      </c>
      <c r="B80" s="8" t="s">
        <v>17</v>
      </c>
      <c r="C80" s="8" t="s">
        <v>113</v>
      </c>
      <c r="D80" s="8" t="s">
        <v>87</v>
      </c>
      <c r="E80" s="7">
        <v>-9913547</v>
      </c>
      <c r="F80" s="3" t="s">
        <v>23</v>
      </c>
      <c r="G80" s="7">
        <v>-793084</v>
      </c>
      <c r="H80" s="8" t="s">
        <v>88</v>
      </c>
      <c r="I80" s="8" t="s">
        <v>24</v>
      </c>
    </row>
    <row r="81" spans="1:9" outlineLevel="1" x14ac:dyDescent="0.2">
      <c r="A81" s="16">
        <v>45657</v>
      </c>
      <c r="B81" s="8" t="s">
        <v>107</v>
      </c>
      <c r="C81" s="8" t="s">
        <v>139</v>
      </c>
      <c r="D81" s="8" t="s">
        <v>40</v>
      </c>
      <c r="E81" s="7">
        <v>553731</v>
      </c>
      <c r="F81" s="3" t="s">
        <v>23</v>
      </c>
      <c r="G81" s="7">
        <v>44298</v>
      </c>
      <c r="H81" s="8" t="s">
        <v>88</v>
      </c>
      <c r="I81" s="8" t="s">
        <v>24</v>
      </c>
    </row>
    <row r="82" spans="1:9" outlineLevel="1" x14ac:dyDescent="0.2">
      <c r="A82" s="16">
        <v>45657</v>
      </c>
      <c r="B82" s="8" t="s">
        <v>15</v>
      </c>
      <c r="C82" s="8" t="s">
        <v>139</v>
      </c>
      <c r="D82" s="8" t="s">
        <v>90</v>
      </c>
      <c r="E82" s="7">
        <v>1051174</v>
      </c>
      <c r="F82" s="3" t="s">
        <v>23</v>
      </c>
      <c r="G82" s="7">
        <v>84094</v>
      </c>
      <c r="H82" s="8" t="s">
        <v>88</v>
      </c>
      <c r="I82" s="8" t="s">
        <v>24</v>
      </c>
    </row>
    <row r="83" spans="1:9" outlineLevel="1" x14ac:dyDescent="0.2">
      <c r="A83" s="16">
        <v>45657</v>
      </c>
      <c r="B83" s="8" t="s">
        <v>138</v>
      </c>
      <c r="C83" s="8" t="s">
        <v>139</v>
      </c>
      <c r="D83" s="8" t="s">
        <v>26</v>
      </c>
      <c r="E83" s="7">
        <v>1091091</v>
      </c>
      <c r="F83" s="3" t="s">
        <v>23</v>
      </c>
      <c r="G83" s="7">
        <v>87287</v>
      </c>
      <c r="H83" s="8" t="s">
        <v>88</v>
      </c>
      <c r="I83" s="8" t="s">
        <v>24</v>
      </c>
    </row>
    <row r="84" spans="1:9" outlineLevel="1" x14ac:dyDescent="0.2">
      <c r="A84" s="16">
        <v>45657</v>
      </c>
      <c r="B84" s="8" t="s">
        <v>74</v>
      </c>
      <c r="C84" s="8" t="s">
        <v>139</v>
      </c>
      <c r="D84" s="8" t="s">
        <v>95</v>
      </c>
      <c r="E84" s="7">
        <v>894056</v>
      </c>
      <c r="F84" s="3" t="s">
        <v>23</v>
      </c>
      <c r="G84" s="7">
        <v>71524</v>
      </c>
      <c r="H84" s="8" t="s">
        <v>88</v>
      </c>
      <c r="I84" s="8" t="s">
        <v>24</v>
      </c>
    </row>
    <row r="87" spans="1:9" x14ac:dyDescent="0.2">
      <c r="E87" s="1">
        <f>+SUBTOTAL(9,$E$2:$E$84)</f>
        <v>47683863</v>
      </c>
    </row>
    <row r="89" spans="1:9" x14ac:dyDescent="0.2">
      <c r="D89" s="9" t="s">
        <v>166</v>
      </c>
      <c r="E89" s="1">
        <f>+F89*$E$87</f>
        <v>476838.63</v>
      </c>
      <c r="F89" s="10">
        <v>0.01</v>
      </c>
      <c r="G89" s="1">
        <f>+E89*0.1</f>
        <v>47683.863000000005</v>
      </c>
      <c r="H89" s="1">
        <f>+E89+G89</f>
        <v>524522.49300000002</v>
      </c>
    </row>
    <row r="90" spans="1:9" x14ac:dyDescent="0.2">
      <c r="D90" s="11" t="s">
        <v>167</v>
      </c>
      <c r="E90" s="1">
        <f t="shared" ref="E90:E94" si="0">+F90*$E$87</f>
        <v>715257.94499999995</v>
      </c>
      <c r="F90" s="10">
        <v>1.4999999999999999E-2</v>
      </c>
      <c r="G90" s="1">
        <f t="shared" ref="G90:G95" si="1">+E90*0.1</f>
        <v>71525.794500000004</v>
      </c>
      <c r="H90" s="1">
        <f t="shared" ref="H90:H94" si="2">+E90+G90</f>
        <v>786783.73949999991</v>
      </c>
    </row>
    <row r="91" spans="1:9" x14ac:dyDescent="0.2">
      <c r="D91" s="12" t="s">
        <v>168</v>
      </c>
      <c r="E91" s="1">
        <f t="shared" si="0"/>
        <v>476838.63</v>
      </c>
      <c r="F91" s="10">
        <v>0.01</v>
      </c>
      <c r="G91" s="1">
        <f t="shared" si="1"/>
        <v>47683.863000000005</v>
      </c>
      <c r="H91" s="1">
        <f t="shared" si="2"/>
        <v>524522.49300000002</v>
      </c>
    </row>
    <row r="92" spans="1:9" x14ac:dyDescent="0.2">
      <c r="D92" s="13" t="s">
        <v>169</v>
      </c>
      <c r="E92" s="1">
        <f t="shared" si="0"/>
        <v>953677.26</v>
      </c>
      <c r="F92" s="10">
        <v>0.02</v>
      </c>
      <c r="G92" s="1">
        <f t="shared" si="1"/>
        <v>95367.72600000001</v>
      </c>
      <c r="H92" s="1">
        <f t="shared" si="2"/>
        <v>1049044.986</v>
      </c>
    </row>
    <row r="93" spans="1:9" x14ac:dyDescent="0.2">
      <c r="D93" s="14" t="s">
        <v>170</v>
      </c>
      <c r="E93" s="1">
        <f t="shared" si="0"/>
        <v>476838.63</v>
      </c>
      <c r="F93" s="10">
        <v>0.01</v>
      </c>
      <c r="G93" s="1">
        <f t="shared" si="1"/>
        <v>47683.863000000005</v>
      </c>
      <c r="H93" s="1">
        <f t="shared" si="2"/>
        <v>524522.49300000002</v>
      </c>
    </row>
    <row r="94" spans="1:9" x14ac:dyDescent="0.2">
      <c r="D94" s="15" t="s">
        <v>171</v>
      </c>
      <c r="E94" s="1">
        <f t="shared" si="0"/>
        <v>476838.63</v>
      </c>
      <c r="F94" s="10">
        <v>0.01</v>
      </c>
      <c r="G94" s="1">
        <f t="shared" si="1"/>
        <v>47683.863000000005</v>
      </c>
      <c r="H94" s="1">
        <f t="shared" si="2"/>
        <v>524522.49300000002</v>
      </c>
    </row>
    <row r="95" spans="1:9" x14ac:dyDescent="0.2">
      <c r="E95" s="1">
        <f>SUM(E89:E94)</f>
        <v>3576289.7249999996</v>
      </c>
      <c r="G95" s="1">
        <f t="shared" si="1"/>
        <v>357628.97249999997</v>
      </c>
      <c r="H95" s="1">
        <f>+E95+G95</f>
        <v>3933918.6974999998</v>
      </c>
    </row>
  </sheetData>
  <autoFilter ref="A1:I84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2025-02-13T10:48:50Z</dcterms:created>
  <dcterms:modified xsi:type="dcterms:W3CDTF">2025-12-25T06:58:21Z</dcterms:modified>
</cp:coreProperties>
</file>