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ATRA\"/>
    </mc:Choice>
  </mc:AlternateContent>
  <xr:revisionPtr revIDLastSave="0" documentId="13_ncr:1_{639302DD-3277-43F2-8F5E-662F282DC2D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10" sheetId="1" r:id="rId1"/>
    <sheet name="T11" sheetId="3" r:id="rId2"/>
  </sheets>
  <definedNames>
    <definedName name="_xlnm._FilterDatabase" localSheetId="0" hidden="1">'T10'!$A$1:$J$65</definedName>
    <definedName name="_xlnm._FilterDatabase" localSheetId="1" hidden="1">'T11'!$A$1:$J$63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3" l="1"/>
  <c r="E71" i="3" s="1"/>
  <c r="E69" i="1"/>
  <c r="E72" i="1" s="1"/>
  <c r="G71" i="3" l="1"/>
  <c r="H71" i="3" s="1"/>
  <c r="E70" i="3"/>
  <c r="E72" i="3"/>
  <c r="E69" i="3"/>
  <c r="E73" i="3"/>
  <c r="E74" i="3"/>
  <c r="G72" i="1"/>
  <c r="H72" i="1" s="1"/>
  <c r="E71" i="1"/>
  <c r="E76" i="1"/>
  <c r="E75" i="1"/>
  <c r="E74" i="1"/>
  <c r="E73" i="1"/>
  <c r="G74" i="3" l="1"/>
  <c r="H74" i="3" s="1"/>
  <c r="G73" i="3"/>
  <c r="H73" i="3" s="1"/>
  <c r="E75" i="3"/>
  <c r="G69" i="3"/>
  <c r="H69" i="3" s="1"/>
  <c r="G72" i="3"/>
  <c r="H72" i="3" s="1"/>
  <c r="G70" i="3"/>
  <c r="H70" i="3" s="1"/>
  <c r="G73" i="1"/>
  <c r="H73" i="1" s="1"/>
  <c r="G74" i="1"/>
  <c r="H74" i="1" s="1"/>
  <c r="G75" i="1"/>
  <c r="H75" i="1" s="1"/>
  <c r="G76" i="1"/>
  <c r="H76" i="1" s="1"/>
  <c r="G71" i="1"/>
  <c r="H71" i="1" s="1"/>
  <c r="E77" i="1"/>
  <c r="G75" i="3" l="1"/>
  <c r="H75" i="3" s="1"/>
  <c r="G77" i="1"/>
  <c r="H77" i="1" s="1"/>
</calcChain>
</file>

<file path=xl/sharedStrings.xml><?xml version="1.0" encoding="utf-8"?>
<sst xmlns="http://schemas.openxmlformats.org/spreadsheetml/2006/main" count="912" uniqueCount="286">
  <si>
    <t>Số hóa đơn</t>
  </si>
  <si>
    <t>1C25TVK</t>
  </si>
  <si>
    <t>P-005219203 - Satrafoods LÊ VĂN LƯƠNG</t>
  </si>
  <si>
    <t>00069029</t>
  </si>
  <si>
    <t>00075972</t>
  </si>
  <si>
    <t>P-005195082 - Satrafoods LÊ MINH NHỰT</t>
  </si>
  <si>
    <t>00071323</t>
  </si>
  <si>
    <t>P-000112466</t>
  </si>
  <si>
    <t>00067189</t>
  </si>
  <si>
    <t>P-005183479 - Satrafoods LÝ THƯỜNG KIỆT</t>
  </si>
  <si>
    <t>00078604</t>
  </si>
  <si>
    <t>P-005242951 - Satrafoods 803 Tỉnh Lộ 7</t>
  </si>
  <si>
    <t>P-005238217 - Satrafoods LÊ VĂN LƯƠNG</t>
  </si>
  <si>
    <t>00066981</t>
  </si>
  <si>
    <t>00071968</t>
  </si>
  <si>
    <t>00078382</t>
  </si>
  <si>
    <t>P-005182822 - Satrafoods PHẠM VĂN HAI</t>
  </si>
  <si>
    <t>P-005240658 - Satrafoods LÒ LU</t>
  </si>
  <si>
    <t>0300100037-020</t>
  </si>
  <si>
    <t>00009278</t>
  </si>
  <si>
    <t>P-000113181</t>
  </si>
  <si>
    <t>P-005227405 - Satrafoods 260 Trần Não</t>
  </si>
  <si>
    <t>00074838</t>
  </si>
  <si>
    <t>P-005229260 - Satrafoods QUANG TRUNG</t>
  </si>
  <si>
    <t>P-005233026 - Satrafoods TRẦN VĂN MƯỜI</t>
  </si>
  <si>
    <t>00077960</t>
  </si>
  <si>
    <t>Thuế suất</t>
  </si>
  <si>
    <t>00079999</t>
  </si>
  <si>
    <t>P-005188761 - SATRAFOODS AN BÌNH (SKY PHÚ ĐÔNG)</t>
  </si>
  <si>
    <t>00071024</t>
  </si>
  <si>
    <t>P-005197475 - Satrafoods NGUYỄN DUY TRINH 2</t>
  </si>
  <si>
    <t>P-005182756 - Satrafoods NGUYỄN DUY TRINH 3</t>
  </si>
  <si>
    <t>P-005235432 - Satrafoods NGUYỄN DUY TRINH 2</t>
  </si>
  <si>
    <t>00069129</t>
  </si>
  <si>
    <t>00073029</t>
  </si>
  <si>
    <t>00079997</t>
  </si>
  <si>
    <t>00069016</t>
  </si>
  <si>
    <t>00065440</t>
  </si>
  <si>
    <t>P-005194779 - Satrafoods HÀ HUY GIÁP 2</t>
  </si>
  <si>
    <t>P-005232469 - Satrafoods TÂN CẢNG</t>
  </si>
  <si>
    <t>P-005248320 - Satrafoods KHA VẠN CÂN</t>
  </si>
  <si>
    <t>ĐÃ KIỂM TRA - Hàng trả - SATRA - SATRA-004 - SATRA 460 ĐƯỜNG 3 THÁNG 2- phiếu : PX-00020413 -  (Phiếu trả ngày: 19/11/2025)</t>
  </si>
  <si>
    <t>00065668</t>
  </si>
  <si>
    <t>P-005203887 - Satrafoods NGUYỄN VĂN ĐẬU</t>
  </si>
  <si>
    <t>00067250</t>
  </si>
  <si>
    <t>00074992</t>
  </si>
  <si>
    <t>00076666</t>
  </si>
  <si>
    <t>P-005190206 - Satrafoods PHẠM THẾ HIỂN 3</t>
  </si>
  <si>
    <t>P-005203668 - Satrafoods PHAN ĐĂNG LƯU</t>
  </si>
  <si>
    <t>00065519</t>
  </si>
  <si>
    <t>P-005237418 - Satrafoods ĐƯỜNG SỐ 2 THỦ ĐỨC</t>
  </si>
  <si>
    <t>00065747</t>
  </si>
  <si>
    <t>00071257</t>
  </si>
  <si>
    <t>Ngày hóa đơn</t>
  </si>
  <si>
    <t>P-005240736 - Satrafoods QUANG TRUNG</t>
  </si>
  <si>
    <t>P-005203004 - Satrafoods LÊ THỊ HOA</t>
  </si>
  <si>
    <t>P-005177323 - Satrafoods BÙI CÔNG TRỪNG</t>
  </si>
  <si>
    <t>SATRA 460 ĐƯỜNG 3 THÁNG 2</t>
  </si>
  <si>
    <t>P-005180435 - Satrafoods LÊ THỊ HOA</t>
  </si>
  <si>
    <t>8%</t>
  </si>
  <si>
    <t>0300100037-025</t>
  </si>
  <si>
    <t>P-005228522 - Satrafoods LÊ THỊ RIÊNG</t>
  </si>
  <si>
    <t>0300100037-028</t>
  </si>
  <si>
    <t>00071031</t>
  </si>
  <si>
    <t>P-005207745 - Satrafoods LÊ THỊ RIÊNG</t>
  </si>
  <si>
    <t>P-000112186</t>
  </si>
  <si>
    <t>P-005188621 - Satrafoods ĐƯỜNG SỐ 2 THỦ ĐỨC</t>
  </si>
  <si>
    <t>00065670</t>
  </si>
  <si>
    <t>P-005204458 - Satrafoods TÔ KÝ</t>
  </si>
  <si>
    <t>P-005219666 - Satrafoods LÊ THỊ HOA</t>
  </si>
  <si>
    <t>CN TCT TM SÀI GÒN – TNHH MTV – SIÊU THỊ SÀI GÒN</t>
  </si>
  <si>
    <t>00071279</t>
  </si>
  <si>
    <t>00066833</t>
  </si>
  <si>
    <t>P-005224885 - Satrafoods THẠNH LỘC</t>
  </si>
  <si>
    <t>1K25TSG</t>
  </si>
  <si>
    <t>00067064</t>
  </si>
  <si>
    <t>00071367</t>
  </si>
  <si>
    <t>00071169</t>
  </si>
  <si>
    <t>00071296</t>
  </si>
  <si>
    <t>P-000229794</t>
  </si>
  <si>
    <t>00078629</t>
  </si>
  <si>
    <t>P-005221604 - Satrafoods ĐƯỜNG SỐ 17</t>
  </si>
  <si>
    <t>P-005183024 - Satrafoods THẠCH LAM</t>
  </si>
  <si>
    <t>00066738</t>
  </si>
  <si>
    <t>00067172</t>
  </si>
  <si>
    <t>00070357</t>
  </si>
  <si>
    <t>P-005186550 - Satrafoods LÊ THỊ RIÊNG</t>
  </si>
  <si>
    <t>P-005242634 - Satrafoods TỈNH LỘ 43</t>
  </si>
  <si>
    <t>P-005232273 - Satrafoods LÒ LU</t>
  </si>
  <si>
    <t>00064737</t>
  </si>
  <si>
    <t>P-005185908 - Satrafoods NGUYỄN THỊ BÚP (TCH 2)</t>
  </si>
  <si>
    <t>00074816</t>
  </si>
  <si>
    <t>Mã số thuế người mua</t>
  </si>
  <si>
    <t>P-005184593 - Satrafoods LÊ THỊ HÀ</t>
  </si>
  <si>
    <t>P-005230124 - Satrafoods 803 Tỉnh Lộ 7</t>
  </si>
  <si>
    <t>P-005186903 - Satrafoods ĐƯỜNG SỐ 41</t>
  </si>
  <si>
    <t>00075987</t>
  </si>
  <si>
    <t>TTTM Satra đường Phạm Hùng</t>
  </si>
  <si>
    <t>P-005215549 - Satrafoods THẠCH LAM</t>
  </si>
  <si>
    <t>00065650</t>
  </si>
  <si>
    <t>P-000012199</t>
  </si>
  <si>
    <t>P-000220097</t>
  </si>
  <si>
    <t>00072901</t>
  </si>
  <si>
    <t>00070436</t>
  </si>
  <si>
    <t>P-005237693 - Satrafoods LÊ THỊ HOA</t>
  </si>
  <si>
    <t>P-005249201 - Satrafoods ĐƯỜNG SỐ 2 THỦ ĐỨC</t>
  </si>
  <si>
    <t>1C25TNN</t>
  </si>
  <si>
    <t>P-005224367 - Satrafoods TRẦN VĂN MƯỜI</t>
  </si>
  <si>
    <t>Doanh số bán chưa có thuế GTGT</t>
  </si>
  <si>
    <t>00078375</t>
  </si>
  <si>
    <t>00071022</t>
  </si>
  <si>
    <t>00065439</t>
  </si>
  <si>
    <t>P-005244281 - Satrafoods CỦ CHI 1</t>
  </si>
  <si>
    <t>P-005217792 - Satrafoods LÊ VĂN LINH</t>
  </si>
  <si>
    <t>P-005206687 - Satrafoods PHẠM THẾ HIỂN 3</t>
  </si>
  <si>
    <t>00072379</t>
  </si>
  <si>
    <t>P-005201633 - Satrafoods ĐƯỜNG SỐ 2 THỦ ĐỨC</t>
  </si>
  <si>
    <t>00072370</t>
  </si>
  <si>
    <t>0300100037-027</t>
  </si>
  <si>
    <t>P-005193081 - Satrafoods NGUYỄN VĂN NI (CỦ CHI 8)</t>
  </si>
  <si>
    <t>P-005245552 - Satrafoods HƯƠNG LỘ 2 -2</t>
  </si>
  <si>
    <t>P-005196480, CK 10% SP MỚI - Satrafoods 260 Trần Não</t>
  </si>
  <si>
    <t>00073106</t>
  </si>
  <si>
    <t>P-005244124 - Satrafoods ĐƯỜNG SỐ 41</t>
  </si>
  <si>
    <t>00065667</t>
  </si>
  <si>
    <t>P-005188079 - Satrafoods BÙI CÔNG TRỪNG</t>
  </si>
  <si>
    <t>P-000114363</t>
  </si>
  <si>
    <t>P-000228146</t>
  </si>
  <si>
    <t>00076670</t>
  </si>
  <si>
    <t>00069132</t>
  </si>
  <si>
    <t>00080000</t>
  </si>
  <si>
    <t>00065738</t>
  </si>
  <si>
    <t>P-005233646 - Satrafoods ĐƯỜNG SỐ 5C</t>
  </si>
  <si>
    <t>P-005185949 - Satrafoods KHA VẠN CÂN</t>
  </si>
  <si>
    <t>00066835</t>
  </si>
  <si>
    <t>P-005215656 - Satrafoods NGUYỄN THƯỢNG HIỀN</t>
  </si>
  <si>
    <t>CHI NHÁNH TỔNG CÔNG TY THƯƠNG MẠI SÀI GÒN- TNHH MTV- TRUNG TÂM THƯƠNG MẠI SATRA VÕ VĂN KIỆT</t>
  </si>
  <si>
    <t>P-005199739 - Satrafoods QUANG TRUNG</t>
  </si>
  <si>
    <t>P-005181932 - Satrafoods TRẦN VĂN MƯỜI</t>
  </si>
  <si>
    <t>00069025</t>
  </si>
  <si>
    <t>00078693</t>
  </si>
  <si>
    <t>P-005247418 - Satrafoods LÊ THỊ HOA</t>
  </si>
  <si>
    <t>00066980</t>
  </si>
  <si>
    <t>P-005214435 - Satrafoods LÊ THÁNH TÔN</t>
  </si>
  <si>
    <t>P-005241942 - Satrafoods LÊ MINH NHỰT</t>
  </si>
  <si>
    <t>00076659</t>
  </si>
  <si>
    <t>P-005239507 - Satrafoods THỐNG NHẤT</t>
  </si>
  <si>
    <t>P-005232213 - Satrafoods BÙI CÔNG TRỪNG</t>
  </si>
  <si>
    <t>TTTM SATRA VÕ VĂN KIỆT</t>
  </si>
  <si>
    <t>00079985</t>
  </si>
  <si>
    <t>P-000228886</t>
  </si>
  <si>
    <t>P-005188016 - Satrafoods TÂN CẢNG</t>
  </si>
  <si>
    <t>00072963</t>
  </si>
  <si>
    <t>00066740</t>
  </si>
  <si>
    <t>P-005239868 - Satrafoods NGUYỄN THỊ BÚP (TCH 2)</t>
  </si>
  <si>
    <t>Tên người mua</t>
  </si>
  <si>
    <t>00076658</t>
  </si>
  <si>
    <t>00070412</t>
  </si>
  <si>
    <t>P-005199300 - Satrafoods LÊ VĂN LINH</t>
  </si>
  <si>
    <t>P-005208460 - Satrafoods THỐNG NHẤT</t>
  </si>
  <si>
    <t>00071089</t>
  </si>
  <si>
    <t>TRUNG TÂM ĐIỀU HÀNH SATRAFOODS</t>
  </si>
  <si>
    <t>00069144</t>
  </si>
  <si>
    <t>00074076</t>
  </si>
  <si>
    <t>P-005213805 - Satrafoods QUANG TRUNG</t>
  </si>
  <si>
    <t>00070416</t>
  </si>
  <si>
    <t>00072905</t>
  </si>
  <si>
    <t>00076062</t>
  </si>
  <si>
    <t>P-005181519 - Satrafoods ĐINH ĐỨC THIỆN</t>
  </si>
  <si>
    <t>00074845</t>
  </si>
  <si>
    <t>P-000113668</t>
  </si>
  <si>
    <t>00067171</t>
  </si>
  <si>
    <t>ĐÃ KIỂM TRA - Hàng trả - SATRA - SATRA-020 - TTTM Satra đường Phạm Hùng (Phiếu trả ngày: 28/11/2025)- phiếu: PX-00025548</t>
  </si>
  <si>
    <t>00073105</t>
  </si>
  <si>
    <t>P-005188070 - Satrafoods TỈNH LỘ 43</t>
  </si>
  <si>
    <t>00074835</t>
  </si>
  <si>
    <t>00079393</t>
  </si>
  <si>
    <t>00065656</t>
  </si>
  <si>
    <t>P-005226058 - Satrafoods TỈNH LỘ 43</t>
  </si>
  <si>
    <t>00069019</t>
  </si>
  <si>
    <t>00076858</t>
  </si>
  <si>
    <t>Diễn giải</t>
  </si>
  <si>
    <t>1K25TDH</t>
  </si>
  <si>
    <t>P-005199846 - Satrafoods ĐƯỜNG SỐ 41</t>
  </si>
  <si>
    <t>P-005207298 - Satrafoods NGUYỄN DUY TRINH 3</t>
  </si>
  <si>
    <t>P-005206562 - Satrafoods THẠNH LỘC</t>
  </si>
  <si>
    <t>P-005214201 - Satrafoods PHẠM VĂN HAI</t>
  </si>
  <si>
    <t>00064718</t>
  </si>
  <si>
    <t>P-005212731 - Satrafoods NGUYỄN THỊ KIỂU 2</t>
  </si>
  <si>
    <t>P-000218645</t>
  </si>
  <si>
    <t>00072400</t>
  </si>
  <si>
    <t>P-005191988 - Satrafoods LÊ THỊ HOA</t>
  </si>
  <si>
    <t>P-000229156</t>
  </si>
  <si>
    <t>00069195</t>
  </si>
  <si>
    <t>00071313</t>
  </si>
  <si>
    <t>00074834</t>
  </si>
  <si>
    <t>P-005200129 - Satrafoods TỈNH LỘ 43</t>
  </si>
  <si>
    <t>00071087</t>
  </si>
  <si>
    <t>00070354</t>
  </si>
  <si>
    <t>00074836</t>
  </si>
  <si>
    <t>1K25TPH</t>
  </si>
  <si>
    <t>Thuế GTGT</t>
  </si>
  <si>
    <t>P-005213841 - Satrafoods DƯƠNG CÔNG KHI</t>
  </si>
  <si>
    <t>00064739</t>
  </si>
  <si>
    <t>00065736</t>
  </si>
  <si>
    <t>00066832</t>
  </si>
  <si>
    <t>00078368</t>
  </si>
  <si>
    <t>00073101</t>
  </si>
  <si>
    <t>P-005222459 - Satrafoods AN BÌNH</t>
  </si>
  <si>
    <t>P-005188748 - Satrafoods QUANG TRUNG</t>
  </si>
  <si>
    <t>00074827</t>
  </si>
  <si>
    <t>00065953</t>
  </si>
  <si>
    <t>00069036</t>
  </si>
  <si>
    <t>00071088</t>
  </si>
  <si>
    <t>P-005239424 - Satrafoods LÊ THỊ RIÊNG</t>
  </si>
  <si>
    <t>P-005203188 - Satrafoods LÒ LU</t>
  </si>
  <si>
    <t>P-000013435</t>
  </si>
  <si>
    <t>P-005231218 - Satrafoods TỈNH LỘ 8 (CỦ CHI 9)</t>
  </si>
  <si>
    <t>P-005186293 - Satrafoods THẠNH LỘC</t>
  </si>
  <si>
    <t>00075965</t>
  </si>
  <si>
    <t>P-005235235 - Satrafoods TÔ KÝ</t>
  </si>
  <si>
    <t>00072914</t>
  </si>
  <si>
    <t>00077113</t>
  </si>
  <si>
    <t>P-005235026 - Satrafoods HOÀNG HOA THÁM</t>
  </si>
  <si>
    <t>00077594</t>
  </si>
  <si>
    <t>00073093</t>
  </si>
  <si>
    <t>Trung Tâm Thương Mại Satra Củ Chi</t>
  </si>
  <si>
    <t>00079392</t>
  </si>
  <si>
    <t>P-005244693 - Satrafoods 555 Tỉnh Lộ 7 (CỦ CHI 12)</t>
  </si>
  <si>
    <t>00005421</t>
  </si>
  <si>
    <t>00069026</t>
  </si>
  <si>
    <t>P-005226171 - Satrafoods NGUYỄN THƯỢNG HIỀN</t>
  </si>
  <si>
    <t>00076988</t>
  </si>
  <si>
    <t>P-005209450 - Satrafoods BÙI CÔNG TRỪNG</t>
  </si>
  <si>
    <t>P-005204823 - Satrafoods HƯƠNG LỘ 2 -2</t>
  </si>
  <si>
    <t>00074926</t>
  </si>
  <si>
    <t>00079399</t>
  </si>
  <si>
    <t>Ký hiệu HĐ</t>
  </si>
  <si>
    <t>P-005214145 - Satrafoods TÂN CẢNG</t>
  </si>
  <si>
    <t>00078455</t>
  </si>
  <si>
    <t>P-000230689</t>
  </si>
  <si>
    <t>00078444</t>
  </si>
  <si>
    <t>00070817</t>
  </si>
  <si>
    <t>P-005177625 - Satrafoods QUỐC LỘ 50 - 2</t>
  </si>
  <si>
    <t>00076864</t>
  </si>
  <si>
    <t>00071639</t>
  </si>
  <si>
    <t>00075111</t>
  </si>
  <si>
    <t>00072097</t>
  </si>
  <si>
    <t>0300100037-004</t>
  </si>
  <si>
    <t>00072922</t>
  </si>
  <si>
    <t>P-005207083 - Satrafoods 555 Tỉnh Lộ 7 (CỦ CHI 12)</t>
  </si>
  <si>
    <t>P-005207902 - Satrafoods NGUYỄN VĂN KHẠ (CỦ CHI 5)</t>
  </si>
  <si>
    <t>00078525</t>
  </si>
  <si>
    <t>P-005219661 - Satrafoods LÝ THƯỜNG KIỆT</t>
  </si>
  <si>
    <t>P-005224038 - Satrafoods ĐƯỜNG SỐ 41</t>
  </si>
  <si>
    <t>00077943</t>
  </si>
  <si>
    <t>P-005197464 - Satrafoods NGUYỄN THƯỢNG HIỀN</t>
  </si>
  <si>
    <t>00078381</t>
  </si>
  <si>
    <t>P-005220358 - Satrafoods LÊ THỊ HÀ</t>
  </si>
  <si>
    <t>P-005223998 - Satrafoods PHẠM THẾ HIỂN 3</t>
  </si>
  <si>
    <t>P-005241285 - Satrafoods PHẠM VĂN HAI</t>
  </si>
  <si>
    <t>P-005236999 - Satrafoods PHAN ĐĂNG LƯU</t>
  </si>
  <si>
    <t>P-005219571 - Satrafoods LÒ LU</t>
  </si>
  <si>
    <t>00076686</t>
  </si>
  <si>
    <t>00065461</t>
  </si>
  <si>
    <t>00076869</t>
  </si>
  <si>
    <t>00012201</t>
  </si>
  <si>
    <t>P-005205605 - Satrafoods LẠC LONG QUÂN 1</t>
  </si>
  <si>
    <t>00078507</t>
  </si>
  <si>
    <t>ĐÃ KIỂM TRA -Hàng trả - SATRA - SATRA-028 - TTTM SATRA VÕ VĂN KIỆT - phiếu: P-000012271</t>
  </si>
  <si>
    <t>P-005178600 - Satrafoods 803 Tỉnh Lộ 7</t>
  </si>
  <si>
    <t>P-005204984 - 34C SATRAFOODS HOÀNG NGỌC PHÁCH</t>
  </si>
  <si>
    <t>00073193</t>
  </si>
  <si>
    <t>00072381</t>
  </si>
  <si>
    <t>00071299</t>
  </si>
  <si>
    <t>00077043</t>
  </si>
  <si>
    <t>Phí hoạt động đơn vị</t>
  </si>
  <si>
    <t>Hỗ trợ Marketing</t>
  </si>
  <si>
    <t>Hỗ trợ khuyến mãi/ Catalog</t>
  </si>
  <si>
    <t>Chi phí CT thẻ thành viên</t>
  </si>
  <si>
    <t>Hỗ trợ bán hàng</t>
  </si>
  <si>
    <t>Hỗ trợ trưng bày</t>
  </si>
  <si>
    <t>Hàng trả T11.2025</t>
  </si>
  <si>
    <t>Hàng trả T10.2025</t>
  </si>
  <si>
    <t>Hàng trả T09.2025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</si>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</sst>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9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38" fontId="3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4" fontId="0" fillId="0" borderId="0" xfId="0" applyNumberFormat="1"/>
    <xf numFmtId="14" fontId="3" fillId="2" borderId="3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38" fontId="0" fillId="0" borderId="0" xfId="0" applyNumberFormat="1"/>
    <xf numFmtId="14" fontId="2" fillId="0" borderId="1" xfId="0" applyNumberFormat="1" applyFont="1" applyBorder="1" applyAlignment="1">
      <alignment horizontal="center" vertical="center"/>
    </xf>
    <xf numFmtId="0" fontId="0" fillId="0" borderId="0" xfId="0"/>
    <xf numFmtId="38" fontId="0" fillId="0" borderId="0" xfId="0" applyNumberFormat="1"/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38" fontId="3" fillId="2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3" fillId="2" borderId="3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1" fillId="3" borderId="0" xfId="1" applyFill="1"/>
    <xf numFmtId="10" fontId="1" fillId="4" borderId="0" xfId="2" applyNumberFormat="1" applyFont="1" applyFill="1"/>
    <xf numFmtId="0" fontId="1" fillId="5" borderId="0" xfId="1" applyFill="1"/>
    <xf numFmtId="0" fontId="1" fillId="6" borderId="0" xfId="1" applyFill="1"/>
    <xf numFmtId="0" fontId="1" fillId="4" borderId="0" xfId="1" applyFill="1"/>
    <xf numFmtId="0" fontId="1" fillId="7" borderId="0" xfId="1" applyFill="1"/>
    <xf numFmtId="0" fontId="1" fillId="8" borderId="0" xfId="1" applyFill="1"/>
  </cellXfs>
  <cellStyles count="3">
    <cellStyle name="Normal" xfId="0" builtinId="0"/>
    <cellStyle name="Normal 2" xfId="1" xr:uid="{382DBE5C-6B59-480B-851B-2BB9D383935B}"/>
    <cellStyle name="Percent 2" xfId="2" xr:uid="{35015425-1FE9-43FD-8B59-27B5E5AAB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77"/>
  <sheetViews>
    <sheetView topLeftCell="E62" zoomScaleNormal="100" workbookViewId="0">
      <selection activeCell="J66" sqref="J66"/>
    </sheetView>
  </sheetViews>
  <sheetFormatPr defaultColWidth="9.125" defaultRowHeight="14.25" outlineLevelRow="1" x14ac:dyDescent="0.2"/>
  <cols>
    <col min="1" max="1" width="14.25" style="3" customWidth="1"/>
    <col min="2" max="3" width="11.375" customWidth="1"/>
    <col min="4" max="4" width="57.125" customWidth="1"/>
    <col min="5" max="5" width="17.125" style="8" customWidth="1"/>
    <col min="6" max="6" width="11.375" customWidth="1"/>
    <col min="7" max="7" width="15.75" style="8" customWidth="1"/>
    <col min="8" max="8" width="50" customWidth="1"/>
    <col min="9" max="9" width="21.375" customWidth="1"/>
  </cols>
  <sheetData>
    <row r="1" spans="1:10" ht="24.75" customHeight="1" x14ac:dyDescent="0.2">
      <c r="A1" s="4" t="s">
        <v>53</v>
      </c>
      <c r="B1" s="7" t="s">
        <v>0</v>
      </c>
      <c r="C1" s="7" t="s">
        <v>237</v>
      </c>
      <c r="D1" s="7" t="s">
        <v>181</v>
      </c>
      <c r="E1" s="1" t="s">
        <v>108</v>
      </c>
      <c r="F1" s="7" t="s">
        <v>26</v>
      </c>
      <c r="G1" s="1" t="s">
        <v>201</v>
      </c>
      <c r="H1" s="7" t="s">
        <v>155</v>
      </c>
      <c r="I1" s="7" t="s">
        <v>92</v>
      </c>
    </row>
    <row r="2" spans="1:10" outlineLevel="1" x14ac:dyDescent="0.2">
      <c r="A2" s="9">
        <v>45933</v>
      </c>
      <c r="B2" s="2" t="s">
        <v>187</v>
      </c>
      <c r="C2" s="2" t="s">
        <v>106</v>
      </c>
      <c r="D2" s="2" t="s">
        <v>58</v>
      </c>
      <c r="E2" s="5">
        <v>607371</v>
      </c>
      <c r="F2" s="6" t="s">
        <v>59</v>
      </c>
      <c r="G2" s="5">
        <v>48590</v>
      </c>
      <c r="H2" s="2" t="s">
        <v>161</v>
      </c>
      <c r="I2" s="2" t="s">
        <v>60</v>
      </c>
      <c r="J2" s="10" t="s">
        <v>285</v>
      </c>
    </row>
    <row r="3" spans="1:10" outlineLevel="1" x14ac:dyDescent="0.2">
      <c r="A3" s="9">
        <v>45933</v>
      </c>
      <c r="B3" s="2" t="s">
        <v>89</v>
      </c>
      <c r="C3" s="2" t="s">
        <v>106</v>
      </c>
      <c r="D3" s="2" t="s">
        <v>65</v>
      </c>
      <c r="E3" s="5">
        <v>2864130</v>
      </c>
      <c r="F3" s="6" t="s">
        <v>59</v>
      </c>
      <c r="G3" s="5">
        <v>229130</v>
      </c>
      <c r="H3" s="2" t="s">
        <v>226</v>
      </c>
      <c r="I3" s="2" t="s">
        <v>118</v>
      </c>
      <c r="J3" t="s">
        <v>285</v>
      </c>
    </row>
    <row r="4" spans="1:10" outlineLevel="1" x14ac:dyDescent="0.2">
      <c r="A4" s="9">
        <v>45933</v>
      </c>
      <c r="B4" s="2" t="s">
        <v>203</v>
      </c>
      <c r="C4" s="2" t="s">
        <v>106</v>
      </c>
      <c r="D4" s="2" t="s">
        <v>270</v>
      </c>
      <c r="E4" s="5">
        <v>2106852</v>
      </c>
      <c r="F4" s="6" t="s">
        <v>59</v>
      </c>
      <c r="G4" s="5">
        <v>168548</v>
      </c>
      <c r="H4" s="2" t="s">
        <v>161</v>
      </c>
      <c r="I4" s="2" t="s">
        <v>60</v>
      </c>
      <c r="J4" s="10" t="s">
        <v>285</v>
      </c>
    </row>
    <row r="5" spans="1:10" outlineLevel="1" x14ac:dyDescent="0.2">
      <c r="A5" s="9">
        <v>45934</v>
      </c>
      <c r="B5" s="2" t="s">
        <v>111</v>
      </c>
      <c r="C5" s="2" t="s">
        <v>106</v>
      </c>
      <c r="D5" s="2" t="s">
        <v>243</v>
      </c>
      <c r="E5" s="5">
        <v>1517775</v>
      </c>
      <c r="F5" s="6" t="s">
        <v>59</v>
      </c>
      <c r="G5" s="5">
        <v>121422</v>
      </c>
      <c r="H5" s="2" t="s">
        <v>161</v>
      </c>
      <c r="I5" s="2" t="s">
        <v>60</v>
      </c>
      <c r="J5" s="10" t="s">
        <v>285</v>
      </c>
    </row>
    <row r="6" spans="1:10" outlineLevel="1" x14ac:dyDescent="0.2">
      <c r="A6" s="9">
        <v>45934</v>
      </c>
      <c r="B6" s="2" t="s">
        <v>37</v>
      </c>
      <c r="C6" s="2" t="s">
        <v>106</v>
      </c>
      <c r="D6" s="2" t="s">
        <v>168</v>
      </c>
      <c r="E6" s="5">
        <v>734310</v>
      </c>
      <c r="F6" s="6" t="s">
        <v>59</v>
      </c>
      <c r="G6" s="5">
        <v>58745</v>
      </c>
      <c r="H6" s="2" t="s">
        <v>161</v>
      </c>
      <c r="I6" s="2" t="s">
        <v>60</v>
      </c>
      <c r="J6" s="10" t="s">
        <v>285</v>
      </c>
    </row>
    <row r="7" spans="1:10" outlineLevel="1" x14ac:dyDescent="0.2">
      <c r="A7" s="9">
        <v>45934</v>
      </c>
      <c r="B7" s="2" t="s">
        <v>264</v>
      </c>
      <c r="C7" s="2" t="s">
        <v>106</v>
      </c>
      <c r="D7" s="2" t="s">
        <v>56</v>
      </c>
      <c r="E7" s="5">
        <v>572525</v>
      </c>
      <c r="F7" s="6" t="s">
        <v>59</v>
      </c>
      <c r="G7" s="5">
        <v>45802</v>
      </c>
      <c r="H7" s="2" t="s">
        <v>161</v>
      </c>
      <c r="I7" s="2" t="s">
        <v>60</v>
      </c>
      <c r="J7" s="10" t="s">
        <v>285</v>
      </c>
    </row>
    <row r="8" spans="1:10" outlineLevel="1" x14ac:dyDescent="0.2">
      <c r="A8" s="9">
        <v>45936</v>
      </c>
      <c r="B8" s="2" t="s">
        <v>49</v>
      </c>
      <c r="C8" s="2" t="s">
        <v>106</v>
      </c>
      <c r="D8" s="2" t="s">
        <v>138</v>
      </c>
      <c r="E8" s="5">
        <v>900834</v>
      </c>
      <c r="F8" s="6" t="s">
        <v>59</v>
      </c>
      <c r="G8" s="5">
        <v>72067</v>
      </c>
      <c r="H8" s="2" t="s">
        <v>161</v>
      </c>
      <c r="I8" s="2" t="s">
        <v>60</v>
      </c>
      <c r="J8" s="10" t="s">
        <v>285</v>
      </c>
    </row>
    <row r="9" spans="1:10" outlineLevel="1" x14ac:dyDescent="0.2">
      <c r="A9" s="9">
        <v>45937</v>
      </c>
      <c r="B9" s="2" t="s">
        <v>99</v>
      </c>
      <c r="C9" s="2" t="s">
        <v>106</v>
      </c>
      <c r="D9" s="2" t="s">
        <v>127</v>
      </c>
      <c r="E9" s="5">
        <v>1620000</v>
      </c>
      <c r="F9" s="6" t="s">
        <v>59</v>
      </c>
      <c r="G9" s="5">
        <v>129600</v>
      </c>
      <c r="H9" s="2" t="s">
        <v>70</v>
      </c>
      <c r="I9" s="2" t="s">
        <v>248</v>
      </c>
      <c r="J9" t="s">
        <v>285</v>
      </c>
    </row>
    <row r="10" spans="1:10" outlineLevel="1" x14ac:dyDescent="0.2">
      <c r="A10" s="9">
        <v>45938</v>
      </c>
      <c r="B10" s="2" t="s">
        <v>177</v>
      </c>
      <c r="C10" s="2" t="s">
        <v>106</v>
      </c>
      <c r="D10" s="2" t="s">
        <v>16</v>
      </c>
      <c r="E10" s="5">
        <v>867246</v>
      </c>
      <c r="F10" s="6" t="s">
        <v>59</v>
      </c>
      <c r="G10" s="5">
        <v>69380</v>
      </c>
      <c r="H10" s="2" t="s">
        <v>161</v>
      </c>
      <c r="I10" s="2" t="s">
        <v>60</v>
      </c>
      <c r="J10" s="10" t="s">
        <v>285</v>
      </c>
    </row>
    <row r="11" spans="1:10" outlineLevel="1" x14ac:dyDescent="0.2">
      <c r="A11" s="9">
        <v>45938</v>
      </c>
      <c r="B11" s="2" t="s">
        <v>124</v>
      </c>
      <c r="C11" s="2" t="s">
        <v>106</v>
      </c>
      <c r="D11" s="2" t="s">
        <v>93</v>
      </c>
      <c r="E11" s="5">
        <v>759740</v>
      </c>
      <c r="F11" s="6" t="s">
        <v>59</v>
      </c>
      <c r="G11" s="5">
        <v>60779</v>
      </c>
      <c r="H11" s="2" t="s">
        <v>161</v>
      </c>
      <c r="I11" s="2" t="s">
        <v>60</v>
      </c>
      <c r="J11" s="10" t="s">
        <v>285</v>
      </c>
    </row>
    <row r="12" spans="1:10" outlineLevel="1" x14ac:dyDescent="0.2">
      <c r="A12" s="9">
        <v>45938</v>
      </c>
      <c r="B12" s="2" t="s">
        <v>42</v>
      </c>
      <c r="C12" s="2" t="s">
        <v>106</v>
      </c>
      <c r="D12" s="2" t="s">
        <v>9</v>
      </c>
      <c r="E12" s="5">
        <v>498268</v>
      </c>
      <c r="F12" s="6" t="s">
        <v>59</v>
      </c>
      <c r="G12" s="5">
        <v>39861</v>
      </c>
      <c r="H12" s="2" t="s">
        <v>161</v>
      </c>
      <c r="I12" s="2" t="s">
        <v>60</v>
      </c>
      <c r="J12" s="10" t="s">
        <v>285</v>
      </c>
    </row>
    <row r="13" spans="1:10" outlineLevel="1" x14ac:dyDescent="0.2">
      <c r="A13" s="9">
        <v>45938</v>
      </c>
      <c r="B13" s="2" t="s">
        <v>67</v>
      </c>
      <c r="C13" s="2" t="s">
        <v>106</v>
      </c>
      <c r="D13" s="2" t="s">
        <v>7</v>
      </c>
      <c r="E13" s="5">
        <v>1924970</v>
      </c>
      <c r="F13" s="6" t="s">
        <v>59</v>
      </c>
      <c r="G13" s="5">
        <v>153998</v>
      </c>
      <c r="H13" s="2" t="s">
        <v>226</v>
      </c>
      <c r="I13" s="2" t="s">
        <v>118</v>
      </c>
      <c r="J13" s="10" t="s">
        <v>285</v>
      </c>
    </row>
    <row r="14" spans="1:10" outlineLevel="1" x14ac:dyDescent="0.2">
      <c r="A14" s="9">
        <v>45939</v>
      </c>
      <c r="B14" s="2" t="s">
        <v>204</v>
      </c>
      <c r="C14" s="2" t="s">
        <v>106</v>
      </c>
      <c r="D14" s="2" t="s">
        <v>86</v>
      </c>
      <c r="E14" s="5">
        <v>951239</v>
      </c>
      <c r="F14" s="6" t="s">
        <v>59</v>
      </c>
      <c r="G14" s="5">
        <v>76099</v>
      </c>
      <c r="H14" s="2" t="s">
        <v>161</v>
      </c>
      <c r="I14" s="2" t="s">
        <v>60</v>
      </c>
      <c r="J14" s="10" t="s">
        <v>285</v>
      </c>
    </row>
    <row r="15" spans="1:10" outlineLevel="1" x14ac:dyDescent="0.2">
      <c r="A15" s="9">
        <v>45939</v>
      </c>
      <c r="B15" s="2" t="s">
        <v>131</v>
      </c>
      <c r="C15" s="2" t="s">
        <v>106</v>
      </c>
      <c r="D15" s="2" t="s">
        <v>95</v>
      </c>
      <c r="E15" s="5">
        <v>645130</v>
      </c>
      <c r="F15" s="6" t="s">
        <v>59</v>
      </c>
      <c r="G15" s="5">
        <v>51610</v>
      </c>
      <c r="H15" s="2" t="s">
        <v>161</v>
      </c>
      <c r="I15" s="2" t="s">
        <v>60</v>
      </c>
      <c r="J15" s="10" t="s">
        <v>285</v>
      </c>
    </row>
    <row r="16" spans="1:10" outlineLevel="1" x14ac:dyDescent="0.2">
      <c r="A16" s="9">
        <v>45939</v>
      </c>
      <c r="B16" s="2" t="s">
        <v>51</v>
      </c>
      <c r="C16" s="2" t="s">
        <v>106</v>
      </c>
      <c r="D16" s="2" t="s">
        <v>31</v>
      </c>
      <c r="E16" s="5">
        <v>774156</v>
      </c>
      <c r="F16" s="6" t="s">
        <v>59</v>
      </c>
      <c r="G16" s="5">
        <v>61932</v>
      </c>
      <c r="H16" s="2" t="s">
        <v>161</v>
      </c>
      <c r="I16" s="2" t="s">
        <v>60</v>
      </c>
      <c r="J16" s="10" t="s">
        <v>285</v>
      </c>
    </row>
    <row r="17" spans="1:10" outlineLevel="1" x14ac:dyDescent="0.2">
      <c r="A17" s="9">
        <v>45939</v>
      </c>
      <c r="B17" s="2" t="s">
        <v>211</v>
      </c>
      <c r="C17" s="2" t="s">
        <v>106</v>
      </c>
      <c r="D17" s="2" t="s">
        <v>82</v>
      </c>
      <c r="E17" s="5">
        <v>547716</v>
      </c>
      <c r="F17" s="6" t="s">
        <v>59</v>
      </c>
      <c r="G17" s="5">
        <v>43817</v>
      </c>
      <c r="H17" s="2" t="s">
        <v>161</v>
      </c>
      <c r="I17" s="2" t="s">
        <v>60</v>
      </c>
      <c r="J17" s="10" t="s">
        <v>285</v>
      </c>
    </row>
    <row r="18" spans="1:10" outlineLevel="1" x14ac:dyDescent="0.2">
      <c r="A18" s="9">
        <v>45939</v>
      </c>
      <c r="B18" s="2" t="s">
        <v>83</v>
      </c>
      <c r="C18" s="2" t="s">
        <v>106</v>
      </c>
      <c r="D18" s="2" t="s">
        <v>90</v>
      </c>
      <c r="E18" s="5">
        <v>641314</v>
      </c>
      <c r="F18" s="6" t="s">
        <v>59</v>
      </c>
      <c r="G18" s="5">
        <v>51305</v>
      </c>
      <c r="H18" s="2" t="s">
        <v>161</v>
      </c>
      <c r="I18" s="2" t="s">
        <v>60</v>
      </c>
      <c r="J18" s="10" t="s">
        <v>285</v>
      </c>
    </row>
    <row r="19" spans="1:10" outlineLevel="1" x14ac:dyDescent="0.2">
      <c r="A19" s="9">
        <v>45939</v>
      </c>
      <c r="B19" s="2" t="s">
        <v>153</v>
      </c>
      <c r="C19" s="2" t="s">
        <v>106</v>
      </c>
      <c r="D19" s="2" t="s">
        <v>133</v>
      </c>
      <c r="E19" s="5">
        <v>247226</v>
      </c>
      <c r="F19" s="6" t="s">
        <v>59</v>
      </c>
      <c r="G19" s="5">
        <v>19778</v>
      </c>
      <c r="H19" s="2" t="s">
        <v>161</v>
      </c>
      <c r="I19" s="2" t="s">
        <v>60</v>
      </c>
      <c r="J19" s="10" t="s">
        <v>285</v>
      </c>
    </row>
    <row r="20" spans="1:10" outlineLevel="1" x14ac:dyDescent="0.2">
      <c r="A20" s="9">
        <v>45940</v>
      </c>
      <c r="B20" s="2" t="s">
        <v>205</v>
      </c>
      <c r="C20" s="2" t="s">
        <v>106</v>
      </c>
      <c r="D20" s="2" t="s">
        <v>125</v>
      </c>
      <c r="E20" s="5">
        <v>1335502</v>
      </c>
      <c r="F20" s="6" t="s">
        <v>59</v>
      </c>
      <c r="G20" s="5">
        <v>106840</v>
      </c>
      <c r="H20" s="2" t="s">
        <v>161</v>
      </c>
      <c r="I20" s="2" t="s">
        <v>60</v>
      </c>
      <c r="J20" s="10" t="s">
        <v>285</v>
      </c>
    </row>
    <row r="21" spans="1:10" outlineLevel="1" x14ac:dyDescent="0.2">
      <c r="A21" s="9">
        <v>45940</v>
      </c>
      <c r="B21" s="2" t="s">
        <v>72</v>
      </c>
      <c r="C21" s="2" t="s">
        <v>106</v>
      </c>
      <c r="D21" s="2" t="s">
        <v>218</v>
      </c>
      <c r="E21" s="5">
        <v>434703</v>
      </c>
      <c r="F21" s="6" t="s">
        <v>59</v>
      </c>
      <c r="G21" s="5">
        <v>34776</v>
      </c>
      <c r="H21" s="2" t="s">
        <v>161</v>
      </c>
      <c r="I21" s="2" t="s">
        <v>60</v>
      </c>
      <c r="J21" s="10" t="s">
        <v>285</v>
      </c>
    </row>
    <row r="22" spans="1:10" outlineLevel="1" x14ac:dyDescent="0.2">
      <c r="A22" s="9">
        <v>45940</v>
      </c>
      <c r="B22" s="2" t="s">
        <v>134</v>
      </c>
      <c r="C22" s="2" t="s">
        <v>106</v>
      </c>
      <c r="D22" s="2" t="s">
        <v>151</v>
      </c>
      <c r="E22" s="5">
        <v>1032170</v>
      </c>
      <c r="F22" s="6" t="s">
        <v>59</v>
      </c>
      <c r="G22" s="5">
        <v>82574</v>
      </c>
      <c r="H22" s="2" t="s">
        <v>161</v>
      </c>
      <c r="I22" s="2" t="s">
        <v>60</v>
      </c>
      <c r="J22" s="10" t="s">
        <v>285</v>
      </c>
    </row>
    <row r="23" spans="1:10" outlineLevel="1" x14ac:dyDescent="0.2">
      <c r="A23" s="9">
        <v>45941</v>
      </c>
      <c r="B23" s="2" t="s">
        <v>142</v>
      </c>
      <c r="C23" s="2" t="s">
        <v>106</v>
      </c>
      <c r="D23" s="2" t="s">
        <v>174</v>
      </c>
      <c r="E23" s="5">
        <v>648682</v>
      </c>
      <c r="F23" s="6" t="s">
        <v>59</v>
      </c>
      <c r="G23" s="5">
        <v>51895</v>
      </c>
      <c r="H23" s="2" t="s">
        <v>161</v>
      </c>
      <c r="I23" s="2" t="s">
        <v>60</v>
      </c>
      <c r="J23" s="10" t="s">
        <v>285</v>
      </c>
    </row>
    <row r="24" spans="1:10" outlineLevel="1" x14ac:dyDescent="0.2">
      <c r="A24" s="9">
        <v>45941</v>
      </c>
      <c r="B24" s="2" t="s">
        <v>13</v>
      </c>
      <c r="C24" s="2" t="s">
        <v>106</v>
      </c>
      <c r="D24" s="2" t="s">
        <v>66</v>
      </c>
      <c r="E24" s="5">
        <v>865162</v>
      </c>
      <c r="F24" s="6" t="s">
        <v>59</v>
      </c>
      <c r="G24" s="5">
        <v>69213</v>
      </c>
      <c r="H24" s="2" t="s">
        <v>161</v>
      </c>
      <c r="I24" s="2" t="s">
        <v>60</v>
      </c>
      <c r="J24" s="10" t="s">
        <v>285</v>
      </c>
    </row>
    <row r="25" spans="1:10" outlineLevel="1" x14ac:dyDescent="0.2">
      <c r="A25" s="9">
        <v>45943</v>
      </c>
      <c r="B25" s="2" t="s">
        <v>75</v>
      </c>
      <c r="C25" s="2" t="s">
        <v>106</v>
      </c>
      <c r="D25" s="2" t="s">
        <v>209</v>
      </c>
      <c r="E25" s="5">
        <v>480300</v>
      </c>
      <c r="F25" s="6" t="s">
        <v>59</v>
      </c>
      <c r="G25" s="5">
        <v>38424</v>
      </c>
      <c r="H25" s="2" t="s">
        <v>161</v>
      </c>
      <c r="I25" s="2" t="s">
        <v>60</v>
      </c>
      <c r="J25" s="10" t="s">
        <v>285</v>
      </c>
    </row>
    <row r="26" spans="1:10" outlineLevel="1" x14ac:dyDescent="0.2">
      <c r="A26" s="9">
        <v>45944</v>
      </c>
      <c r="B26" s="2" t="s">
        <v>242</v>
      </c>
      <c r="C26" s="2" t="s">
        <v>182</v>
      </c>
      <c r="D26" s="18" t="s">
        <v>284</v>
      </c>
      <c r="E26" s="5">
        <v>-14884826</v>
      </c>
      <c r="F26" s="6" t="s">
        <v>59</v>
      </c>
      <c r="G26" s="5">
        <v>-1190784</v>
      </c>
      <c r="H26" s="2" t="s">
        <v>161</v>
      </c>
      <c r="I26" s="2" t="s">
        <v>60</v>
      </c>
      <c r="J26" s="10" t="s">
        <v>285</v>
      </c>
    </row>
    <row r="27" spans="1:10" outlineLevel="1" x14ac:dyDescent="0.2">
      <c r="A27" s="9">
        <v>45945</v>
      </c>
      <c r="B27" s="2" t="s">
        <v>171</v>
      </c>
      <c r="C27" s="2" t="s">
        <v>106</v>
      </c>
      <c r="D27" s="2" t="s">
        <v>191</v>
      </c>
      <c r="E27" s="5">
        <v>773760</v>
      </c>
      <c r="F27" s="6" t="s">
        <v>59</v>
      </c>
      <c r="G27" s="5">
        <v>61901</v>
      </c>
      <c r="H27" s="2" t="s">
        <v>161</v>
      </c>
      <c r="I27" s="2" t="s">
        <v>60</v>
      </c>
      <c r="J27" s="10" t="s">
        <v>285</v>
      </c>
    </row>
    <row r="28" spans="1:10" outlineLevel="1" x14ac:dyDescent="0.2">
      <c r="A28" s="9">
        <v>45945</v>
      </c>
      <c r="B28" s="2" t="s">
        <v>84</v>
      </c>
      <c r="C28" s="2" t="s">
        <v>106</v>
      </c>
      <c r="D28" s="2" t="s">
        <v>47</v>
      </c>
      <c r="E28" s="5">
        <v>1089230</v>
      </c>
      <c r="F28" s="6" t="s">
        <v>59</v>
      </c>
      <c r="G28" s="5">
        <v>87138</v>
      </c>
      <c r="H28" s="2" t="s">
        <v>161</v>
      </c>
      <c r="I28" s="2" t="s">
        <v>60</v>
      </c>
      <c r="J28" s="10" t="s">
        <v>285</v>
      </c>
    </row>
    <row r="29" spans="1:10" outlineLevel="1" x14ac:dyDescent="0.2">
      <c r="A29" s="9">
        <v>45945</v>
      </c>
      <c r="B29" s="2" t="s">
        <v>8</v>
      </c>
      <c r="C29" s="2" t="s">
        <v>106</v>
      </c>
      <c r="D29" s="2" t="s">
        <v>119</v>
      </c>
      <c r="E29" s="5">
        <v>220293</v>
      </c>
      <c r="F29" s="6" t="s">
        <v>59</v>
      </c>
      <c r="G29" s="5">
        <v>17623</v>
      </c>
      <c r="H29" s="2" t="s">
        <v>161</v>
      </c>
      <c r="I29" s="2" t="s">
        <v>60</v>
      </c>
      <c r="J29" s="10" t="s">
        <v>285</v>
      </c>
    </row>
    <row r="30" spans="1:10" outlineLevel="1" x14ac:dyDescent="0.2">
      <c r="A30" s="9">
        <v>45946</v>
      </c>
      <c r="B30" s="2" t="s">
        <v>44</v>
      </c>
      <c r="C30" s="2" t="s">
        <v>106</v>
      </c>
      <c r="D30" s="2" t="s">
        <v>28</v>
      </c>
      <c r="E30" s="5">
        <v>335167</v>
      </c>
      <c r="F30" s="6" t="s">
        <v>59</v>
      </c>
      <c r="G30" s="5">
        <v>26813</v>
      </c>
      <c r="H30" s="2" t="s">
        <v>161</v>
      </c>
      <c r="I30" s="2" t="s">
        <v>60</v>
      </c>
      <c r="J30" s="10" t="s">
        <v>285</v>
      </c>
    </row>
    <row r="31" spans="1:10" outlineLevel="1" x14ac:dyDescent="0.2">
      <c r="A31" s="9">
        <v>45948</v>
      </c>
      <c r="B31" s="2" t="s">
        <v>36</v>
      </c>
      <c r="C31" s="2" t="s">
        <v>106</v>
      </c>
      <c r="D31" s="2" t="s">
        <v>5</v>
      </c>
      <c r="E31" s="5">
        <v>791992</v>
      </c>
      <c r="F31" s="6" t="s">
        <v>59</v>
      </c>
      <c r="G31" s="5">
        <v>63359</v>
      </c>
      <c r="H31" s="2" t="s">
        <v>161</v>
      </c>
      <c r="I31" s="2" t="s">
        <v>60</v>
      </c>
      <c r="J31" s="10" t="s">
        <v>285</v>
      </c>
    </row>
    <row r="32" spans="1:10" outlineLevel="1" x14ac:dyDescent="0.2">
      <c r="A32" s="9">
        <v>45948</v>
      </c>
      <c r="B32" s="2" t="s">
        <v>179</v>
      </c>
      <c r="C32" s="2" t="s">
        <v>106</v>
      </c>
      <c r="D32" s="2" t="s">
        <v>256</v>
      </c>
      <c r="E32" s="5">
        <v>432907</v>
      </c>
      <c r="F32" s="6" t="s">
        <v>59</v>
      </c>
      <c r="G32" s="5">
        <v>34633</v>
      </c>
      <c r="H32" s="2" t="s">
        <v>161</v>
      </c>
      <c r="I32" s="2" t="s">
        <v>60</v>
      </c>
      <c r="J32" s="10" t="s">
        <v>285</v>
      </c>
    </row>
    <row r="33" spans="1:10" outlineLevel="1" x14ac:dyDescent="0.2">
      <c r="A33" s="9">
        <v>45948</v>
      </c>
      <c r="B33" s="2" t="s">
        <v>139</v>
      </c>
      <c r="C33" s="2" t="s">
        <v>106</v>
      </c>
      <c r="D33" s="2" t="s">
        <v>30</v>
      </c>
      <c r="E33" s="5">
        <v>324625</v>
      </c>
      <c r="F33" s="6" t="s">
        <v>59</v>
      </c>
      <c r="G33" s="5">
        <v>25970</v>
      </c>
      <c r="H33" s="2" t="s">
        <v>161</v>
      </c>
      <c r="I33" s="2" t="s">
        <v>60</v>
      </c>
      <c r="J33" s="10" t="s">
        <v>285</v>
      </c>
    </row>
    <row r="34" spans="1:10" outlineLevel="1" x14ac:dyDescent="0.2">
      <c r="A34" s="9">
        <v>45948</v>
      </c>
      <c r="B34" s="2" t="s">
        <v>230</v>
      </c>
      <c r="C34" s="2" t="s">
        <v>106</v>
      </c>
      <c r="D34" s="2" t="s">
        <v>121</v>
      </c>
      <c r="E34" s="5">
        <v>1130825</v>
      </c>
      <c r="F34" s="6" t="s">
        <v>59</v>
      </c>
      <c r="G34" s="5">
        <v>90466</v>
      </c>
      <c r="H34" s="2" t="s">
        <v>161</v>
      </c>
      <c r="I34" s="2" t="s">
        <v>60</v>
      </c>
      <c r="J34" s="10" t="s">
        <v>285</v>
      </c>
    </row>
    <row r="35" spans="1:10" outlineLevel="1" x14ac:dyDescent="0.2">
      <c r="A35" s="9">
        <v>45948</v>
      </c>
      <c r="B35" s="2" t="s">
        <v>3</v>
      </c>
      <c r="C35" s="2" t="s">
        <v>106</v>
      </c>
      <c r="D35" s="2" t="s">
        <v>38</v>
      </c>
      <c r="E35" s="5">
        <v>888502</v>
      </c>
      <c r="F35" s="6" t="s">
        <v>59</v>
      </c>
      <c r="G35" s="5">
        <v>71080</v>
      </c>
      <c r="H35" s="2" t="s">
        <v>161</v>
      </c>
      <c r="I35" s="2" t="s">
        <v>60</v>
      </c>
      <c r="J35" s="10" t="s">
        <v>285</v>
      </c>
    </row>
    <row r="36" spans="1:10" outlineLevel="1" x14ac:dyDescent="0.2">
      <c r="A36" s="9">
        <v>45950</v>
      </c>
      <c r="B36" s="2" t="s">
        <v>212</v>
      </c>
      <c r="C36" s="2" t="s">
        <v>106</v>
      </c>
      <c r="D36" s="2" t="s">
        <v>150</v>
      </c>
      <c r="E36" s="5">
        <v>1146950</v>
      </c>
      <c r="F36" s="6" t="s">
        <v>59</v>
      </c>
      <c r="G36" s="5">
        <v>91756</v>
      </c>
      <c r="H36" s="2" t="s">
        <v>70</v>
      </c>
      <c r="I36" s="2" t="s">
        <v>248</v>
      </c>
      <c r="J36" s="10" t="s">
        <v>285</v>
      </c>
    </row>
    <row r="37" spans="1:10" outlineLevel="1" x14ac:dyDescent="0.2">
      <c r="A37" s="9">
        <v>45951</v>
      </c>
      <c r="B37" s="2" t="s">
        <v>33</v>
      </c>
      <c r="C37" s="2" t="s">
        <v>106</v>
      </c>
      <c r="D37" s="2" t="s">
        <v>183</v>
      </c>
      <c r="E37" s="5">
        <v>896040</v>
      </c>
      <c r="F37" s="6" t="s">
        <v>59</v>
      </c>
      <c r="G37" s="5">
        <v>71683</v>
      </c>
      <c r="H37" s="2" t="s">
        <v>161</v>
      </c>
      <c r="I37" s="2" t="s">
        <v>60</v>
      </c>
      <c r="J37" s="10" t="s">
        <v>285</v>
      </c>
    </row>
    <row r="38" spans="1:10" outlineLevel="1" x14ac:dyDescent="0.2">
      <c r="A38" s="9">
        <v>45951</v>
      </c>
      <c r="B38" s="2" t="s">
        <v>129</v>
      </c>
      <c r="C38" s="2" t="s">
        <v>106</v>
      </c>
      <c r="D38" s="2" t="s">
        <v>158</v>
      </c>
      <c r="E38" s="5">
        <v>637184</v>
      </c>
      <c r="F38" s="6" t="s">
        <v>59</v>
      </c>
      <c r="G38" s="5">
        <v>50975</v>
      </c>
      <c r="H38" s="2" t="s">
        <v>161</v>
      </c>
      <c r="I38" s="2" t="s">
        <v>60</v>
      </c>
      <c r="J38" s="10" t="s">
        <v>285</v>
      </c>
    </row>
    <row r="39" spans="1:10" outlineLevel="1" x14ac:dyDescent="0.2">
      <c r="A39" s="9">
        <v>45951</v>
      </c>
      <c r="B39" s="2" t="s">
        <v>162</v>
      </c>
      <c r="C39" s="2" t="s">
        <v>106</v>
      </c>
      <c r="D39" s="2" t="s">
        <v>196</v>
      </c>
      <c r="E39" s="5">
        <v>367155</v>
      </c>
      <c r="F39" s="6" t="s">
        <v>59</v>
      </c>
      <c r="G39" s="5">
        <v>29372</v>
      </c>
      <c r="H39" s="2" t="s">
        <v>161</v>
      </c>
      <c r="I39" s="2" t="s">
        <v>60</v>
      </c>
      <c r="J39" s="10" t="s">
        <v>285</v>
      </c>
    </row>
    <row r="40" spans="1:10" outlineLevel="1" x14ac:dyDescent="0.2">
      <c r="A40" s="9">
        <v>45952</v>
      </c>
      <c r="B40" s="2" t="s">
        <v>193</v>
      </c>
      <c r="C40" s="2" t="s">
        <v>106</v>
      </c>
      <c r="D40" s="2" t="s">
        <v>20</v>
      </c>
      <c r="E40" s="5">
        <v>2440670</v>
      </c>
      <c r="F40" s="6" t="s">
        <v>59</v>
      </c>
      <c r="G40" s="5">
        <v>195254</v>
      </c>
      <c r="H40" s="2" t="s">
        <v>226</v>
      </c>
      <c r="I40" s="2" t="s">
        <v>118</v>
      </c>
      <c r="J40" s="10" t="s">
        <v>285</v>
      </c>
    </row>
    <row r="41" spans="1:10" outlineLevel="1" x14ac:dyDescent="0.2">
      <c r="A41" s="9">
        <v>45953</v>
      </c>
      <c r="B41" s="2" t="s">
        <v>198</v>
      </c>
      <c r="C41" s="2" t="s">
        <v>106</v>
      </c>
      <c r="D41" s="2" t="s">
        <v>116</v>
      </c>
      <c r="E41" s="5">
        <v>440586</v>
      </c>
      <c r="F41" s="6" t="s">
        <v>59</v>
      </c>
      <c r="G41" s="5">
        <v>35247</v>
      </c>
      <c r="H41" s="2" t="s">
        <v>161</v>
      </c>
      <c r="I41" s="2" t="s">
        <v>60</v>
      </c>
      <c r="J41" s="10" t="s">
        <v>285</v>
      </c>
    </row>
    <row r="42" spans="1:10" outlineLevel="1" x14ac:dyDescent="0.2">
      <c r="A42" s="9">
        <v>45953</v>
      </c>
      <c r="B42" s="2" t="s">
        <v>85</v>
      </c>
      <c r="C42" s="2" t="s">
        <v>106</v>
      </c>
      <c r="D42" s="2" t="s">
        <v>137</v>
      </c>
      <c r="E42" s="5">
        <v>222380</v>
      </c>
      <c r="F42" s="6" t="s">
        <v>59</v>
      </c>
      <c r="G42" s="5">
        <v>17790</v>
      </c>
      <c r="H42" s="2" t="s">
        <v>161</v>
      </c>
      <c r="I42" s="2" t="s">
        <v>60</v>
      </c>
      <c r="J42" s="10" t="s">
        <v>285</v>
      </c>
    </row>
    <row r="43" spans="1:10" outlineLevel="1" x14ac:dyDescent="0.2">
      <c r="A43" s="9">
        <v>45954</v>
      </c>
      <c r="B43" s="2" t="s">
        <v>157</v>
      </c>
      <c r="C43" s="2" t="s">
        <v>106</v>
      </c>
      <c r="D43" s="2" t="s">
        <v>55</v>
      </c>
      <c r="E43" s="5">
        <v>878092</v>
      </c>
      <c r="F43" s="6" t="s">
        <v>59</v>
      </c>
      <c r="G43" s="5">
        <v>70247</v>
      </c>
      <c r="H43" s="2" t="s">
        <v>161</v>
      </c>
      <c r="I43" s="2" t="s">
        <v>60</v>
      </c>
      <c r="J43" s="10" t="s">
        <v>285</v>
      </c>
    </row>
    <row r="44" spans="1:10" outlineLevel="1" x14ac:dyDescent="0.2">
      <c r="A44" s="9">
        <v>45954</v>
      </c>
      <c r="B44" s="2" t="s">
        <v>165</v>
      </c>
      <c r="C44" s="2" t="s">
        <v>106</v>
      </c>
      <c r="D44" s="2" t="s">
        <v>215</v>
      </c>
      <c r="E44" s="5">
        <v>433637</v>
      </c>
      <c r="F44" s="6" t="s">
        <v>59</v>
      </c>
      <c r="G44" s="5">
        <v>34691</v>
      </c>
      <c r="H44" s="2" t="s">
        <v>161</v>
      </c>
      <c r="I44" s="2" t="s">
        <v>60</v>
      </c>
      <c r="J44" s="10" t="s">
        <v>285</v>
      </c>
    </row>
    <row r="45" spans="1:10" outlineLevel="1" x14ac:dyDescent="0.2">
      <c r="A45" s="9">
        <v>45954</v>
      </c>
      <c r="B45" s="2" t="s">
        <v>103</v>
      </c>
      <c r="C45" s="2" t="s">
        <v>106</v>
      </c>
      <c r="D45" s="2" t="s">
        <v>192</v>
      </c>
      <c r="E45" s="5">
        <v>649250</v>
      </c>
      <c r="F45" s="6" t="s">
        <v>59</v>
      </c>
      <c r="G45" s="5">
        <v>51940</v>
      </c>
      <c r="H45" s="2" t="s">
        <v>70</v>
      </c>
      <c r="I45" s="2" t="s">
        <v>248</v>
      </c>
      <c r="J45" s="10" t="s">
        <v>285</v>
      </c>
    </row>
    <row r="46" spans="1:10" outlineLevel="1" x14ac:dyDescent="0.2">
      <c r="A46" s="9">
        <v>45955</v>
      </c>
      <c r="B46" s="2" t="s">
        <v>110</v>
      </c>
      <c r="C46" s="2" t="s">
        <v>106</v>
      </c>
      <c r="D46" s="2" t="s">
        <v>48</v>
      </c>
      <c r="E46" s="5">
        <v>960336</v>
      </c>
      <c r="F46" s="6" t="s">
        <v>59</v>
      </c>
      <c r="G46" s="5">
        <v>76827</v>
      </c>
      <c r="H46" s="2" t="s">
        <v>161</v>
      </c>
      <c r="I46" s="2" t="s">
        <v>60</v>
      </c>
      <c r="J46" s="10" t="s">
        <v>285</v>
      </c>
    </row>
    <row r="47" spans="1:10" outlineLevel="1" x14ac:dyDescent="0.2">
      <c r="A47" s="9">
        <v>45955</v>
      </c>
      <c r="B47" s="2" t="s">
        <v>29</v>
      </c>
      <c r="C47" s="2" t="s">
        <v>106</v>
      </c>
      <c r="D47" s="2" t="s">
        <v>43</v>
      </c>
      <c r="E47" s="5">
        <v>551776</v>
      </c>
      <c r="F47" s="6" t="s">
        <v>59</v>
      </c>
      <c r="G47" s="5">
        <v>44142</v>
      </c>
      <c r="H47" s="2" t="s">
        <v>161</v>
      </c>
      <c r="I47" s="2" t="s">
        <v>60</v>
      </c>
      <c r="J47" s="10" t="s">
        <v>285</v>
      </c>
    </row>
    <row r="48" spans="1:10" outlineLevel="1" x14ac:dyDescent="0.2">
      <c r="A48" s="9">
        <v>45955</v>
      </c>
      <c r="B48" s="2" t="s">
        <v>63</v>
      </c>
      <c r="C48" s="2" t="s">
        <v>106</v>
      </c>
      <c r="D48" s="2" t="s">
        <v>68</v>
      </c>
      <c r="E48" s="5">
        <v>645130</v>
      </c>
      <c r="F48" s="6" t="s">
        <v>59</v>
      </c>
      <c r="G48" s="5">
        <v>51610</v>
      </c>
      <c r="H48" s="2" t="s">
        <v>161</v>
      </c>
      <c r="I48" s="2" t="s">
        <v>60</v>
      </c>
      <c r="J48" s="10" t="s">
        <v>285</v>
      </c>
    </row>
    <row r="49" spans="1:10" outlineLevel="1" x14ac:dyDescent="0.2">
      <c r="A49" s="9">
        <v>45957</v>
      </c>
      <c r="B49" s="2" t="s">
        <v>229</v>
      </c>
      <c r="C49" s="2" t="s">
        <v>1</v>
      </c>
      <c r="D49" s="2" t="s">
        <v>269</v>
      </c>
      <c r="E49" s="5">
        <v>-349422</v>
      </c>
      <c r="F49" s="6" t="s">
        <v>59</v>
      </c>
      <c r="G49" s="5">
        <v>-27954</v>
      </c>
      <c r="H49" s="2" t="s">
        <v>148</v>
      </c>
      <c r="I49" s="2" t="s">
        <v>62</v>
      </c>
      <c r="J49" s="10" t="s">
        <v>285</v>
      </c>
    </row>
    <row r="50" spans="1:10" outlineLevel="1" x14ac:dyDescent="0.2">
      <c r="A50" s="9">
        <v>45957</v>
      </c>
      <c r="B50" s="2" t="s">
        <v>197</v>
      </c>
      <c r="C50" s="2" t="s">
        <v>106</v>
      </c>
      <c r="D50" s="2" t="s">
        <v>271</v>
      </c>
      <c r="E50" s="5">
        <v>803969</v>
      </c>
      <c r="F50" s="6" t="s">
        <v>59</v>
      </c>
      <c r="G50" s="5">
        <v>64318</v>
      </c>
      <c r="H50" s="2" t="s">
        <v>161</v>
      </c>
      <c r="I50" s="2" t="s">
        <v>60</v>
      </c>
      <c r="J50" s="10" t="s">
        <v>285</v>
      </c>
    </row>
    <row r="51" spans="1:10" outlineLevel="1" x14ac:dyDescent="0.2">
      <c r="A51" s="9">
        <v>45957</v>
      </c>
      <c r="B51" s="2" t="s">
        <v>213</v>
      </c>
      <c r="C51" s="2" t="s">
        <v>106</v>
      </c>
      <c r="D51" s="2" t="s">
        <v>234</v>
      </c>
      <c r="E51" s="5">
        <v>784755</v>
      </c>
      <c r="F51" s="6" t="s">
        <v>59</v>
      </c>
      <c r="G51" s="5">
        <v>62780</v>
      </c>
      <c r="H51" s="2" t="s">
        <v>161</v>
      </c>
      <c r="I51" s="2" t="s">
        <v>60</v>
      </c>
      <c r="J51" s="10" t="s">
        <v>285</v>
      </c>
    </row>
    <row r="52" spans="1:10" outlineLevel="1" x14ac:dyDescent="0.2">
      <c r="A52" s="9">
        <v>45957</v>
      </c>
      <c r="B52" s="2" t="s">
        <v>160</v>
      </c>
      <c r="C52" s="2" t="s">
        <v>106</v>
      </c>
      <c r="D52" s="2" t="s">
        <v>185</v>
      </c>
      <c r="E52" s="5">
        <v>733474</v>
      </c>
      <c r="F52" s="6" t="s">
        <v>59</v>
      </c>
      <c r="G52" s="5">
        <v>58678</v>
      </c>
      <c r="H52" s="2" t="s">
        <v>161</v>
      </c>
      <c r="I52" s="2" t="s">
        <v>60</v>
      </c>
      <c r="J52" s="10" t="s">
        <v>285</v>
      </c>
    </row>
    <row r="53" spans="1:10" outlineLevel="1" x14ac:dyDescent="0.2">
      <c r="A53" s="9">
        <v>45958</v>
      </c>
      <c r="B53" s="2" t="s">
        <v>77</v>
      </c>
      <c r="C53" s="2" t="s">
        <v>106</v>
      </c>
      <c r="D53" s="2" t="s">
        <v>159</v>
      </c>
      <c r="E53" s="5">
        <v>293724</v>
      </c>
      <c r="F53" s="6" t="s">
        <v>59</v>
      </c>
      <c r="G53" s="5">
        <v>23498</v>
      </c>
      <c r="H53" s="2" t="s">
        <v>161</v>
      </c>
      <c r="I53" s="2" t="s">
        <v>60</v>
      </c>
      <c r="J53" s="10" t="s">
        <v>285</v>
      </c>
    </row>
    <row r="54" spans="1:10" outlineLevel="1" x14ac:dyDescent="0.2">
      <c r="A54" s="9">
        <v>45959</v>
      </c>
      <c r="B54" s="2" t="s">
        <v>52</v>
      </c>
      <c r="C54" s="2" t="s">
        <v>106</v>
      </c>
      <c r="D54" s="2" t="s">
        <v>184</v>
      </c>
      <c r="E54" s="5">
        <v>912073</v>
      </c>
      <c r="F54" s="6" t="s">
        <v>59</v>
      </c>
      <c r="G54" s="5">
        <v>72966</v>
      </c>
      <c r="H54" s="2" t="s">
        <v>161</v>
      </c>
      <c r="I54" s="2" t="s">
        <v>60</v>
      </c>
      <c r="J54" s="10" t="s">
        <v>285</v>
      </c>
    </row>
    <row r="55" spans="1:10" outlineLevel="1" x14ac:dyDescent="0.2">
      <c r="A55" s="9">
        <v>45959</v>
      </c>
      <c r="B55" s="2" t="s">
        <v>71</v>
      </c>
      <c r="C55" s="2" t="s">
        <v>106</v>
      </c>
      <c r="D55" s="2" t="s">
        <v>251</v>
      </c>
      <c r="E55" s="5">
        <v>367155</v>
      </c>
      <c r="F55" s="6" t="s">
        <v>59</v>
      </c>
      <c r="G55" s="5">
        <v>29372</v>
      </c>
      <c r="H55" s="2" t="s">
        <v>161</v>
      </c>
      <c r="I55" s="2" t="s">
        <v>60</v>
      </c>
      <c r="J55" s="10" t="s">
        <v>285</v>
      </c>
    </row>
    <row r="56" spans="1:10" outlineLevel="1" x14ac:dyDescent="0.2">
      <c r="A56" s="9">
        <v>45959</v>
      </c>
      <c r="B56" s="2" t="s">
        <v>78</v>
      </c>
      <c r="C56" s="2" t="s">
        <v>106</v>
      </c>
      <c r="D56" s="2" t="s">
        <v>189</v>
      </c>
      <c r="E56" s="5">
        <v>2804885</v>
      </c>
      <c r="F56" s="6" t="s">
        <v>59</v>
      </c>
      <c r="G56" s="5">
        <v>224391</v>
      </c>
      <c r="H56" s="2" t="s">
        <v>97</v>
      </c>
      <c r="I56" s="2" t="s">
        <v>18</v>
      </c>
      <c r="J56" s="10" t="s">
        <v>285</v>
      </c>
    </row>
    <row r="57" spans="1:10" outlineLevel="1" x14ac:dyDescent="0.2">
      <c r="A57" s="9">
        <v>45959</v>
      </c>
      <c r="B57" s="2" t="s">
        <v>274</v>
      </c>
      <c r="C57" s="2" t="s">
        <v>106</v>
      </c>
      <c r="D57" s="2" t="s">
        <v>114</v>
      </c>
      <c r="E57" s="5">
        <v>533940</v>
      </c>
      <c r="F57" s="6" t="s">
        <v>59</v>
      </c>
      <c r="G57" s="5">
        <v>42715</v>
      </c>
      <c r="H57" s="2" t="s">
        <v>161</v>
      </c>
      <c r="I57" s="2" t="s">
        <v>60</v>
      </c>
      <c r="J57" s="10" t="s">
        <v>285</v>
      </c>
    </row>
    <row r="58" spans="1:10" outlineLevel="1" x14ac:dyDescent="0.2">
      <c r="A58" s="9">
        <v>45959</v>
      </c>
      <c r="B58" s="2" t="s">
        <v>194</v>
      </c>
      <c r="C58" s="2" t="s">
        <v>106</v>
      </c>
      <c r="D58" s="2" t="s">
        <v>64</v>
      </c>
      <c r="E58" s="5">
        <v>623296</v>
      </c>
      <c r="F58" s="6" t="s">
        <v>59</v>
      </c>
      <c r="G58" s="5">
        <v>49864</v>
      </c>
      <c r="H58" s="2" t="s">
        <v>161</v>
      </c>
      <c r="I58" s="2" t="s">
        <v>60</v>
      </c>
      <c r="J58" s="10" t="s">
        <v>285</v>
      </c>
    </row>
    <row r="59" spans="1:10" outlineLevel="1" x14ac:dyDescent="0.2">
      <c r="A59" s="9">
        <v>45959</v>
      </c>
      <c r="B59" s="2" t="s">
        <v>6</v>
      </c>
      <c r="C59" s="2" t="s">
        <v>106</v>
      </c>
      <c r="D59" s="2" t="s">
        <v>233</v>
      </c>
      <c r="E59" s="5">
        <v>1358619</v>
      </c>
      <c r="F59" s="6" t="s">
        <v>59</v>
      </c>
      <c r="G59" s="5">
        <v>108690</v>
      </c>
      <c r="H59" s="2" t="s">
        <v>161</v>
      </c>
      <c r="I59" s="2" t="s">
        <v>60</v>
      </c>
      <c r="J59" s="10" t="s">
        <v>285</v>
      </c>
    </row>
    <row r="60" spans="1:10" outlineLevel="1" x14ac:dyDescent="0.2">
      <c r="A60" s="9">
        <v>45960</v>
      </c>
      <c r="B60" s="2" t="s">
        <v>76</v>
      </c>
      <c r="C60" s="2" t="s">
        <v>106</v>
      </c>
      <c r="D60" s="2" t="s">
        <v>100</v>
      </c>
      <c r="E60" s="5">
        <v>860860</v>
      </c>
      <c r="F60" s="6" t="s">
        <v>59</v>
      </c>
      <c r="G60" s="5">
        <v>68869</v>
      </c>
      <c r="H60" s="2" t="s">
        <v>136</v>
      </c>
      <c r="I60" s="2" t="s">
        <v>62</v>
      </c>
      <c r="J60" s="10" t="s">
        <v>285</v>
      </c>
    </row>
    <row r="61" spans="1:10" outlineLevel="1" x14ac:dyDescent="0.2">
      <c r="A61" s="9">
        <v>45960</v>
      </c>
      <c r="B61" s="2" t="s">
        <v>14</v>
      </c>
      <c r="C61" s="2" t="s">
        <v>106</v>
      </c>
      <c r="D61" s="2" t="s">
        <v>188</v>
      </c>
      <c r="E61" s="5">
        <v>749178</v>
      </c>
      <c r="F61" s="6" t="s">
        <v>59</v>
      </c>
      <c r="G61" s="5">
        <v>59934</v>
      </c>
      <c r="H61" s="2" t="s">
        <v>161</v>
      </c>
      <c r="I61" s="2" t="s">
        <v>60</v>
      </c>
      <c r="J61" s="10" t="s">
        <v>285</v>
      </c>
    </row>
    <row r="62" spans="1:10" outlineLevel="1" x14ac:dyDescent="0.2">
      <c r="A62" s="9">
        <v>45961</v>
      </c>
      <c r="B62" s="2" t="s">
        <v>117</v>
      </c>
      <c r="C62" s="2" t="s">
        <v>106</v>
      </c>
      <c r="D62" s="2" t="s">
        <v>143</v>
      </c>
      <c r="E62" s="5">
        <v>1942456</v>
      </c>
      <c r="F62" s="6" t="s">
        <v>59</v>
      </c>
      <c r="G62" s="5">
        <v>155396</v>
      </c>
      <c r="H62" s="2" t="s">
        <v>161</v>
      </c>
      <c r="I62" s="2" t="s">
        <v>60</v>
      </c>
      <c r="J62" s="10" t="s">
        <v>285</v>
      </c>
    </row>
    <row r="63" spans="1:10" outlineLevel="1" x14ac:dyDescent="0.2">
      <c r="A63" s="9">
        <v>45961</v>
      </c>
      <c r="B63" s="2" t="s">
        <v>115</v>
      </c>
      <c r="C63" s="2" t="s">
        <v>106</v>
      </c>
      <c r="D63" s="2" t="s">
        <v>186</v>
      </c>
      <c r="E63" s="5">
        <v>867114</v>
      </c>
      <c r="F63" s="6" t="s">
        <v>59</v>
      </c>
      <c r="G63" s="5">
        <v>69369</v>
      </c>
      <c r="H63" s="2" t="s">
        <v>161</v>
      </c>
      <c r="I63" s="2" t="s">
        <v>60</v>
      </c>
      <c r="J63" s="10" t="s">
        <v>285</v>
      </c>
    </row>
    <row r="64" spans="1:10" outlineLevel="1" x14ac:dyDescent="0.2">
      <c r="A64" s="9">
        <v>45961</v>
      </c>
      <c r="B64" s="2" t="s">
        <v>273</v>
      </c>
      <c r="C64" s="2" t="s">
        <v>106</v>
      </c>
      <c r="D64" s="2" t="s">
        <v>164</v>
      </c>
      <c r="E64" s="5">
        <v>627030</v>
      </c>
      <c r="F64" s="6" t="s">
        <v>59</v>
      </c>
      <c r="G64" s="5">
        <v>50162</v>
      </c>
      <c r="H64" s="2" t="s">
        <v>161</v>
      </c>
      <c r="I64" s="2" t="s">
        <v>60</v>
      </c>
      <c r="J64" s="10" t="s">
        <v>285</v>
      </c>
    </row>
    <row r="65" spans="1:10" outlineLevel="1" x14ac:dyDescent="0.2">
      <c r="A65" s="9">
        <v>45961</v>
      </c>
      <c r="B65" s="2" t="s">
        <v>190</v>
      </c>
      <c r="C65" s="2" t="s">
        <v>106</v>
      </c>
      <c r="D65" s="2" t="s">
        <v>238</v>
      </c>
      <c r="E65" s="5">
        <v>1267007</v>
      </c>
      <c r="F65" s="6" t="s">
        <v>59</v>
      </c>
      <c r="G65" s="5">
        <v>101361</v>
      </c>
      <c r="H65" s="2" t="s">
        <v>161</v>
      </c>
      <c r="I65" s="2" t="s">
        <v>60</v>
      </c>
      <c r="J65" s="10" t="s">
        <v>285</v>
      </c>
    </row>
    <row r="69" spans="1:10" x14ac:dyDescent="0.2">
      <c r="D69" s="10"/>
      <c r="E69" s="11">
        <f>+SUBTOTAL(9,$E$2:$E$65)</f>
        <v>40129095</v>
      </c>
      <c r="F69" s="10"/>
      <c r="G69" s="10"/>
    </row>
    <row r="71" spans="1:10" x14ac:dyDescent="0.2">
      <c r="D71" s="19" t="s">
        <v>276</v>
      </c>
      <c r="E71" s="11">
        <f>+F71*$E$69</f>
        <v>401290.95</v>
      </c>
      <c r="F71" s="20">
        <v>0.01</v>
      </c>
      <c r="G71" s="11">
        <f>+E71*0.1</f>
        <v>40129.095000000001</v>
      </c>
      <c r="H71" s="11">
        <f>+E71+G71</f>
        <v>441420.04500000004</v>
      </c>
    </row>
    <row r="72" spans="1:10" x14ac:dyDescent="0.2">
      <c r="D72" s="21" t="s">
        <v>277</v>
      </c>
      <c r="E72" s="11">
        <f t="shared" ref="E72:E76" si="0">+F72*$E$69</f>
        <v>601936.42499999993</v>
      </c>
      <c r="F72" s="20">
        <v>1.4999999999999999E-2</v>
      </c>
      <c r="G72" s="11">
        <f t="shared" ref="G72:G76" si="1">+E72*0.1</f>
        <v>60193.642499999994</v>
      </c>
      <c r="H72" s="11">
        <f t="shared" ref="H72:H77" si="2">+E72+G72</f>
        <v>662130.06749999989</v>
      </c>
    </row>
    <row r="73" spans="1:10" x14ac:dyDescent="0.2">
      <c r="D73" s="22" t="s">
        <v>278</v>
      </c>
      <c r="E73" s="11">
        <f t="shared" si="0"/>
        <v>401290.95</v>
      </c>
      <c r="F73" s="20">
        <v>0.01</v>
      </c>
      <c r="G73" s="11">
        <f t="shared" si="1"/>
        <v>40129.095000000001</v>
      </c>
      <c r="H73" s="11">
        <f t="shared" si="2"/>
        <v>441420.04500000004</v>
      </c>
    </row>
    <row r="74" spans="1:10" x14ac:dyDescent="0.2">
      <c r="D74" s="23" t="s">
        <v>279</v>
      </c>
      <c r="E74" s="11">
        <f t="shared" si="0"/>
        <v>802581.9</v>
      </c>
      <c r="F74" s="20">
        <v>0.02</v>
      </c>
      <c r="G74" s="11">
        <f t="shared" si="1"/>
        <v>80258.19</v>
      </c>
      <c r="H74" s="11">
        <f t="shared" si="2"/>
        <v>882840.09000000008</v>
      </c>
    </row>
    <row r="75" spans="1:10" x14ac:dyDescent="0.2">
      <c r="D75" s="24" t="s">
        <v>280</v>
      </c>
      <c r="E75" s="11">
        <f t="shared" si="0"/>
        <v>401290.95</v>
      </c>
      <c r="F75" s="20">
        <v>0.01</v>
      </c>
      <c r="G75" s="11">
        <f t="shared" si="1"/>
        <v>40129.095000000001</v>
      </c>
      <c r="H75" s="11">
        <f t="shared" si="2"/>
        <v>441420.04500000004</v>
      </c>
    </row>
    <row r="76" spans="1:10" x14ac:dyDescent="0.2">
      <c r="D76" s="25" t="s">
        <v>281</v>
      </c>
      <c r="E76" s="11">
        <f t="shared" si="0"/>
        <v>501613.6875</v>
      </c>
      <c r="F76" s="20">
        <v>1.2500000000000001E-2</v>
      </c>
      <c r="G76" s="11">
        <f t="shared" si="1"/>
        <v>50161.368750000001</v>
      </c>
      <c r="H76" s="11">
        <f t="shared" si="2"/>
        <v>551775.05625000002</v>
      </c>
    </row>
    <row r="77" spans="1:10" x14ac:dyDescent="0.2">
      <c r="D77" s="10"/>
      <c r="E77" s="11">
        <f>SUM(E71:E76)</f>
        <v>3110004.8625000003</v>
      </c>
      <c r="F77" s="10"/>
      <c r="G77" s="11">
        <f>+E77*0.1</f>
        <v>311000.48625000002</v>
      </c>
      <c r="H77" s="11">
        <f t="shared" si="2"/>
        <v>3421005.3487500004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C9C53-80BA-42D6-A74F-E75D402D99DB}">
  <sheetPr>
    <outlinePr summaryBelow="0"/>
  </sheetPr>
  <dimension ref="A1:J75"/>
  <sheetViews>
    <sheetView tabSelected="1" topLeftCell="E2" zoomScaleNormal="100" workbookViewId="0">
      <selection activeCell="J2" sqref="J2"/>
    </sheetView>
  </sheetViews>
  <sheetFormatPr defaultColWidth="9.125" defaultRowHeight="14.25" outlineLevelRow="1" x14ac:dyDescent="0.2"/>
  <cols>
    <col min="1" max="1" width="14.25" style="15" customWidth="1"/>
    <col min="2" max="3" width="11.375" style="10" customWidth="1"/>
    <col min="4" max="4" width="57.125" style="10" customWidth="1"/>
    <col min="5" max="5" width="17.125" style="11" customWidth="1"/>
    <col min="6" max="6" width="11.375" style="10" customWidth="1"/>
    <col min="7" max="7" width="15.75" style="11" customWidth="1"/>
    <col min="8" max="8" width="50" style="10" customWidth="1"/>
    <col min="9" max="9" width="21.375" style="10" customWidth="1"/>
    <col min="10" max="16384" width="9.125" style="10"/>
  </cols>
  <sheetData>
    <row r="1" spans="1:10" ht="24.75" customHeight="1" x14ac:dyDescent="0.2">
      <c r="A1" s="16" t="s">
        <v>53</v>
      </c>
      <c r="B1" s="12" t="s">
        <v>0</v>
      </c>
      <c r="C1" s="12" t="s">
        <v>237</v>
      </c>
      <c r="D1" s="12" t="s">
        <v>181</v>
      </c>
      <c r="E1" s="14" t="s">
        <v>108</v>
      </c>
      <c r="F1" s="12" t="s">
        <v>26</v>
      </c>
      <c r="G1" s="14" t="s">
        <v>201</v>
      </c>
      <c r="H1" s="12" t="s">
        <v>155</v>
      </c>
      <c r="I1" s="12" t="s">
        <v>92</v>
      </c>
    </row>
    <row r="2" spans="1:10" outlineLevel="1" x14ac:dyDescent="0.2">
      <c r="A2" s="9">
        <v>45962</v>
      </c>
      <c r="B2" s="18" t="s">
        <v>102</v>
      </c>
      <c r="C2" s="18" t="s">
        <v>106</v>
      </c>
      <c r="D2" s="18" t="s">
        <v>135</v>
      </c>
      <c r="E2" s="17">
        <v>221440</v>
      </c>
      <c r="F2" s="13" t="s">
        <v>59</v>
      </c>
      <c r="G2" s="17">
        <v>17715</v>
      </c>
      <c r="H2" s="18" t="s">
        <v>161</v>
      </c>
      <c r="I2" s="18" t="s">
        <v>60</v>
      </c>
      <c r="J2" s="10" t="s">
        <v>285</v>
      </c>
    </row>
    <row r="3" spans="1:10" outlineLevel="1" x14ac:dyDescent="0.2">
      <c r="A3" s="9">
        <v>45962</v>
      </c>
      <c r="B3" s="18" t="s">
        <v>166</v>
      </c>
      <c r="C3" s="18" t="s">
        <v>106</v>
      </c>
      <c r="D3" s="18" t="s">
        <v>98</v>
      </c>
      <c r="E3" s="17">
        <v>513420</v>
      </c>
      <c r="F3" s="13" t="s">
        <v>59</v>
      </c>
      <c r="G3" s="17">
        <v>41074</v>
      </c>
      <c r="H3" s="18" t="s">
        <v>161</v>
      </c>
      <c r="I3" s="18" t="s">
        <v>60</v>
      </c>
      <c r="J3" s="10" t="s">
        <v>285</v>
      </c>
    </row>
    <row r="4" spans="1:10" outlineLevel="1" x14ac:dyDescent="0.2">
      <c r="A4" s="9">
        <v>45962</v>
      </c>
      <c r="B4" s="18" t="s">
        <v>221</v>
      </c>
      <c r="C4" s="18" t="s">
        <v>106</v>
      </c>
      <c r="D4" s="18" t="s">
        <v>79</v>
      </c>
      <c r="E4" s="17">
        <v>2605502</v>
      </c>
      <c r="F4" s="13" t="s">
        <v>59</v>
      </c>
      <c r="G4" s="17">
        <v>208440</v>
      </c>
      <c r="H4" s="18" t="s">
        <v>70</v>
      </c>
      <c r="I4" s="18" t="s">
        <v>248</v>
      </c>
      <c r="J4" s="10" t="s">
        <v>285</v>
      </c>
    </row>
    <row r="5" spans="1:10" outlineLevel="1" x14ac:dyDescent="0.2">
      <c r="A5" s="9">
        <v>45962</v>
      </c>
      <c r="B5" s="18" t="s">
        <v>249</v>
      </c>
      <c r="C5" s="18" t="s">
        <v>106</v>
      </c>
      <c r="D5" s="18" t="s">
        <v>202</v>
      </c>
      <c r="E5" s="17">
        <v>927217</v>
      </c>
      <c r="F5" s="13" t="s">
        <v>59</v>
      </c>
      <c r="G5" s="17">
        <v>74177</v>
      </c>
      <c r="H5" s="18" t="s">
        <v>161</v>
      </c>
      <c r="I5" s="18" t="s">
        <v>60</v>
      </c>
      <c r="J5" s="10" t="s">
        <v>285</v>
      </c>
    </row>
    <row r="6" spans="1:10" outlineLevel="1" x14ac:dyDescent="0.2">
      <c r="A6" s="9">
        <v>45964</v>
      </c>
      <c r="B6" s="18" t="s">
        <v>152</v>
      </c>
      <c r="C6" s="18" t="s">
        <v>106</v>
      </c>
      <c r="D6" s="18" t="s">
        <v>267</v>
      </c>
      <c r="E6" s="17">
        <v>1537172</v>
      </c>
      <c r="F6" s="13" t="s">
        <v>59</v>
      </c>
      <c r="G6" s="17">
        <v>122974</v>
      </c>
      <c r="H6" s="18" t="s">
        <v>161</v>
      </c>
      <c r="I6" s="18" t="s">
        <v>60</v>
      </c>
      <c r="J6" s="10" t="s">
        <v>285</v>
      </c>
    </row>
    <row r="7" spans="1:10" outlineLevel="1" x14ac:dyDescent="0.2">
      <c r="A7" s="9">
        <v>45965</v>
      </c>
      <c r="B7" s="18" t="s">
        <v>34</v>
      </c>
      <c r="C7" s="18" t="s">
        <v>106</v>
      </c>
      <c r="D7" s="18" t="s">
        <v>113</v>
      </c>
      <c r="E7" s="17">
        <v>812130</v>
      </c>
      <c r="F7" s="13" t="s">
        <v>59</v>
      </c>
      <c r="G7" s="17">
        <v>64970</v>
      </c>
      <c r="H7" s="18" t="s">
        <v>161</v>
      </c>
      <c r="I7" s="18" t="s">
        <v>60</v>
      </c>
      <c r="J7" s="10" t="s">
        <v>285</v>
      </c>
    </row>
    <row r="8" spans="1:10" outlineLevel="1" x14ac:dyDescent="0.2">
      <c r="A8" s="9">
        <v>45966</v>
      </c>
      <c r="B8" s="18" t="s">
        <v>225</v>
      </c>
      <c r="C8" s="18" t="s">
        <v>106</v>
      </c>
      <c r="D8" s="18" t="s">
        <v>2</v>
      </c>
      <c r="E8" s="17">
        <v>431847</v>
      </c>
      <c r="F8" s="13" t="s">
        <v>59</v>
      </c>
      <c r="G8" s="17">
        <v>34548</v>
      </c>
      <c r="H8" s="18" t="s">
        <v>161</v>
      </c>
      <c r="I8" s="18" t="s">
        <v>60</v>
      </c>
      <c r="J8" s="10" t="s">
        <v>285</v>
      </c>
    </row>
    <row r="9" spans="1:10" outlineLevel="1" x14ac:dyDescent="0.2">
      <c r="A9" s="9">
        <v>45966</v>
      </c>
      <c r="B9" s="18" t="s">
        <v>207</v>
      </c>
      <c r="C9" s="18" t="s">
        <v>106</v>
      </c>
      <c r="D9" s="18" t="s">
        <v>69</v>
      </c>
      <c r="E9" s="17">
        <v>677409</v>
      </c>
      <c r="F9" s="13" t="s">
        <v>59</v>
      </c>
      <c r="G9" s="17">
        <v>54193</v>
      </c>
      <c r="H9" s="18" t="s">
        <v>161</v>
      </c>
      <c r="I9" s="18" t="s">
        <v>60</v>
      </c>
      <c r="J9" s="10" t="s">
        <v>285</v>
      </c>
    </row>
    <row r="10" spans="1:10" outlineLevel="1" x14ac:dyDescent="0.2">
      <c r="A10" s="9">
        <v>45966</v>
      </c>
      <c r="B10" s="18" t="s">
        <v>173</v>
      </c>
      <c r="C10" s="18" t="s">
        <v>106</v>
      </c>
      <c r="D10" s="18" t="s">
        <v>253</v>
      </c>
      <c r="E10" s="17">
        <v>726826</v>
      </c>
      <c r="F10" s="13" t="s">
        <v>59</v>
      </c>
      <c r="G10" s="17">
        <v>58146</v>
      </c>
      <c r="H10" s="18" t="s">
        <v>161</v>
      </c>
      <c r="I10" s="18" t="s">
        <v>60</v>
      </c>
      <c r="J10" s="10" t="s">
        <v>285</v>
      </c>
    </row>
    <row r="11" spans="1:10" outlineLevel="1" x14ac:dyDescent="0.2">
      <c r="A11" s="9">
        <v>45966</v>
      </c>
      <c r="B11" s="18" t="s">
        <v>122</v>
      </c>
      <c r="C11" s="18" t="s">
        <v>106</v>
      </c>
      <c r="D11" s="18" t="s">
        <v>170</v>
      </c>
      <c r="E11" s="17">
        <v>3211750</v>
      </c>
      <c r="F11" s="13" t="s">
        <v>59</v>
      </c>
      <c r="G11" s="17">
        <v>256940</v>
      </c>
      <c r="H11" s="18" t="s">
        <v>226</v>
      </c>
      <c r="I11" s="18" t="s">
        <v>118</v>
      </c>
      <c r="J11" s="10" t="s">
        <v>285</v>
      </c>
    </row>
    <row r="12" spans="1:10" outlineLevel="1" x14ac:dyDescent="0.2">
      <c r="A12" s="9">
        <v>45967</v>
      </c>
      <c r="B12" s="18" t="s">
        <v>272</v>
      </c>
      <c r="C12" s="18" t="s">
        <v>106</v>
      </c>
      <c r="D12" s="18" t="s">
        <v>81</v>
      </c>
      <c r="E12" s="17">
        <v>317331</v>
      </c>
      <c r="F12" s="13" t="s">
        <v>59</v>
      </c>
      <c r="G12" s="17">
        <v>25386</v>
      </c>
      <c r="H12" s="18" t="s">
        <v>161</v>
      </c>
      <c r="I12" s="18" t="s">
        <v>60</v>
      </c>
      <c r="J12" s="10" t="s">
        <v>285</v>
      </c>
    </row>
    <row r="13" spans="1:10" outlineLevel="1" x14ac:dyDescent="0.2">
      <c r="A13" s="9">
        <v>45967</v>
      </c>
      <c r="B13" s="18" t="s">
        <v>163</v>
      </c>
      <c r="C13" s="18" t="s">
        <v>106</v>
      </c>
      <c r="D13" s="18" t="s">
        <v>262</v>
      </c>
      <c r="E13" s="17">
        <v>1011444</v>
      </c>
      <c r="F13" s="13" t="s">
        <v>59</v>
      </c>
      <c r="G13" s="17">
        <v>80916</v>
      </c>
      <c r="H13" s="18" t="s">
        <v>161</v>
      </c>
      <c r="I13" s="18" t="s">
        <v>60</v>
      </c>
      <c r="J13" s="10" t="s">
        <v>285</v>
      </c>
    </row>
    <row r="14" spans="1:10" outlineLevel="1" x14ac:dyDescent="0.2">
      <c r="A14" s="9">
        <v>45969</v>
      </c>
      <c r="B14" s="18" t="s">
        <v>91</v>
      </c>
      <c r="C14" s="18" t="s">
        <v>106</v>
      </c>
      <c r="D14" s="18" t="s">
        <v>254</v>
      </c>
      <c r="E14" s="17">
        <v>1012285</v>
      </c>
      <c r="F14" s="13" t="s">
        <v>59</v>
      </c>
      <c r="G14" s="17">
        <v>80983</v>
      </c>
      <c r="H14" s="18" t="s">
        <v>161</v>
      </c>
      <c r="I14" s="18" t="s">
        <v>60</v>
      </c>
      <c r="J14" s="10" t="s">
        <v>285</v>
      </c>
    </row>
    <row r="15" spans="1:10" outlineLevel="1" x14ac:dyDescent="0.2">
      <c r="A15" s="9">
        <v>45969</v>
      </c>
      <c r="B15" s="18" t="s">
        <v>210</v>
      </c>
      <c r="C15" s="18" t="s">
        <v>106</v>
      </c>
      <c r="D15" s="18" t="s">
        <v>208</v>
      </c>
      <c r="E15" s="17">
        <v>385349</v>
      </c>
      <c r="F15" s="13" t="s">
        <v>59</v>
      </c>
      <c r="G15" s="17">
        <v>30828</v>
      </c>
      <c r="H15" s="18" t="s">
        <v>161</v>
      </c>
      <c r="I15" s="18" t="s">
        <v>60</v>
      </c>
      <c r="J15" s="10" t="s">
        <v>285</v>
      </c>
    </row>
    <row r="16" spans="1:10" outlineLevel="1" x14ac:dyDescent="0.2">
      <c r="A16" s="9">
        <v>45969</v>
      </c>
      <c r="B16" s="18" t="s">
        <v>195</v>
      </c>
      <c r="C16" s="18" t="s">
        <v>106</v>
      </c>
      <c r="D16" s="18" t="s">
        <v>258</v>
      </c>
      <c r="E16" s="17">
        <v>688158</v>
      </c>
      <c r="F16" s="13" t="s">
        <v>59</v>
      </c>
      <c r="G16" s="17">
        <v>55053</v>
      </c>
      <c r="H16" s="18" t="s">
        <v>161</v>
      </c>
      <c r="I16" s="18" t="s">
        <v>60</v>
      </c>
      <c r="J16" s="10" t="s">
        <v>285</v>
      </c>
    </row>
    <row r="17" spans="1:10" outlineLevel="1" x14ac:dyDescent="0.2">
      <c r="A17" s="9">
        <v>45969</v>
      </c>
      <c r="B17" s="18" t="s">
        <v>175</v>
      </c>
      <c r="C17" s="18" t="s">
        <v>106</v>
      </c>
      <c r="D17" s="18" t="s">
        <v>250</v>
      </c>
      <c r="E17" s="17">
        <v>537624</v>
      </c>
      <c r="F17" s="13" t="s">
        <v>59</v>
      </c>
      <c r="G17" s="17">
        <v>43010</v>
      </c>
      <c r="H17" s="18" t="s">
        <v>161</v>
      </c>
      <c r="I17" s="18" t="s">
        <v>60</v>
      </c>
      <c r="J17" s="10" t="s">
        <v>285</v>
      </c>
    </row>
    <row r="18" spans="1:10" outlineLevel="1" x14ac:dyDescent="0.2">
      <c r="A18" s="9">
        <v>45969</v>
      </c>
      <c r="B18" s="18" t="s">
        <v>199</v>
      </c>
      <c r="C18" s="18" t="s">
        <v>106</v>
      </c>
      <c r="D18" s="18" t="s">
        <v>107</v>
      </c>
      <c r="E18" s="17">
        <v>688440</v>
      </c>
      <c r="F18" s="13" t="s">
        <v>59</v>
      </c>
      <c r="G18" s="17">
        <v>55075</v>
      </c>
      <c r="H18" s="18" t="s">
        <v>161</v>
      </c>
      <c r="I18" s="18" t="s">
        <v>60</v>
      </c>
      <c r="J18" s="10" t="s">
        <v>285</v>
      </c>
    </row>
    <row r="19" spans="1:10" outlineLevel="1" x14ac:dyDescent="0.2">
      <c r="A19" s="9">
        <v>45969</v>
      </c>
      <c r="B19" s="18" t="s">
        <v>22</v>
      </c>
      <c r="C19" s="18" t="s">
        <v>106</v>
      </c>
      <c r="D19" s="18" t="s">
        <v>259</v>
      </c>
      <c r="E19" s="17">
        <v>680802</v>
      </c>
      <c r="F19" s="13" t="s">
        <v>59</v>
      </c>
      <c r="G19" s="17">
        <v>54464</v>
      </c>
      <c r="H19" s="18" t="s">
        <v>161</v>
      </c>
      <c r="I19" s="18" t="s">
        <v>60</v>
      </c>
      <c r="J19" s="10" t="s">
        <v>285</v>
      </c>
    </row>
    <row r="20" spans="1:10" outlineLevel="1" x14ac:dyDescent="0.2">
      <c r="A20" s="9">
        <v>45969</v>
      </c>
      <c r="B20" s="18" t="s">
        <v>169</v>
      </c>
      <c r="C20" s="18" t="s">
        <v>106</v>
      </c>
      <c r="D20" s="18" t="s">
        <v>73</v>
      </c>
      <c r="E20" s="17">
        <v>493665</v>
      </c>
      <c r="F20" s="13" t="s">
        <v>59</v>
      </c>
      <c r="G20" s="17">
        <v>39493</v>
      </c>
      <c r="H20" s="18" t="s">
        <v>161</v>
      </c>
      <c r="I20" s="18" t="s">
        <v>60</v>
      </c>
      <c r="J20" s="10" t="s">
        <v>285</v>
      </c>
    </row>
    <row r="21" spans="1:10" outlineLevel="1" x14ac:dyDescent="0.2">
      <c r="A21" s="9">
        <v>45972</v>
      </c>
      <c r="B21" s="18" t="s">
        <v>245</v>
      </c>
      <c r="C21" s="18" t="s">
        <v>182</v>
      </c>
      <c r="D21" s="18" t="s">
        <v>283</v>
      </c>
      <c r="E21" s="17">
        <v>-7727291</v>
      </c>
      <c r="F21" s="13" t="s">
        <v>59</v>
      </c>
      <c r="G21" s="17">
        <v>-618186</v>
      </c>
      <c r="H21" s="18" t="s">
        <v>161</v>
      </c>
      <c r="I21" s="18" t="s">
        <v>60</v>
      </c>
      <c r="J21" s="10" t="s">
        <v>285</v>
      </c>
    </row>
    <row r="22" spans="1:10" outlineLevel="1" x14ac:dyDescent="0.2">
      <c r="A22" s="9">
        <v>45972</v>
      </c>
      <c r="B22" s="18" t="s">
        <v>235</v>
      </c>
      <c r="C22" s="18" t="s">
        <v>106</v>
      </c>
      <c r="D22" s="18" t="s">
        <v>21</v>
      </c>
      <c r="E22" s="17">
        <v>1256735</v>
      </c>
      <c r="F22" s="13" t="s">
        <v>59</v>
      </c>
      <c r="G22" s="17">
        <v>100539</v>
      </c>
      <c r="H22" s="18" t="s">
        <v>161</v>
      </c>
      <c r="I22" s="18" t="s">
        <v>60</v>
      </c>
      <c r="J22" s="10" t="s">
        <v>285</v>
      </c>
    </row>
    <row r="23" spans="1:10" outlineLevel="1" x14ac:dyDescent="0.2">
      <c r="A23" s="9">
        <v>45973</v>
      </c>
      <c r="B23" s="18" t="s">
        <v>45</v>
      </c>
      <c r="C23" s="18" t="s">
        <v>106</v>
      </c>
      <c r="D23" s="18" t="s">
        <v>126</v>
      </c>
      <c r="E23" s="17">
        <v>2677700</v>
      </c>
      <c r="F23" s="13" t="s">
        <v>59</v>
      </c>
      <c r="G23" s="17">
        <v>214216</v>
      </c>
      <c r="H23" s="18" t="s">
        <v>226</v>
      </c>
      <c r="I23" s="18" t="s">
        <v>118</v>
      </c>
      <c r="J23" s="10" t="s">
        <v>285</v>
      </c>
    </row>
    <row r="24" spans="1:10" outlineLevel="1" x14ac:dyDescent="0.2">
      <c r="A24" s="9">
        <v>45974</v>
      </c>
      <c r="B24" s="18" t="s">
        <v>246</v>
      </c>
      <c r="C24" s="18" t="s">
        <v>106</v>
      </c>
      <c r="D24" s="18" t="s">
        <v>178</v>
      </c>
      <c r="E24" s="17">
        <v>868573</v>
      </c>
      <c r="F24" s="13" t="s">
        <v>59</v>
      </c>
      <c r="G24" s="17">
        <v>69486</v>
      </c>
      <c r="H24" s="18" t="s">
        <v>161</v>
      </c>
      <c r="I24" s="18" t="s">
        <v>60</v>
      </c>
      <c r="J24" s="10" t="s">
        <v>285</v>
      </c>
    </row>
    <row r="25" spans="1:10" outlineLevel="1" x14ac:dyDescent="0.2">
      <c r="A25" s="9">
        <v>45974</v>
      </c>
      <c r="B25" s="18" t="s">
        <v>219</v>
      </c>
      <c r="C25" s="18" t="s">
        <v>106</v>
      </c>
      <c r="D25" s="18" t="s">
        <v>61</v>
      </c>
      <c r="E25" s="17">
        <v>822678</v>
      </c>
      <c r="F25" s="13" t="s">
        <v>59</v>
      </c>
      <c r="G25" s="17">
        <v>65814</v>
      </c>
      <c r="H25" s="18" t="s">
        <v>161</v>
      </c>
      <c r="I25" s="18" t="s">
        <v>60</v>
      </c>
      <c r="J25" s="10" t="s">
        <v>285</v>
      </c>
    </row>
    <row r="26" spans="1:10" outlineLevel="1" x14ac:dyDescent="0.2">
      <c r="A26" s="9">
        <v>45974</v>
      </c>
      <c r="B26" s="18" t="s">
        <v>4</v>
      </c>
      <c r="C26" s="18" t="s">
        <v>106</v>
      </c>
      <c r="D26" s="18" t="s">
        <v>23</v>
      </c>
      <c r="E26" s="17">
        <v>522282</v>
      </c>
      <c r="F26" s="13" t="s">
        <v>59</v>
      </c>
      <c r="G26" s="17">
        <v>41783</v>
      </c>
      <c r="H26" s="18" t="s">
        <v>161</v>
      </c>
      <c r="I26" s="18" t="s">
        <v>60</v>
      </c>
      <c r="J26" s="10" t="s">
        <v>285</v>
      </c>
    </row>
    <row r="27" spans="1:10" outlineLevel="1" x14ac:dyDescent="0.2">
      <c r="A27" s="9">
        <v>45974</v>
      </c>
      <c r="B27" s="18" t="s">
        <v>96</v>
      </c>
      <c r="C27" s="18" t="s">
        <v>106</v>
      </c>
      <c r="D27" s="18" t="s">
        <v>231</v>
      </c>
      <c r="E27" s="17">
        <v>369035</v>
      </c>
      <c r="F27" s="13" t="s">
        <v>59</v>
      </c>
      <c r="G27" s="17">
        <v>29523</v>
      </c>
      <c r="H27" s="18" t="s">
        <v>161</v>
      </c>
      <c r="I27" s="18" t="s">
        <v>60</v>
      </c>
      <c r="J27" s="10" t="s">
        <v>285</v>
      </c>
    </row>
    <row r="28" spans="1:10" outlineLevel="1" x14ac:dyDescent="0.2">
      <c r="A28" s="9">
        <v>45975</v>
      </c>
      <c r="B28" s="18" t="s">
        <v>167</v>
      </c>
      <c r="C28" s="18" t="s">
        <v>106</v>
      </c>
      <c r="D28" s="18" t="s">
        <v>240</v>
      </c>
      <c r="E28" s="17">
        <v>1804386</v>
      </c>
      <c r="F28" s="13" t="s">
        <v>59</v>
      </c>
      <c r="G28" s="17">
        <v>144351</v>
      </c>
      <c r="H28" s="18" t="s">
        <v>70</v>
      </c>
      <c r="I28" s="18" t="s">
        <v>248</v>
      </c>
      <c r="J28" s="10" t="s">
        <v>285</v>
      </c>
    </row>
    <row r="29" spans="1:10" outlineLevel="1" x14ac:dyDescent="0.2">
      <c r="A29" s="9">
        <v>45976</v>
      </c>
      <c r="B29" s="18" t="s">
        <v>156</v>
      </c>
      <c r="C29" s="18" t="s">
        <v>106</v>
      </c>
      <c r="D29" s="18" t="s">
        <v>217</v>
      </c>
      <c r="E29" s="17">
        <v>1467435</v>
      </c>
      <c r="F29" s="13" t="s">
        <v>59</v>
      </c>
      <c r="G29" s="17">
        <v>117395</v>
      </c>
      <c r="H29" s="18" t="s">
        <v>161</v>
      </c>
      <c r="I29" s="18" t="s">
        <v>60</v>
      </c>
      <c r="J29" s="10" t="s">
        <v>285</v>
      </c>
    </row>
    <row r="30" spans="1:10" outlineLevel="1" x14ac:dyDescent="0.2">
      <c r="A30" s="9">
        <v>45976</v>
      </c>
      <c r="B30" s="18" t="s">
        <v>145</v>
      </c>
      <c r="C30" s="18" t="s">
        <v>106</v>
      </c>
      <c r="D30" s="18" t="s">
        <v>94</v>
      </c>
      <c r="E30" s="17">
        <v>2153035</v>
      </c>
      <c r="F30" s="13" t="s">
        <v>59</v>
      </c>
      <c r="G30" s="17">
        <v>172243</v>
      </c>
      <c r="H30" s="18" t="s">
        <v>161</v>
      </c>
      <c r="I30" s="18" t="s">
        <v>60</v>
      </c>
      <c r="J30" s="10" t="s">
        <v>285</v>
      </c>
    </row>
    <row r="31" spans="1:10" outlineLevel="1" x14ac:dyDescent="0.2">
      <c r="A31" s="9">
        <v>45976</v>
      </c>
      <c r="B31" s="18" t="s">
        <v>46</v>
      </c>
      <c r="C31" s="18" t="s">
        <v>106</v>
      </c>
      <c r="D31" s="18" t="s">
        <v>24</v>
      </c>
      <c r="E31" s="17">
        <v>827541</v>
      </c>
      <c r="F31" s="13" t="s">
        <v>59</v>
      </c>
      <c r="G31" s="17">
        <v>66203</v>
      </c>
      <c r="H31" s="18" t="s">
        <v>161</v>
      </c>
      <c r="I31" s="18" t="s">
        <v>60</v>
      </c>
      <c r="J31" s="10" t="s">
        <v>285</v>
      </c>
    </row>
    <row r="32" spans="1:10" outlineLevel="1" x14ac:dyDescent="0.2">
      <c r="A32" s="9">
        <v>45976</v>
      </c>
      <c r="B32" s="18" t="s">
        <v>128</v>
      </c>
      <c r="C32" s="18" t="s">
        <v>106</v>
      </c>
      <c r="D32" s="18" t="s">
        <v>88</v>
      </c>
      <c r="E32" s="17">
        <v>567784</v>
      </c>
      <c r="F32" s="13" t="s">
        <v>59</v>
      </c>
      <c r="G32" s="17">
        <v>45423</v>
      </c>
      <c r="H32" s="18" t="s">
        <v>161</v>
      </c>
      <c r="I32" s="18" t="s">
        <v>60</v>
      </c>
      <c r="J32" s="10" t="s">
        <v>285</v>
      </c>
    </row>
    <row r="33" spans="1:10" outlineLevel="1" x14ac:dyDescent="0.2">
      <c r="A33" s="9">
        <v>45976</v>
      </c>
      <c r="B33" s="18" t="s">
        <v>263</v>
      </c>
      <c r="C33" s="18" t="s">
        <v>106</v>
      </c>
      <c r="D33" s="18" t="s">
        <v>147</v>
      </c>
      <c r="E33" s="17">
        <v>1500303</v>
      </c>
      <c r="F33" s="13" t="s">
        <v>59</v>
      </c>
      <c r="G33" s="17">
        <v>120024</v>
      </c>
      <c r="H33" s="18" t="s">
        <v>161</v>
      </c>
      <c r="I33" s="18" t="s">
        <v>60</v>
      </c>
      <c r="J33" s="10" t="s">
        <v>285</v>
      </c>
    </row>
    <row r="34" spans="1:10" outlineLevel="1" x14ac:dyDescent="0.2">
      <c r="A34" s="9">
        <v>45979</v>
      </c>
      <c r="B34" s="18" t="s">
        <v>180</v>
      </c>
      <c r="C34" s="18" t="s">
        <v>106</v>
      </c>
      <c r="D34" s="18" t="s">
        <v>39</v>
      </c>
      <c r="E34" s="17">
        <v>846010</v>
      </c>
      <c r="F34" s="13" t="s">
        <v>59</v>
      </c>
      <c r="G34" s="17">
        <v>67681</v>
      </c>
      <c r="H34" s="18" t="s">
        <v>161</v>
      </c>
      <c r="I34" s="18" t="s">
        <v>60</v>
      </c>
      <c r="J34" s="10" t="s">
        <v>285</v>
      </c>
    </row>
    <row r="35" spans="1:10" outlineLevel="1" x14ac:dyDescent="0.2">
      <c r="A35" s="9">
        <v>45979</v>
      </c>
      <c r="B35" s="18" t="s">
        <v>244</v>
      </c>
      <c r="C35" s="18" t="s">
        <v>106</v>
      </c>
      <c r="D35" s="18" t="s">
        <v>223</v>
      </c>
      <c r="E35" s="17">
        <v>358408</v>
      </c>
      <c r="F35" s="13" t="s">
        <v>59</v>
      </c>
      <c r="G35" s="17">
        <v>28673</v>
      </c>
      <c r="H35" s="18" t="s">
        <v>161</v>
      </c>
      <c r="I35" s="18" t="s">
        <v>60</v>
      </c>
      <c r="J35" s="10" t="s">
        <v>285</v>
      </c>
    </row>
    <row r="36" spans="1:10" outlineLevel="1" x14ac:dyDescent="0.2">
      <c r="A36" s="9">
        <v>45979</v>
      </c>
      <c r="B36" s="18" t="s">
        <v>265</v>
      </c>
      <c r="C36" s="18" t="s">
        <v>106</v>
      </c>
      <c r="D36" s="18" t="s">
        <v>132</v>
      </c>
      <c r="E36" s="17">
        <v>1319373</v>
      </c>
      <c r="F36" s="13" t="s">
        <v>59</v>
      </c>
      <c r="G36" s="17">
        <v>105550</v>
      </c>
      <c r="H36" s="18" t="s">
        <v>161</v>
      </c>
      <c r="I36" s="18" t="s">
        <v>60</v>
      </c>
      <c r="J36" s="10" t="s">
        <v>285</v>
      </c>
    </row>
    <row r="37" spans="1:10" outlineLevel="1" x14ac:dyDescent="0.2">
      <c r="A37" s="9">
        <v>45980</v>
      </c>
      <c r="B37" s="18" t="s">
        <v>19</v>
      </c>
      <c r="C37" s="18" t="s">
        <v>74</v>
      </c>
      <c r="D37" s="18" t="s">
        <v>41</v>
      </c>
      <c r="E37" s="17">
        <v>-680486</v>
      </c>
      <c r="F37" s="13" t="s">
        <v>59</v>
      </c>
      <c r="G37" s="17">
        <v>-54439</v>
      </c>
      <c r="H37" s="18" t="s">
        <v>57</v>
      </c>
      <c r="I37" s="18" t="s">
        <v>248</v>
      </c>
      <c r="J37" s="10" t="s">
        <v>285</v>
      </c>
    </row>
    <row r="38" spans="1:10" outlineLevel="1" x14ac:dyDescent="0.2">
      <c r="A38" s="9">
        <v>45980</v>
      </c>
      <c r="B38" s="18" t="s">
        <v>232</v>
      </c>
      <c r="C38" s="18" t="s">
        <v>106</v>
      </c>
      <c r="D38" s="18" t="s">
        <v>261</v>
      </c>
      <c r="E38" s="17">
        <v>618065</v>
      </c>
      <c r="F38" s="13" t="s">
        <v>59</v>
      </c>
      <c r="G38" s="17">
        <v>49445</v>
      </c>
      <c r="H38" s="18" t="s">
        <v>161</v>
      </c>
      <c r="I38" s="18" t="s">
        <v>60</v>
      </c>
      <c r="J38" s="10" t="s">
        <v>285</v>
      </c>
    </row>
    <row r="39" spans="1:10" outlineLevel="1" x14ac:dyDescent="0.2">
      <c r="A39" s="9">
        <v>45981</v>
      </c>
      <c r="B39" s="18" t="s">
        <v>275</v>
      </c>
      <c r="C39" s="18" t="s">
        <v>106</v>
      </c>
      <c r="D39" s="18" t="s">
        <v>104</v>
      </c>
      <c r="E39" s="17">
        <v>927066</v>
      </c>
      <c r="F39" s="13" t="s">
        <v>59</v>
      </c>
      <c r="G39" s="17">
        <v>74165</v>
      </c>
      <c r="H39" s="18" t="s">
        <v>161</v>
      </c>
      <c r="I39" s="18" t="s">
        <v>60</v>
      </c>
      <c r="J39" s="10" t="s">
        <v>285</v>
      </c>
    </row>
    <row r="40" spans="1:10" outlineLevel="1" x14ac:dyDescent="0.2">
      <c r="A40" s="9">
        <v>45981</v>
      </c>
      <c r="B40" s="18" t="s">
        <v>222</v>
      </c>
      <c r="C40" s="18" t="s">
        <v>106</v>
      </c>
      <c r="D40" s="18" t="s">
        <v>12</v>
      </c>
      <c r="E40" s="17">
        <v>544858</v>
      </c>
      <c r="F40" s="13" t="s">
        <v>59</v>
      </c>
      <c r="G40" s="17">
        <v>43589</v>
      </c>
      <c r="H40" s="18" t="s">
        <v>161</v>
      </c>
      <c r="I40" s="18" t="s">
        <v>60</v>
      </c>
      <c r="J40" s="10" t="s">
        <v>285</v>
      </c>
    </row>
    <row r="41" spans="1:10" outlineLevel="1" x14ac:dyDescent="0.2">
      <c r="A41" s="9">
        <v>45981</v>
      </c>
      <c r="B41" s="18" t="s">
        <v>224</v>
      </c>
      <c r="C41" s="18" t="s">
        <v>106</v>
      </c>
      <c r="D41" s="18" t="s">
        <v>220</v>
      </c>
      <c r="E41" s="17">
        <v>647602</v>
      </c>
      <c r="F41" s="13" t="s">
        <v>59</v>
      </c>
      <c r="G41" s="17">
        <v>51808</v>
      </c>
      <c r="H41" s="18" t="s">
        <v>161</v>
      </c>
      <c r="I41" s="18" t="s">
        <v>60</v>
      </c>
      <c r="J41" s="10" t="s">
        <v>285</v>
      </c>
    </row>
    <row r="42" spans="1:10" outlineLevel="1" x14ac:dyDescent="0.2">
      <c r="A42" s="9">
        <v>45982</v>
      </c>
      <c r="B42" s="18" t="s">
        <v>255</v>
      </c>
      <c r="C42" s="18" t="s">
        <v>106</v>
      </c>
      <c r="D42" s="18" t="s">
        <v>214</v>
      </c>
      <c r="E42" s="17">
        <v>517701</v>
      </c>
      <c r="F42" s="13" t="s">
        <v>59</v>
      </c>
      <c r="G42" s="17">
        <v>41416</v>
      </c>
      <c r="H42" s="18" t="s">
        <v>161</v>
      </c>
      <c r="I42" s="18" t="s">
        <v>60</v>
      </c>
      <c r="J42" s="10" t="s">
        <v>285</v>
      </c>
    </row>
    <row r="43" spans="1:10" outlineLevel="1" x14ac:dyDescent="0.2">
      <c r="A43" s="9">
        <v>45982</v>
      </c>
      <c r="B43" s="18" t="s">
        <v>25</v>
      </c>
      <c r="C43" s="18" t="s">
        <v>106</v>
      </c>
      <c r="D43" s="18" t="s">
        <v>32</v>
      </c>
      <c r="E43" s="17">
        <v>220293</v>
      </c>
      <c r="F43" s="13" t="s">
        <v>59</v>
      </c>
      <c r="G43" s="17">
        <v>17623</v>
      </c>
      <c r="H43" s="18" t="s">
        <v>161</v>
      </c>
      <c r="I43" s="18" t="s">
        <v>60</v>
      </c>
      <c r="J43" s="10" t="s">
        <v>285</v>
      </c>
    </row>
    <row r="44" spans="1:10" outlineLevel="1" x14ac:dyDescent="0.2">
      <c r="A44" s="9">
        <v>45983</v>
      </c>
      <c r="B44" s="18" t="s">
        <v>206</v>
      </c>
      <c r="C44" s="18" t="s">
        <v>106</v>
      </c>
      <c r="D44" s="18" t="s">
        <v>50</v>
      </c>
      <c r="E44" s="17">
        <v>516104</v>
      </c>
      <c r="F44" s="13" t="s">
        <v>59</v>
      </c>
      <c r="G44" s="17">
        <v>41288</v>
      </c>
      <c r="H44" s="18" t="s">
        <v>161</v>
      </c>
      <c r="I44" s="18" t="s">
        <v>60</v>
      </c>
      <c r="J44" s="10" t="s">
        <v>285</v>
      </c>
    </row>
    <row r="45" spans="1:10" outlineLevel="1" x14ac:dyDescent="0.2">
      <c r="A45" s="9">
        <v>45983</v>
      </c>
      <c r="B45" s="18" t="s">
        <v>109</v>
      </c>
      <c r="C45" s="18" t="s">
        <v>106</v>
      </c>
      <c r="D45" s="18" t="s">
        <v>260</v>
      </c>
      <c r="E45" s="17">
        <v>595713</v>
      </c>
      <c r="F45" s="13" t="s">
        <v>59</v>
      </c>
      <c r="G45" s="17">
        <v>47657</v>
      </c>
      <c r="H45" s="18" t="s">
        <v>161</v>
      </c>
      <c r="I45" s="18" t="s">
        <v>60</v>
      </c>
      <c r="J45" s="10" t="s">
        <v>285</v>
      </c>
    </row>
    <row r="46" spans="1:10" outlineLevel="1" x14ac:dyDescent="0.2">
      <c r="A46" s="9">
        <v>45983</v>
      </c>
      <c r="B46" s="18" t="s">
        <v>257</v>
      </c>
      <c r="C46" s="18" t="s">
        <v>106</v>
      </c>
      <c r="D46" s="18" t="s">
        <v>54</v>
      </c>
      <c r="E46" s="17">
        <v>486610</v>
      </c>
      <c r="F46" s="13" t="s">
        <v>59</v>
      </c>
      <c r="G46" s="17">
        <v>38929</v>
      </c>
      <c r="H46" s="18" t="s">
        <v>161</v>
      </c>
      <c r="I46" s="18" t="s">
        <v>60</v>
      </c>
      <c r="J46" s="10" t="s">
        <v>285</v>
      </c>
    </row>
    <row r="47" spans="1:10" outlineLevel="1" x14ac:dyDescent="0.2">
      <c r="A47" s="9">
        <v>45983</v>
      </c>
      <c r="B47" s="18" t="s">
        <v>15</v>
      </c>
      <c r="C47" s="18" t="s">
        <v>106</v>
      </c>
      <c r="D47" s="18" t="s">
        <v>154</v>
      </c>
      <c r="E47" s="17">
        <v>1320810</v>
      </c>
      <c r="F47" s="13" t="s">
        <v>59</v>
      </c>
      <c r="G47" s="17">
        <v>105665</v>
      </c>
      <c r="H47" s="18" t="s">
        <v>161</v>
      </c>
      <c r="I47" s="18" t="s">
        <v>60</v>
      </c>
      <c r="J47" s="10" t="s">
        <v>285</v>
      </c>
    </row>
    <row r="48" spans="1:10" outlineLevel="1" x14ac:dyDescent="0.2">
      <c r="A48" s="9">
        <v>45985</v>
      </c>
      <c r="B48" s="18" t="s">
        <v>241</v>
      </c>
      <c r="C48" s="18" t="s">
        <v>106</v>
      </c>
      <c r="D48" s="18" t="s">
        <v>216</v>
      </c>
      <c r="E48" s="17">
        <v>605082</v>
      </c>
      <c r="F48" s="13" t="s">
        <v>59</v>
      </c>
      <c r="G48" s="17">
        <v>48407</v>
      </c>
      <c r="H48" s="18" t="s">
        <v>136</v>
      </c>
      <c r="I48" s="18" t="s">
        <v>62</v>
      </c>
      <c r="J48" s="10" t="s">
        <v>285</v>
      </c>
    </row>
    <row r="49" spans="1:10" outlineLevel="1" x14ac:dyDescent="0.2">
      <c r="A49" s="9">
        <v>45985</v>
      </c>
      <c r="B49" s="18" t="s">
        <v>239</v>
      </c>
      <c r="C49" s="18" t="s">
        <v>106</v>
      </c>
      <c r="D49" s="18" t="s">
        <v>146</v>
      </c>
      <c r="E49" s="17">
        <v>488258</v>
      </c>
      <c r="F49" s="13" t="s">
        <v>59</v>
      </c>
      <c r="G49" s="17">
        <v>39061</v>
      </c>
      <c r="H49" s="18" t="s">
        <v>161</v>
      </c>
      <c r="I49" s="18" t="s">
        <v>60</v>
      </c>
      <c r="J49" s="10" t="s">
        <v>285</v>
      </c>
    </row>
    <row r="50" spans="1:10" outlineLevel="1" x14ac:dyDescent="0.2">
      <c r="A50" s="9">
        <v>45986</v>
      </c>
      <c r="B50" s="18" t="s">
        <v>268</v>
      </c>
      <c r="C50" s="18" t="s">
        <v>106</v>
      </c>
      <c r="D50" s="18" t="s">
        <v>87</v>
      </c>
      <c r="E50" s="17">
        <v>611055</v>
      </c>
      <c r="F50" s="13" t="s">
        <v>59</v>
      </c>
      <c r="G50" s="17">
        <v>48884</v>
      </c>
      <c r="H50" s="18" t="s">
        <v>161</v>
      </c>
      <c r="I50" s="18" t="s">
        <v>60</v>
      </c>
      <c r="J50" s="10" t="s">
        <v>285</v>
      </c>
    </row>
    <row r="51" spans="1:10" outlineLevel="1" x14ac:dyDescent="0.2">
      <c r="A51" s="9">
        <v>45986</v>
      </c>
      <c r="B51" s="18" t="s">
        <v>252</v>
      </c>
      <c r="C51" s="18" t="s">
        <v>106</v>
      </c>
      <c r="D51" s="18" t="s">
        <v>101</v>
      </c>
      <c r="E51" s="17">
        <v>414000</v>
      </c>
      <c r="F51" s="13" t="s">
        <v>59</v>
      </c>
      <c r="G51" s="17">
        <v>33120</v>
      </c>
      <c r="H51" s="18" t="s">
        <v>97</v>
      </c>
      <c r="I51" s="18" t="s">
        <v>18</v>
      </c>
      <c r="J51" s="10" t="s">
        <v>285</v>
      </c>
    </row>
    <row r="52" spans="1:10" outlineLevel="1" x14ac:dyDescent="0.2">
      <c r="A52" s="9">
        <v>45987</v>
      </c>
      <c r="B52" s="18" t="s">
        <v>10</v>
      </c>
      <c r="C52" s="18" t="s">
        <v>106</v>
      </c>
      <c r="D52" s="18" t="s">
        <v>144</v>
      </c>
      <c r="E52" s="17">
        <v>887542</v>
      </c>
      <c r="F52" s="13" t="s">
        <v>59</v>
      </c>
      <c r="G52" s="17">
        <v>71003</v>
      </c>
      <c r="H52" s="18" t="s">
        <v>161</v>
      </c>
      <c r="I52" s="18" t="s">
        <v>60</v>
      </c>
      <c r="J52" s="10" t="s">
        <v>285</v>
      </c>
    </row>
    <row r="53" spans="1:10" outlineLevel="1" x14ac:dyDescent="0.2">
      <c r="A53" s="9">
        <v>45987</v>
      </c>
      <c r="B53" s="18" t="s">
        <v>80</v>
      </c>
      <c r="C53" s="18" t="s">
        <v>106</v>
      </c>
      <c r="D53" s="18" t="s">
        <v>123</v>
      </c>
      <c r="E53" s="17">
        <v>528885</v>
      </c>
      <c r="F53" s="13" t="s">
        <v>59</v>
      </c>
      <c r="G53" s="17">
        <v>42311</v>
      </c>
      <c r="H53" s="18" t="s">
        <v>161</v>
      </c>
      <c r="I53" s="18" t="s">
        <v>60</v>
      </c>
      <c r="J53" s="10" t="s">
        <v>285</v>
      </c>
    </row>
    <row r="54" spans="1:10" outlineLevel="1" x14ac:dyDescent="0.2">
      <c r="A54" s="9">
        <v>45988</v>
      </c>
      <c r="B54" s="18" t="s">
        <v>140</v>
      </c>
      <c r="C54" s="18" t="s">
        <v>106</v>
      </c>
      <c r="D54" s="18" t="s">
        <v>17</v>
      </c>
      <c r="E54" s="17">
        <v>896958</v>
      </c>
      <c r="F54" s="13" t="s">
        <v>59</v>
      </c>
      <c r="G54" s="17">
        <v>71757</v>
      </c>
      <c r="H54" s="18" t="s">
        <v>161</v>
      </c>
      <c r="I54" s="18" t="s">
        <v>60</v>
      </c>
      <c r="J54" s="10" t="s">
        <v>285</v>
      </c>
    </row>
    <row r="55" spans="1:10" outlineLevel="1" x14ac:dyDescent="0.2">
      <c r="A55" s="9">
        <v>45989</v>
      </c>
      <c r="B55" s="18" t="s">
        <v>266</v>
      </c>
      <c r="C55" s="18" t="s">
        <v>200</v>
      </c>
      <c r="D55" s="18" t="s">
        <v>172</v>
      </c>
      <c r="E55" s="17">
        <v>-875215</v>
      </c>
      <c r="F55" s="13" t="s">
        <v>59</v>
      </c>
      <c r="G55" s="17">
        <v>-70017</v>
      </c>
      <c r="H55" s="18" t="s">
        <v>97</v>
      </c>
      <c r="I55" s="18" t="s">
        <v>18</v>
      </c>
      <c r="J55" s="10" t="s">
        <v>285</v>
      </c>
    </row>
    <row r="56" spans="1:10" outlineLevel="1" x14ac:dyDescent="0.2">
      <c r="A56" s="9">
        <v>45989</v>
      </c>
      <c r="B56" s="18" t="s">
        <v>247</v>
      </c>
      <c r="C56" s="18" t="s">
        <v>182</v>
      </c>
      <c r="D56" s="18" t="s">
        <v>282</v>
      </c>
      <c r="E56" s="17">
        <v>-10839658</v>
      </c>
      <c r="F56" s="13" t="s">
        <v>59</v>
      </c>
      <c r="G56" s="17">
        <v>-867169</v>
      </c>
      <c r="H56" s="18" t="s">
        <v>161</v>
      </c>
      <c r="I56" s="18" t="s">
        <v>60</v>
      </c>
      <c r="J56" s="10" t="s">
        <v>285</v>
      </c>
    </row>
    <row r="57" spans="1:10" outlineLevel="1" x14ac:dyDescent="0.2">
      <c r="A57" s="9">
        <v>45989</v>
      </c>
      <c r="B57" s="18" t="s">
        <v>227</v>
      </c>
      <c r="C57" s="18" t="s">
        <v>106</v>
      </c>
      <c r="D57" s="18" t="s">
        <v>141</v>
      </c>
      <c r="E57" s="17">
        <v>550905</v>
      </c>
      <c r="F57" s="13" t="s">
        <v>59</v>
      </c>
      <c r="G57" s="17">
        <v>44072</v>
      </c>
      <c r="H57" s="18" t="s">
        <v>161</v>
      </c>
      <c r="I57" s="18" t="s">
        <v>60</v>
      </c>
      <c r="J57" s="10" t="s">
        <v>285</v>
      </c>
    </row>
    <row r="58" spans="1:10" outlineLevel="1" x14ac:dyDescent="0.2">
      <c r="A58" s="9">
        <v>45989</v>
      </c>
      <c r="B58" s="18" t="s">
        <v>176</v>
      </c>
      <c r="C58" s="18" t="s">
        <v>106</v>
      </c>
      <c r="D58" s="18" t="s">
        <v>40</v>
      </c>
      <c r="E58" s="17">
        <v>353862</v>
      </c>
      <c r="F58" s="13" t="s">
        <v>59</v>
      </c>
      <c r="G58" s="17">
        <v>28309</v>
      </c>
      <c r="H58" s="18" t="s">
        <v>161</v>
      </c>
      <c r="I58" s="18" t="s">
        <v>60</v>
      </c>
      <c r="J58" s="10" t="s">
        <v>285</v>
      </c>
    </row>
    <row r="59" spans="1:10" outlineLevel="1" x14ac:dyDescent="0.2">
      <c r="A59" s="9">
        <v>45989</v>
      </c>
      <c r="B59" s="18" t="s">
        <v>236</v>
      </c>
      <c r="C59" s="18" t="s">
        <v>106</v>
      </c>
      <c r="D59" s="18" t="s">
        <v>120</v>
      </c>
      <c r="E59" s="17">
        <v>656812</v>
      </c>
      <c r="F59" s="13" t="s">
        <v>59</v>
      </c>
      <c r="G59" s="17">
        <v>52545</v>
      </c>
      <c r="H59" s="18" t="s">
        <v>161</v>
      </c>
      <c r="I59" s="18" t="s">
        <v>60</v>
      </c>
      <c r="J59" s="10" t="s">
        <v>285</v>
      </c>
    </row>
    <row r="60" spans="1:10" outlineLevel="1" x14ac:dyDescent="0.2">
      <c r="A60" s="9">
        <v>45990</v>
      </c>
      <c r="B60" s="18" t="s">
        <v>149</v>
      </c>
      <c r="C60" s="18" t="s">
        <v>106</v>
      </c>
      <c r="D60" s="18" t="s">
        <v>105</v>
      </c>
      <c r="E60" s="17">
        <v>871604</v>
      </c>
      <c r="F60" s="13" t="s">
        <v>59</v>
      </c>
      <c r="G60" s="17">
        <v>69728</v>
      </c>
      <c r="H60" s="18" t="s">
        <v>161</v>
      </c>
      <c r="I60" s="18" t="s">
        <v>60</v>
      </c>
      <c r="J60" s="10" t="s">
        <v>285</v>
      </c>
    </row>
    <row r="61" spans="1:10" outlineLevel="1" x14ac:dyDescent="0.2">
      <c r="A61" s="9">
        <v>45990</v>
      </c>
      <c r="B61" s="18" t="s">
        <v>35</v>
      </c>
      <c r="C61" s="18" t="s">
        <v>106</v>
      </c>
      <c r="D61" s="18" t="s">
        <v>228</v>
      </c>
      <c r="E61" s="17">
        <v>603978</v>
      </c>
      <c r="F61" s="13" t="s">
        <v>59</v>
      </c>
      <c r="G61" s="17">
        <v>48318</v>
      </c>
      <c r="H61" s="18" t="s">
        <v>161</v>
      </c>
      <c r="I61" s="18" t="s">
        <v>60</v>
      </c>
      <c r="J61" s="10" t="s">
        <v>285</v>
      </c>
    </row>
    <row r="62" spans="1:10" outlineLevel="1" x14ac:dyDescent="0.2">
      <c r="A62" s="9">
        <v>45990</v>
      </c>
      <c r="B62" s="18" t="s">
        <v>27</v>
      </c>
      <c r="C62" s="18" t="s">
        <v>106</v>
      </c>
      <c r="D62" s="18" t="s">
        <v>112</v>
      </c>
      <c r="E62" s="17">
        <v>1010540</v>
      </c>
      <c r="F62" s="13" t="s">
        <v>59</v>
      </c>
      <c r="G62" s="17">
        <v>80843</v>
      </c>
      <c r="H62" s="18" t="s">
        <v>161</v>
      </c>
      <c r="I62" s="18" t="s">
        <v>60</v>
      </c>
      <c r="J62" s="10" t="s">
        <v>285</v>
      </c>
    </row>
    <row r="63" spans="1:10" outlineLevel="1" x14ac:dyDescent="0.2">
      <c r="A63" s="9">
        <v>45990</v>
      </c>
      <c r="B63" s="18" t="s">
        <v>130</v>
      </c>
      <c r="C63" s="18" t="s">
        <v>106</v>
      </c>
      <c r="D63" s="18" t="s">
        <v>11</v>
      </c>
      <c r="E63" s="17">
        <v>1603074</v>
      </c>
      <c r="F63" s="13" t="s">
        <v>59</v>
      </c>
      <c r="G63" s="17">
        <v>128246</v>
      </c>
      <c r="H63" s="18" t="s">
        <v>161</v>
      </c>
      <c r="I63" s="18" t="s">
        <v>60</v>
      </c>
      <c r="J63" s="10" t="s">
        <v>285</v>
      </c>
    </row>
    <row r="67" spans="4:8" x14ac:dyDescent="0.2">
      <c r="E67" s="11">
        <f>+SUBTOTAL(9,$E$2:$E$63)</f>
        <v>31195816</v>
      </c>
      <c r="G67" s="10"/>
    </row>
    <row r="69" spans="4:8" x14ac:dyDescent="0.2">
      <c r="D69" s="19" t="s">
        <v>276</v>
      </c>
      <c r="E69" s="11">
        <f>+F69*$E$67</f>
        <v>311958.16000000003</v>
      </c>
      <c r="F69" s="20">
        <v>0.01</v>
      </c>
      <c r="G69" s="11">
        <f>+E69*0.1</f>
        <v>31195.816000000006</v>
      </c>
      <c r="H69" s="11">
        <f>+E69+G69</f>
        <v>343153.97600000002</v>
      </c>
    </row>
    <row r="70" spans="4:8" x14ac:dyDescent="0.2">
      <c r="D70" s="21" t="s">
        <v>277</v>
      </c>
      <c r="E70" s="11">
        <f t="shared" ref="E70:E74" si="0">+F70*$E$67</f>
        <v>467937.24</v>
      </c>
      <c r="F70" s="20">
        <v>1.4999999999999999E-2</v>
      </c>
      <c r="G70" s="11">
        <f t="shared" ref="G70:G74" si="1">+E70*0.1</f>
        <v>46793.724000000002</v>
      </c>
      <c r="H70" s="11">
        <f t="shared" ref="H70:H75" si="2">+E70+G70</f>
        <v>514730.96399999998</v>
      </c>
    </row>
    <row r="71" spans="4:8" x14ac:dyDescent="0.2">
      <c r="D71" s="22" t="s">
        <v>278</v>
      </c>
      <c r="E71" s="11">
        <f t="shared" si="0"/>
        <v>311958.16000000003</v>
      </c>
      <c r="F71" s="20">
        <v>0.01</v>
      </c>
      <c r="G71" s="11">
        <f t="shared" si="1"/>
        <v>31195.816000000006</v>
      </c>
      <c r="H71" s="11">
        <f t="shared" si="2"/>
        <v>343153.97600000002</v>
      </c>
    </row>
    <row r="72" spans="4:8" x14ac:dyDescent="0.2">
      <c r="D72" s="23" t="s">
        <v>279</v>
      </c>
      <c r="E72" s="11">
        <f t="shared" si="0"/>
        <v>623916.32000000007</v>
      </c>
      <c r="F72" s="20">
        <v>0.02</v>
      </c>
      <c r="G72" s="11">
        <f t="shared" si="1"/>
        <v>62391.632000000012</v>
      </c>
      <c r="H72" s="11">
        <f t="shared" si="2"/>
        <v>686307.95200000005</v>
      </c>
    </row>
    <row r="73" spans="4:8" x14ac:dyDescent="0.2">
      <c r="D73" s="24" t="s">
        <v>280</v>
      </c>
      <c r="E73" s="11">
        <f t="shared" si="0"/>
        <v>311958.16000000003</v>
      </c>
      <c r="F73" s="20">
        <v>0.01</v>
      </c>
      <c r="G73" s="11">
        <f t="shared" si="1"/>
        <v>31195.816000000006</v>
      </c>
      <c r="H73" s="11">
        <f t="shared" si="2"/>
        <v>343153.97600000002</v>
      </c>
    </row>
    <row r="74" spans="4:8" x14ac:dyDescent="0.2">
      <c r="D74" s="25" t="s">
        <v>281</v>
      </c>
      <c r="E74" s="11">
        <f t="shared" si="0"/>
        <v>389947.7</v>
      </c>
      <c r="F74" s="20">
        <v>1.2500000000000001E-2</v>
      </c>
      <c r="G74" s="11">
        <f t="shared" si="1"/>
        <v>38994.770000000004</v>
      </c>
      <c r="H74" s="11">
        <f t="shared" si="2"/>
        <v>428942.47000000003</v>
      </c>
    </row>
    <row r="75" spans="4:8" x14ac:dyDescent="0.2">
      <c r="E75" s="11">
        <f>SUM(E69:E74)</f>
        <v>2417675.7400000002</v>
      </c>
      <c r="G75" s="11">
        <f>+E75*0.1</f>
        <v>241767.57400000002</v>
      </c>
      <c r="H75" s="11">
        <f t="shared" si="2"/>
        <v>2659443.3140000002</v>
      </c>
    </row>
  </sheetData>
  <autoFilter ref="A1:J63" xr:uid="{F71C9C53-80BA-42D6-A74F-E75D402D99D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T10</vt:lpstr>
      <vt:lpstr>T11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2025-12-25T06:55:57Z</dcterms:created>
  <dcterms:modified xsi:type="dcterms:W3CDTF">2025-12-25T07:10:39Z</dcterms:modified>
</cp:coreProperties>
</file>