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YCHUDELL\PKT - Copy 2\06 VU\CONG NO\CONG NO SAIGON HD\"/>
    </mc:Choice>
  </mc:AlternateContent>
  <bookViews>
    <workbookView xWindow="0" yWindow="0" windowWidth="20490" windowHeight="7530" firstSheet="2" activeTab="2"/>
  </bookViews>
  <sheets>
    <sheet name="Chiet Khau Doanh So Nam 2020" sheetId="11" r:id="rId1"/>
    <sheet name="Chiet Khau Doanh So Nam 2021" sheetId="12" r:id="rId2"/>
    <sheet name="Chiet Khau Doanh So Nam 2022" sheetId="13" r:id="rId3"/>
  </sheets>
  <definedNames>
    <definedName name="_xlnm._FilterDatabase" localSheetId="0" hidden="1">'Chiet Khau Doanh So Nam 2020'!$A$9:$M$61</definedName>
    <definedName name="_xlnm._FilterDatabase" localSheetId="1" hidden="1">'Chiet Khau Doanh So Nam 2021'!$A$9:$M$83</definedName>
    <definedName name="_xlnm._FilterDatabase" localSheetId="2" hidden="1">'Chiet Khau Doanh So Nam 2022'!$A$9:$L$135</definedName>
    <definedName name="_xlnm.Print_Area" localSheetId="0">'Chiet Khau Doanh So Nam 2020'!$A$1:$M$71</definedName>
    <definedName name="_xlnm.Print_Area" localSheetId="1">'Chiet Khau Doanh So Nam 2021'!$A$1:$M$93</definedName>
    <definedName name="_xlnm.Print_Area" localSheetId="2">'Chiet Khau Doanh So Nam 2022'!$A$1:$L$145</definedName>
    <definedName name="_xlnm.Print_Titles" localSheetId="0">'Chiet Khau Doanh So Nam 2020'!$1:$9</definedName>
    <definedName name="_xlnm.Print_Titles" localSheetId="1">'Chiet Khau Doanh So Nam 2021'!$1:$9</definedName>
    <definedName name="_xlnm.Print_Titles" localSheetId="2">'Chiet Khau Doanh So Nam 2022'!$1:$9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" i="13" l="1"/>
  <c r="I82" i="13" l="1"/>
  <c r="G82" i="13"/>
  <c r="I81" i="13"/>
  <c r="G81" i="13"/>
  <c r="I80" i="13"/>
  <c r="G80" i="13"/>
  <c r="I79" i="13"/>
  <c r="G79" i="13"/>
  <c r="I78" i="13"/>
  <c r="G78" i="13"/>
  <c r="I77" i="13"/>
  <c r="G77" i="13"/>
  <c r="I76" i="13"/>
  <c r="G76" i="13"/>
  <c r="I75" i="13"/>
  <c r="G75" i="13"/>
  <c r="I74" i="13"/>
  <c r="G74" i="13"/>
  <c r="I73" i="13"/>
  <c r="G73" i="13"/>
  <c r="I72" i="13"/>
  <c r="G72" i="13"/>
  <c r="I71" i="13"/>
  <c r="G71" i="13"/>
  <c r="I70" i="13"/>
  <c r="G70" i="13"/>
  <c r="I69" i="13"/>
  <c r="G69" i="13"/>
  <c r="I68" i="13"/>
  <c r="G68" i="13"/>
  <c r="I67" i="13"/>
  <c r="G67" i="13"/>
  <c r="I66" i="13"/>
  <c r="G66" i="13"/>
  <c r="I65" i="13"/>
  <c r="G65" i="13"/>
  <c r="I64" i="13"/>
  <c r="G64" i="13"/>
  <c r="I63" i="13"/>
  <c r="G63" i="13"/>
  <c r="I62" i="13"/>
  <c r="G62" i="13"/>
  <c r="I61" i="13"/>
  <c r="G61" i="13"/>
  <c r="I60" i="13"/>
  <c r="G60" i="13"/>
  <c r="I59" i="13"/>
  <c r="G59" i="13"/>
  <c r="I58" i="13"/>
  <c r="G58" i="13"/>
  <c r="I57" i="13"/>
  <c r="J57" i="13" s="1"/>
  <c r="G57" i="13"/>
  <c r="I56" i="13"/>
  <c r="G56" i="13"/>
  <c r="I55" i="13"/>
  <c r="J55" i="13" s="1"/>
  <c r="G55" i="13"/>
  <c r="I54" i="13"/>
  <c r="G54" i="13"/>
  <c r="I53" i="13"/>
  <c r="J53" i="13" s="1"/>
  <c r="G53" i="13"/>
  <c r="I52" i="13"/>
  <c r="G52" i="13"/>
  <c r="I51" i="13"/>
  <c r="G51" i="13"/>
  <c r="I50" i="13"/>
  <c r="G50" i="13"/>
  <c r="I49" i="13"/>
  <c r="G49" i="13"/>
  <c r="I48" i="13"/>
  <c r="G48" i="13"/>
  <c r="I47" i="13"/>
  <c r="G47" i="13"/>
  <c r="I46" i="13"/>
  <c r="G46" i="13"/>
  <c r="I45" i="13"/>
  <c r="G45" i="13"/>
  <c r="I44" i="13"/>
  <c r="G44" i="13"/>
  <c r="I43" i="13"/>
  <c r="G43" i="13"/>
  <c r="I42" i="13"/>
  <c r="G42" i="13"/>
  <c r="I41" i="13"/>
  <c r="G41" i="13"/>
  <c r="I40" i="13"/>
  <c r="G40" i="13"/>
  <c r="I39" i="13"/>
  <c r="G39" i="13"/>
  <c r="I38" i="13"/>
  <c r="G38" i="13"/>
  <c r="I37" i="13"/>
  <c r="J37" i="13" s="1"/>
  <c r="G37" i="13"/>
  <c r="I36" i="13"/>
  <c r="G36" i="13"/>
  <c r="I35" i="13"/>
  <c r="G35" i="13"/>
  <c r="I34" i="13"/>
  <c r="G34" i="13"/>
  <c r="I33" i="13"/>
  <c r="G33" i="13"/>
  <c r="I32" i="13"/>
  <c r="G32" i="13"/>
  <c r="I31" i="13"/>
  <c r="J31" i="13" s="1"/>
  <c r="G31" i="13"/>
  <c r="I30" i="13"/>
  <c r="G30" i="13"/>
  <c r="I29" i="13"/>
  <c r="J29" i="13" s="1"/>
  <c r="G29" i="13"/>
  <c r="I28" i="13"/>
  <c r="G28" i="13"/>
  <c r="I27" i="13"/>
  <c r="G27" i="13"/>
  <c r="I26" i="13"/>
  <c r="G26" i="13"/>
  <c r="I25" i="13"/>
  <c r="J25" i="13" s="1"/>
  <c r="G25" i="13"/>
  <c r="I24" i="13"/>
  <c r="G24" i="13"/>
  <c r="I23" i="13"/>
  <c r="G23" i="13"/>
  <c r="I22" i="13"/>
  <c r="G22" i="13"/>
  <c r="I21" i="13"/>
  <c r="J21" i="13" s="1"/>
  <c r="G21" i="13"/>
  <c r="I20" i="13"/>
  <c r="G20" i="13"/>
  <c r="I19" i="13"/>
  <c r="J19" i="13" s="1"/>
  <c r="G19" i="13"/>
  <c r="I18" i="13"/>
  <c r="G18" i="13"/>
  <c r="I17" i="13"/>
  <c r="G17" i="13"/>
  <c r="I16" i="13"/>
  <c r="G16" i="13"/>
  <c r="I15" i="13"/>
  <c r="J15" i="13" s="1"/>
  <c r="G15" i="13"/>
  <c r="I14" i="13"/>
  <c r="G14" i="13"/>
  <c r="I13" i="13"/>
  <c r="J13" i="13" s="1"/>
  <c r="G13" i="13"/>
  <c r="I12" i="13"/>
  <c r="G12" i="13"/>
  <c r="F136" i="13"/>
  <c r="E136" i="13"/>
  <c r="I135" i="13"/>
  <c r="G135" i="13"/>
  <c r="I134" i="13"/>
  <c r="J134" i="13" s="1"/>
  <c r="K134" i="13" s="1"/>
  <c r="G134" i="13"/>
  <c r="I133" i="13"/>
  <c r="G133" i="13"/>
  <c r="I132" i="13"/>
  <c r="G132" i="13"/>
  <c r="I131" i="13"/>
  <c r="G131" i="13"/>
  <c r="I130" i="13"/>
  <c r="J130" i="13" s="1"/>
  <c r="K130" i="13" s="1"/>
  <c r="G130" i="13"/>
  <c r="I129" i="13"/>
  <c r="J129" i="13" s="1"/>
  <c r="K129" i="13" s="1"/>
  <c r="G129" i="13"/>
  <c r="I128" i="13"/>
  <c r="J128" i="13" s="1"/>
  <c r="K128" i="13" s="1"/>
  <c r="G128" i="13"/>
  <c r="I127" i="13"/>
  <c r="J127" i="13" s="1"/>
  <c r="G127" i="13"/>
  <c r="I126" i="13"/>
  <c r="J126" i="13" s="1"/>
  <c r="K126" i="13" s="1"/>
  <c r="G126" i="13"/>
  <c r="I125" i="13"/>
  <c r="J125" i="13" s="1"/>
  <c r="G125" i="13"/>
  <c r="I124" i="13"/>
  <c r="G124" i="13"/>
  <c r="I123" i="13"/>
  <c r="G123" i="13"/>
  <c r="I122" i="13"/>
  <c r="J122" i="13" s="1"/>
  <c r="K122" i="13" s="1"/>
  <c r="G122" i="13"/>
  <c r="I121" i="13"/>
  <c r="J121" i="13" s="1"/>
  <c r="K121" i="13" s="1"/>
  <c r="G121" i="13"/>
  <c r="I120" i="13"/>
  <c r="J120" i="13" s="1"/>
  <c r="K120" i="13" s="1"/>
  <c r="G120" i="13"/>
  <c r="I119" i="13"/>
  <c r="G119" i="13"/>
  <c r="I118" i="13"/>
  <c r="J118" i="13" s="1"/>
  <c r="K118" i="13" s="1"/>
  <c r="G118" i="13"/>
  <c r="I117" i="13"/>
  <c r="G117" i="13"/>
  <c r="I116" i="13"/>
  <c r="G116" i="13"/>
  <c r="I115" i="13"/>
  <c r="G115" i="13"/>
  <c r="I114" i="13"/>
  <c r="J114" i="13" s="1"/>
  <c r="K114" i="13" s="1"/>
  <c r="G114" i="13"/>
  <c r="I113" i="13"/>
  <c r="J113" i="13" s="1"/>
  <c r="K113" i="13" s="1"/>
  <c r="G113" i="13"/>
  <c r="I112" i="13"/>
  <c r="J112" i="13" s="1"/>
  <c r="K112" i="13" s="1"/>
  <c r="G112" i="13"/>
  <c r="I111" i="13"/>
  <c r="J111" i="13" s="1"/>
  <c r="G111" i="13"/>
  <c r="I110" i="13"/>
  <c r="J110" i="13" s="1"/>
  <c r="K110" i="13" s="1"/>
  <c r="G110" i="13"/>
  <c r="I109" i="13"/>
  <c r="J109" i="13" s="1"/>
  <c r="G109" i="13"/>
  <c r="I108" i="13"/>
  <c r="G108" i="13"/>
  <c r="I107" i="13"/>
  <c r="G107" i="13"/>
  <c r="I106" i="13"/>
  <c r="J106" i="13" s="1"/>
  <c r="K106" i="13" s="1"/>
  <c r="G106" i="13"/>
  <c r="I105" i="13"/>
  <c r="G105" i="13"/>
  <c r="I104" i="13"/>
  <c r="J104" i="13" s="1"/>
  <c r="K104" i="13" s="1"/>
  <c r="G104" i="13"/>
  <c r="I103" i="13"/>
  <c r="G103" i="13"/>
  <c r="I102" i="13"/>
  <c r="J102" i="13" s="1"/>
  <c r="K102" i="13" s="1"/>
  <c r="G102" i="13"/>
  <c r="I101" i="13"/>
  <c r="G101" i="13"/>
  <c r="I100" i="13"/>
  <c r="G100" i="13"/>
  <c r="I99" i="13"/>
  <c r="G99" i="13"/>
  <c r="I98" i="13"/>
  <c r="J98" i="13" s="1"/>
  <c r="K98" i="13" s="1"/>
  <c r="G98" i="13"/>
  <c r="I97" i="13"/>
  <c r="G97" i="13"/>
  <c r="I96" i="13"/>
  <c r="J96" i="13" s="1"/>
  <c r="G96" i="13"/>
  <c r="I95" i="13"/>
  <c r="G95" i="13"/>
  <c r="I94" i="13"/>
  <c r="J94" i="13" s="1"/>
  <c r="K94" i="13" s="1"/>
  <c r="G94" i="13"/>
  <c r="I93" i="13"/>
  <c r="J93" i="13" s="1"/>
  <c r="G93" i="13"/>
  <c r="I92" i="13"/>
  <c r="G92" i="13"/>
  <c r="I91" i="13"/>
  <c r="G91" i="13"/>
  <c r="I90" i="13"/>
  <c r="J90" i="13" s="1"/>
  <c r="K90" i="13" s="1"/>
  <c r="G90" i="13"/>
  <c r="I89" i="13"/>
  <c r="G89" i="13"/>
  <c r="I88" i="13"/>
  <c r="J88" i="13" s="1"/>
  <c r="K88" i="13" s="1"/>
  <c r="G88" i="13"/>
  <c r="I87" i="13"/>
  <c r="J87" i="13" s="1"/>
  <c r="G87" i="13"/>
  <c r="I86" i="13"/>
  <c r="J86" i="13" s="1"/>
  <c r="K86" i="13" s="1"/>
  <c r="G86" i="13"/>
  <c r="I85" i="13"/>
  <c r="G85" i="13"/>
  <c r="I84" i="13"/>
  <c r="G84" i="13"/>
  <c r="I83" i="13"/>
  <c r="G83" i="13"/>
  <c r="I11" i="13"/>
  <c r="J11" i="13" s="1"/>
  <c r="K11" i="13" s="1"/>
  <c r="G11" i="13"/>
  <c r="G10" i="13"/>
  <c r="F84" i="12"/>
  <c r="G84" i="12"/>
  <c r="E84" i="12"/>
  <c r="L61" i="12"/>
  <c r="I61" i="12"/>
  <c r="G61" i="12"/>
  <c r="L60" i="12"/>
  <c r="I60" i="12"/>
  <c r="J60" i="12" s="1"/>
  <c r="G60" i="12"/>
  <c r="L59" i="12"/>
  <c r="I59" i="12"/>
  <c r="J59" i="12" s="1"/>
  <c r="K59" i="12" s="1"/>
  <c r="G59" i="12"/>
  <c r="L58" i="12"/>
  <c r="I58" i="12"/>
  <c r="G58" i="12"/>
  <c r="L57" i="12"/>
  <c r="I57" i="12"/>
  <c r="G57" i="12"/>
  <c r="L56" i="12"/>
  <c r="I56" i="12"/>
  <c r="G56" i="12"/>
  <c r="L55" i="12"/>
  <c r="I55" i="12"/>
  <c r="J55" i="12" s="1"/>
  <c r="G55" i="12"/>
  <c r="L54" i="12"/>
  <c r="I54" i="12"/>
  <c r="J54" i="12" s="1"/>
  <c r="K54" i="12" s="1"/>
  <c r="G54" i="12"/>
  <c r="L53" i="12"/>
  <c r="I53" i="12"/>
  <c r="G53" i="12"/>
  <c r="L52" i="12"/>
  <c r="I52" i="12"/>
  <c r="J52" i="12" s="1"/>
  <c r="K52" i="12" s="1"/>
  <c r="G52" i="12"/>
  <c r="L51" i="12"/>
  <c r="I51" i="12"/>
  <c r="G51" i="12"/>
  <c r="L50" i="12"/>
  <c r="I50" i="12"/>
  <c r="G50" i="12"/>
  <c r="L49" i="12"/>
  <c r="I49" i="12"/>
  <c r="G49" i="12"/>
  <c r="L48" i="12"/>
  <c r="J48" i="12"/>
  <c r="I48" i="12"/>
  <c r="G48" i="12"/>
  <c r="L47" i="12"/>
  <c r="I47" i="12"/>
  <c r="J47" i="12" s="1"/>
  <c r="G47" i="12"/>
  <c r="L46" i="12"/>
  <c r="I46" i="12"/>
  <c r="J46" i="12" s="1"/>
  <c r="K46" i="12" s="1"/>
  <c r="G46" i="12"/>
  <c r="L45" i="12"/>
  <c r="I45" i="12"/>
  <c r="G45" i="12"/>
  <c r="L44" i="12"/>
  <c r="I44" i="12"/>
  <c r="J44" i="12" s="1"/>
  <c r="K44" i="12" s="1"/>
  <c r="G44" i="12"/>
  <c r="L43" i="12"/>
  <c r="J43" i="12"/>
  <c r="K43" i="12" s="1"/>
  <c r="I43" i="12"/>
  <c r="G43" i="12"/>
  <c r="L42" i="12"/>
  <c r="J42" i="12"/>
  <c r="I42" i="12"/>
  <c r="G42" i="12"/>
  <c r="L41" i="12"/>
  <c r="I41" i="12"/>
  <c r="G41" i="12"/>
  <c r="L24" i="12"/>
  <c r="I24" i="12"/>
  <c r="G24" i="12"/>
  <c r="L23" i="12"/>
  <c r="I23" i="12"/>
  <c r="J23" i="12" s="1"/>
  <c r="K23" i="12" s="1"/>
  <c r="G23" i="12"/>
  <c r="L22" i="12"/>
  <c r="I22" i="12"/>
  <c r="G22" i="12"/>
  <c r="L21" i="12"/>
  <c r="I21" i="12"/>
  <c r="J21" i="12" s="1"/>
  <c r="K21" i="12" s="1"/>
  <c r="G21" i="12"/>
  <c r="L20" i="12"/>
  <c r="I20" i="12"/>
  <c r="G20" i="12"/>
  <c r="L19" i="12"/>
  <c r="I19" i="12"/>
  <c r="J19" i="12" s="1"/>
  <c r="K19" i="12" s="1"/>
  <c r="G19" i="12"/>
  <c r="L18" i="12"/>
  <c r="I18" i="12"/>
  <c r="G18" i="12"/>
  <c r="L17" i="12"/>
  <c r="I17" i="12"/>
  <c r="G17" i="12"/>
  <c r="L16" i="12"/>
  <c r="I16" i="12"/>
  <c r="J16" i="12" s="1"/>
  <c r="K16" i="12" s="1"/>
  <c r="G16" i="12"/>
  <c r="L15" i="12"/>
  <c r="I15" i="12"/>
  <c r="J15" i="12" s="1"/>
  <c r="K15" i="12" s="1"/>
  <c r="G15" i="12"/>
  <c r="L14" i="12"/>
  <c r="I14" i="12"/>
  <c r="G14" i="12"/>
  <c r="L13" i="12"/>
  <c r="I13" i="12"/>
  <c r="J13" i="12" s="1"/>
  <c r="K13" i="12" s="1"/>
  <c r="G13" i="12"/>
  <c r="L12" i="12"/>
  <c r="I12" i="12"/>
  <c r="J12" i="12" s="1"/>
  <c r="G12" i="12"/>
  <c r="L11" i="12"/>
  <c r="I11" i="12"/>
  <c r="J11" i="12" s="1"/>
  <c r="K11" i="12" s="1"/>
  <c r="G11" i="12"/>
  <c r="L10" i="12"/>
  <c r="I10" i="12"/>
  <c r="J10" i="12" s="1"/>
  <c r="K10" i="12" s="1"/>
  <c r="G10" i="12"/>
  <c r="L83" i="12"/>
  <c r="I83" i="12"/>
  <c r="G83" i="12"/>
  <c r="L82" i="12"/>
  <c r="I82" i="12"/>
  <c r="J82" i="12" s="1"/>
  <c r="K82" i="12" s="1"/>
  <c r="G82" i="12"/>
  <c r="L81" i="12"/>
  <c r="I81" i="12"/>
  <c r="J81" i="12" s="1"/>
  <c r="K81" i="12" s="1"/>
  <c r="G81" i="12"/>
  <c r="L80" i="12"/>
  <c r="I80" i="12"/>
  <c r="J80" i="12" s="1"/>
  <c r="G80" i="12"/>
  <c r="L79" i="12"/>
  <c r="I79" i="12"/>
  <c r="G79" i="12"/>
  <c r="L78" i="12"/>
  <c r="I78" i="12"/>
  <c r="J78" i="12" s="1"/>
  <c r="K78" i="12" s="1"/>
  <c r="G78" i="12"/>
  <c r="L77" i="12"/>
  <c r="I77" i="12"/>
  <c r="G77" i="12"/>
  <c r="L76" i="12"/>
  <c r="I76" i="12"/>
  <c r="G76" i="12"/>
  <c r="L75" i="12"/>
  <c r="I75" i="12"/>
  <c r="G75" i="12"/>
  <c r="L74" i="12"/>
  <c r="I74" i="12"/>
  <c r="J74" i="12" s="1"/>
  <c r="K74" i="12" s="1"/>
  <c r="G74" i="12"/>
  <c r="L73" i="12"/>
  <c r="I73" i="12"/>
  <c r="J73" i="12" s="1"/>
  <c r="K73" i="12" s="1"/>
  <c r="G73" i="12"/>
  <c r="L72" i="12"/>
  <c r="I72" i="12"/>
  <c r="J72" i="12" s="1"/>
  <c r="G72" i="12"/>
  <c r="L71" i="12"/>
  <c r="I71" i="12"/>
  <c r="G71" i="12"/>
  <c r="L70" i="12"/>
  <c r="I70" i="12"/>
  <c r="J70" i="12" s="1"/>
  <c r="K70" i="12" s="1"/>
  <c r="G70" i="12"/>
  <c r="L69" i="12"/>
  <c r="I69" i="12"/>
  <c r="G69" i="12"/>
  <c r="L68" i="12"/>
  <c r="I68" i="12"/>
  <c r="G68" i="12"/>
  <c r="L67" i="12"/>
  <c r="I67" i="12"/>
  <c r="G67" i="12"/>
  <c r="L66" i="12"/>
  <c r="I66" i="12"/>
  <c r="J66" i="12" s="1"/>
  <c r="K66" i="12" s="1"/>
  <c r="G66" i="12"/>
  <c r="L65" i="12"/>
  <c r="I65" i="12"/>
  <c r="J65" i="12" s="1"/>
  <c r="K65" i="12" s="1"/>
  <c r="G65" i="12"/>
  <c r="L64" i="12"/>
  <c r="I64" i="12"/>
  <c r="G64" i="12"/>
  <c r="L63" i="12"/>
  <c r="I63" i="12"/>
  <c r="G63" i="12"/>
  <c r="L62" i="12"/>
  <c r="I62" i="12"/>
  <c r="J62" i="12" s="1"/>
  <c r="K62" i="12" s="1"/>
  <c r="G62" i="12"/>
  <c r="L40" i="12"/>
  <c r="I40" i="12"/>
  <c r="G40" i="12"/>
  <c r="L39" i="12"/>
  <c r="I39" i="12"/>
  <c r="G39" i="12"/>
  <c r="L38" i="12"/>
  <c r="I38" i="12"/>
  <c r="G38" i="12"/>
  <c r="L37" i="12"/>
  <c r="I37" i="12"/>
  <c r="J37" i="12" s="1"/>
  <c r="K37" i="12" s="1"/>
  <c r="G37" i="12"/>
  <c r="L36" i="12"/>
  <c r="I36" i="12"/>
  <c r="J36" i="12" s="1"/>
  <c r="K36" i="12" s="1"/>
  <c r="G36" i="12"/>
  <c r="L35" i="12"/>
  <c r="I35" i="12"/>
  <c r="J35" i="12" s="1"/>
  <c r="G35" i="12"/>
  <c r="L34" i="12"/>
  <c r="I34" i="12"/>
  <c r="G34" i="12"/>
  <c r="L33" i="12"/>
  <c r="I33" i="12"/>
  <c r="J33" i="12" s="1"/>
  <c r="K33" i="12" s="1"/>
  <c r="G33" i="12"/>
  <c r="L32" i="12"/>
  <c r="I32" i="12"/>
  <c r="G32" i="12"/>
  <c r="L31" i="12"/>
  <c r="I31" i="12"/>
  <c r="J31" i="12" s="1"/>
  <c r="G31" i="12"/>
  <c r="L30" i="12"/>
  <c r="I30" i="12"/>
  <c r="G30" i="12"/>
  <c r="L29" i="12"/>
  <c r="I29" i="12"/>
  <c r="J29" i="12" s="1"/>
  <c r="K29" i="12" s="1"/>
  <c r="G29" i="12"/>
  <c r="L28" i="12"/>
  <c r="I28" i="12"/>
  <c r="J28" i="12" s="1"/>
  <c r="K28" i="12" s="1"/>
  <c r="G28" i="12"/>
  <c r="L27" i="12"/>
  <c r="I27" i="12"/>
  <c r="J27" i="12" s="1"/>
  <c r="G27" i="12"/>
  <c r="L26" i="12"/>
  <c r="I26" i="12"/>
  <c r="G26" i="12"/>
  <c r="L25" i="12"/>
  <c r="I25" i="12"/>
  <c r="J25" i="12" s="1"/>
  <c r="G25" i="12"/>
  <c r="G14" i="11"/>
  <c r="I14" i="11"/>
  <c r="J14" i="11" s="1"/>
  <c r="K14" i="11" s="1"/>
  <c r="L14" i="11"/>
  <c r="G15" i="11"/>
  <c r="I15" i="11"/>
  <c r="J15" i="11" s="1"/>
  <c r="K15" i="11" s="1"/>
  <c r="L15" i="11"/>
  <c r="G16" i="11"/>
  <c r="I16" i="11"/>
  <c r="J16" i="11" s="1"/>
  <c r="K16" i="11" s="1"/>
  <c r="L16" i="11"/>
  <c r="G17" i="11"/>
  <c r="I17" i="11"/>
  <c r="J17" i="11" s="1"/>
  <c r="L17" i="11"/>
  <c r="G18" i="11"/>
  <c r="I18" i="11"/>
  <c r="J18" i="11" s="1"/>
  <c r="L18" i="11"/>
  <c r="G19" i="11"/>
  <c r="I19" i="11"/>
  <c r="J19" i="11" s="1"/>
  <c r="K19" i="11" s="1"/>
  <c r="L19" i="11"/>
  <c r="G20" i="11"/>
  <c r="I20" i="11"/>
  <c r="J20" i="11" s="1"/>
  <c r="K20" i="11" s="1"/>
  <c r="L20" i="11"/>
  <c r="G21" i="11"/>
  <c r="I21" i="11"/>
  <c r="J21" i="11" s="1"/>
  <c r="L21" i="11"/>
  <c r="G22" i="11"/>
  <c r="I22" i="11"/>
  <c r="J22" i="11" s="1"/>
  <c r="L22" i="11"/>
  <c r="G23" i="11"/>
  <c r="I23" i="11"/>
  <c r="J23" i="11" s="1"/>
  <c r="K23" i="11" s="1"/>
  <c r="L23" i="11"/>
  <c r="G24" i="11"/>
  <c r="I24" i="11"/>
  <c r="J24" i="11" s="1"/>
  <c r="K24" i="11" s="1"/>
  <c r="L24" i="11"/>
  <c r="G25" i="11"/>
  <c r="I25" i="11"/>
  <c r="J25" i="11" s="1"/>
  <c r="L25" i="11"/>
  <c r="G26" i="11"/>
  <c r="I26" i="11"/>
  <c r="J26" i="11" s="1"/>
  <c r="L26" i="11"/>
  <c r="G27" i="11"/>
  <c r="I27" i="11"/>
  <c r="J27" i="11" s="1"/>
  <c r="K27" i="11" s="1"/>
  <c r="L27" i="11"/>
  <c r="G28" i="11"/>
  <c r="I28" i="11"/>
  <c r="J28" i="11" s="1"/>
  <c r="K28" i="11" s="1"/>
  <c r="L28" i="11"/>
  <c r="G29" i="11"/>
  <c r="I29" i="11"/>
  <c r="J29" i="11" s="1"/>
  <c r="L29" i="11"/>
  <c r="G30" i="11"/>
  <c r="I30" i="11"/>
  <c r="J30" i="11" s="1"/>
  <c r="L30" i="11"/>
  <c r="G31" i="11"/>
  <c r="I31" i="11"/>
  <c r="J31" i="11" s="1"/>
  <c r="K31" i="11" s="1"/>
  <c r="L31" i="11"/>
  <c r="K93" i="13" l="1"/>
  <c r="K109" i="13"/>
  <c r="J17" i="13"/>
  <c r="K17" i="13" s="1"/>
  <c r="J23" i="13"/>
  <c r="K23" i="13" s="1"/>
  <c r="J27" i="13"/>
  <c r="K27" i="13" s="1"/>
  <c r="J33" i="13"/>
  <c r="K33" i="13" s="1"/>
  <c r="J35" i="13"/>
  <c r="K35" i="13" s="1"/>
  <c r="J39" i="13"/>
  <c r="K39" i="13" s="1"/>
  <c r="J41" i="13"/>
  <c r="K41" i="13" s="1"/>
  <c r="J43" i="13"/>
  <c r="K43" i="13" s="1"/>
  <c r="J45" i="13"/>
  <c r="K45" i="13" s="1"/>
  <c r="J47" i="13"/>
  <c r="K47" i="13" s="1"/>
  <c r="J49" i="13"/>
  <c r="K49" i="13" s="1"/>
  <c r="J51" i="13"/>
  <c r="K51" i="13" s="1"/>
  <c r="J59" i="13"/>
  <c r="K59" i="13" s="1"/>
  <c r="J61" i="13"/>
  <c r="K61" i="13" s="1"/>
  <c r="J63" i="13"/>
  <c r="K63" i="13" s="1"/>
  <c r="J65" i="13"/>
  <c r="K65" i="13" s="1"/>
  <c r="J67" i="13"/>
  <c r="K67" i="13" s="1"/>
  <c r="J69" i="13"/>
  <c r="K69" i="13" s="1"/>
  <c r="J71" i="13"/>
  <c r="K71" i="13" s="1"/>
  <c r="J73" i="13"/>
  <c r="K73" i="13" s="1"/>
  <c r="J75" i="13"/>
  <c r="K75" i="13" s="1"/>
  <c r="J77" i="13"/>
  <c r="K77" i="13" s="1"/>
  <c r="J79" i="13"/>
  <c r="K79" i="13" s="1"/>
  <c r="J81" i="13"/>
  <c r="K81" i="13" s="1"/>
  <c r="K125" i="13"/>
  <c r="K13" i="13"/>
  <c r="K15" i="13"/>
  <c r="K19" i="13"/>
  <c r="K21" i="13"/>
  <c r="K25" i="13"/>
  <c r="K29" i="13"/>
  <c r="K31" i="13"/>
  <c r="K37" i="13"/>
  <c r="K53" i="13"/>
  <c r="K55" i="13"/>
  <c r="K57" i="13"/>
  <c r="I136" i="13"/>
  <c r="J12" i="13"/>
  <c r="K12" i="13" s="1"/>
  <c r="J14" i="13"/>
  <c r="K14" i="13" s="1"/>
  <c r="J16" i="13"/>
  <c r="K16" i="13" s="1"/>
  <c r="J18" i="13"/>
  <c r="K18" i="13" s="1"/>
  <c r="J20" i="13"/>
  <c r="K20" i="13" s="1"/>
  <c r="J22" i="13"/>
  <c r="K22" i="13" s="1"/>
  <c r="J24" i="13"/>
  <c r="K24" i="13" s="1"/>
  <c r="J26" i="13"/>
  <c r="K26" i="13" s="1"/>
  <c r="J28" i="13"/>
  <c r="K28" i="13" s="1"/>
  <c r="J30" i="13"/>
  <c r="K30" i="13" s="1"/>
  <c r="J32" i="13"/>
  <c r="K32" i="13" s="1"/>
  <c r="J34" i="13"/>
  <c r="K34" i="13" s="1"/>
  <c r="J36" i="13"/>
  <c r="K36" i="13" s="1"/>
  <c r="J38" i="13"/>
  <c r="K38" i="13" s="1"/>
  <c r="J40" i="13"/>
  <c r="K40" i="13" s="1"/>
  <c r="J42" i="13"/>
  <c r="K42" i="13" s="1"/>
  <c r="J44" i="13"/>
  <c r="K44" i="13" s="1"/>
  <c r="J46" i="13"/>
  <c r="K46" i="13" s="1"/>
  <c r="J48" i="13"/>
  <c r="K48" i="13" s="1"/>
  <c r="J50" i="13"/>
  <c r="K50" i="13" s="1"/>
  <c r="J52" i="13"/>
  <c r="K52" i="13" s="1"/>
  <c r="J54" i="13"/>
  <c r="K54" i="13" s="1"/>
  <c r="J56" i="13"/>
  <c r="K56" i="13" s="1"/>
  <c r="J58" i="13"/>
  <c r="K58" i="13" s="1"/>
  <c r="J60" i="13"/>
  <c r="K60" i="13" s="1"/>
  <c r="J62" i="13"/>
  <c r="K62" i="13" s="1"/>
  <c r="J64" i="13"/>
  <c r="K64" i="13" s="1"/>
  <c r="J66" i="13"/>
  <c r="K66" i="13" s="1"/>
  <c r="J68" i="13"/>
  <c r="K68" i="13" s="1"/>
  <c r="J70" i="13"/>
  <c r="K70" i="13" s="1"/>
  <c r="J72" i="13"/>
  <c r="K72" i="13" s="1"/>
  <c r="J74" i="13"/>
  <c r="K74" i="13" s="1"/>
  <c r="J76" i="13"/>
  <c r="K76" i="13" s="1"/>
  <c r="J78" i="13"/>
  <c r="K78" i="13" s="1"/>
  <c r="J80" i="13"/>
  <c r="K80" i="13" s="1"/>
  <c r="J82" i="13"/>
  <c r="K82" i="13" s="1"/>
  <c r="G136" i="13"/>
  <c r="J85" i="13"/>
  <c r="K85" i="13" s="1"/>
  <c r="J101" i="13"/>
  <c r="K101" i="13" s="1"/>
  <c r="J117" i="13"/>
  <c r="K117" i="13" s="1"/>
  <c r="J133" i="13"/>
  <c r="K133" i="13" s="1"/>
  <c r="K96" i="13"/>
  <c r="J95" i="13"/>
  <c r="K95" i="13" s="1"/>
  <c r="J103" i="13"/>
  <c r="K103" i="13" s="1"/>
  <c r="J119" i="13"/>
  <c r="K119" i="13" s="1"/>
  <c r="J135" i="13"/>
  <c r="K135" i="13" s="1"/>
  <c r="J84" i="13"/>
  <c r="K84" i="13" s="1"/>
  <c r="K87" i="13"/>
  <c r="J92" i="13"/>
  <c r="K92" i="13" s="1"/>
  <c r="J100" i="13"/>
  <c r="K100" i="13" s="1"/>
  <c r="J108" i="13"/>
  <c r="K108" i="13" s="1"/>
  <c r="K111" i="13"/>
  <c r="J116" i="13"/>
  <c r="K116" i="13" s="1"/>
  <c r="J124" i="13"/>
  <c r="K124" i="13" s="1"/>
  <c r="K127" i="13"/>
  <c r="J132" i="13"/>
  <c r="K132" i="13" s="1"/>
  <c r="J10" i="13"/>
  <c r="K10" i="13" s="1"/>
  <c r="J89" i="13"/>
  <c r="K89" i="13" s="1"/>
  <c r="J97" i="13"/>
  <c r="J105" i="13"/>
  <c r="K105" i="13" s="1"/>
  <c r="J83" i="13"/>
  <c r="K83" i="13" s="1"/>
  <c r="J91" i="13"/>
  <c r="K91" i="13" s="1"/>
  <c r="J99" i="13"/>
  <c r="K99" i="13" s="1"/>
  <c r="J107" i="13"/>
  <c r="K107" i="13" s="1"/>
  <c r="J115" i="13"/>
  <c r="K115" i="13" s="1"/>
  <c r="J123" i="13"/>
  <c r="K123" i="13" s="1"/>
  <c r="J131" i="13"/>
  <c r="K131" i="13" s="1"/>
  <c r="I84" i="12"/>
  <c r="K42" i="12"/>
  <c r="J51" i="12"/>
  <c r="K51" i="12" s="1"/>
  <c r="J58" i="12"/>
  <c r="K58" i="12" s="1"/>
  <c r="K60" i="12"/>
  <c r="J56" i="12"/>
  <c r="K56" i="12" s="1"/>
  <c r="K48" i="12"/>
  <c r="J50" i="12"/>
  <c r="K50" i="12" s="1"/>
  <c r="K45" i="12"/>
  <c r="J41" i="12"/>
  <c r="K41" i="12" s="1"/>
  <c r="J49" i="12"/>
  <c r="K49" i="12" s="1"/>
  <c r="J57" i="12"/>
  <c r="K57" i="12" s="1"/>
  <c r="K47" i="12"/>
  <c r="K55" i="12"/>
  <c r="J45" i="12"/>
  <c r="J53" i="12"/>
  <c r="K53" i="12" s="1"/>
  <c r="J61" i="12"/>
  <c r="K61" i="12" s="1"/>
  <c r="J18" i="12"/>
  <c r="K18" i="12" s="1"/>
  <c r="J24" i="12"/>
  <c r="K24" i="12" s="1"/>
  <c r="J20" i="12"/>
  <c r="K20" i="12" s="1"/>
  <c r="K27" i="12"/>
  <c r="J64" i="12"/>
  <c r="K64" i="12" s="1"/>
  <c r="K12" i="12"/>
  <c r="J17" i="12"/>
  <c r="K17" i="12" s="1"/>
  <c r="J14" i="12"/>
  <c r="K14" i="12" s="1"/>
  <c r="J22" i="12"/>
  <c r="K22" i="12" s="1"/>
  <c r="K72" i="12"/>
  <c r="K31" i="12"/>
  <c r="K35" i="12"/>
  <c r="K80" i="12"/>
  <c r="K25" i="12"/>
  <c r="J30" i="12"/>
  <c r="K30" i="12" s="1"/>
  <c r="J38" i="12"/>
  <c r="K38" i="12" s="1"/>
  <c r="J67" i="12"/>
  <c r="K67" i="12" s="1"/>
  <c r="J75" i="12"/>
  <c r="K75" i="12" s="1"/>
  <c r="J83" i="12"/>
  <c r="K83" i="12" s="1"/>
  <c r="J32" i="12"/>
  <c r="K32" i="12" s="1"/>
  <c r="J40" i="12"/>
  <c r="K40" i="12" s="1"/>
  <c r="J69" i="12"/>
  <c r="K69" i="12" s="1"/>
  <c r="J77" i="12"/>
  <c r="K77" i="12" s="1"/>
  <c r="J26" i="12"/>
  <c r="J34" i="12"/>
  <c r="K34" i="12" s="1"/>
  <c r="J63" i="12"/>
  <c r="K63" i="12" s="1"/>
  <c r="J71" i="12"/>
  <c r="K71" i="12" s="1"/>
  <c r="J79" i="12"/>
  <c r="K79" i="12" s="1"/>
  <c r="J39" i="12"/>
  <c r="K39" i="12" s="1"/>
  <c r="J68" i="12"/>
  <c r="K68" i="12" s="1"/>
  <c r="J76" i="12"/>
  <c r="K76" i="12" s="1"/>
  <c r="K30" i="11"/>
  <c r="K26" i="11"/>
  <c r="K22" i="11"/>
  <c r="K18" i="11"/>
  <c r="K29" i="11"/>
  <c r="K25" i="11"/>
  <c r="K21" i="11"/>
  <c r="K17" i="11"/>
  <c r="G32" i="11"/>
  <c r="I32" i="11"/>
  <c r="J32" i="11" s="1"/>
  <c r="K32" i="11" s="1"/>
  <c r="L32" i="11"/>
  <c r="G33" i="11"/>
  <c r="I33" i="11"/>
  <c r="J33" i="11" s="1"/>
  <c r="L33" i="11"/>
  <c r="G34" i="11"/>
  <c r="I34" i="11"/>
  <c r="J34" i="11" s="1"/>
  <c r="L34" i="11"/>
  <c r="G35" i="11"/>
  <c r="I35" i="11"/>
  <c r="J35" i="11" s="1"/>
  <c r="K35" i="11" s="1"/>
  <c r="L35" i="11"/>
  <c r="G36" i="11"/>
  <c r="I36" i="11"/>
  <c r="J36" i="11" s="1"/>
  <c r="K36" i="11" s="1"/>
  <c r="L36" i="11"/>
  <c r="G37" i="11"/>
  <c r="I37" i="11"/>
  <c r="J37" i="11" s="1"/>
  <c r="L37" i="11"/>
  <c r="G38" i="11"/>
  <c r="I38" i="11"/>
  <c r="J38" i="11" s="1"/>
  <c r="L38" i="11"/>
  <c r="G39" i="11"/>
  <c r="I39" i="11"/>
  <c r="J39" i="11" s="1"/>
  <c r="K39" i="11" s="1"/>
  <c r="L39" i="11"/>
  <c r="G40" i="11"/>
  <c r="I40" i="11"/>
  <c r="J40" i="11" s="1"/>
  <c r="K40" i="11" s="1"/>
  <c r="L40" i="11"/>
  <c r="G41" i="11"/>
  <c r="I41" i="11"/>
  <c r="J41" i="11" s="1"/>
  <c r="L41" i="11"/>
  <c r="G42" i="11"/>
  <c r="I42" i="11"/>
  <c r="J42" i="11" s="1"/>
  <c r="L42" i="11"/>
  <c r="G43" i="11"/>
  <c r="I43" i="11"/>
  <c r="J43" i="11" s="1"/>
  <c r="K43" i="11" s="1"/>
  <c r="L43" i="11"/>
  <c r="G44" i="11"/>
  <c r="I44" i="11"/>
  <c r="J44" i="11" s="1"/>
  <c r="K44" i="11" s="1"/>
  <c r="L44" i="11"/>
  <c r="G45" i="11"/>
  <c r="I45" i="11"/>
  <c r="J45" i="11" s="1"/>
  <c r="L45" i="11"/>
  <c r="G46" i="11"/>
  <c r="I46" i="11"/>
  <c r="J46" i="11" s="1"/>
  <c r="L46" i="11"/>
  <c r="G47" i="11"/>
  <c r="I47" i="11"/>
  <c r="J47" i="11" s="1"/>
  <c r="K47" i="11" s="1"/>
  <c r="L47" i="11"/>
  <c r="G48" i="11"/>
  <c r="I48" i="11"/>
  <c r="J48" i="11" s="1"/>
  <c r="K48" i="11" s="1"/>
  <c r="L48" i="11"/>
  <c r="G49" i="11"/>
  <c r="I49" i="11"/>
  <c r="J49" i="11" s="1"/>
  <c r="L49" i="11"/>
  <c r="G50" i="11"/>
  <c r="I50" i="11"/>
  <c r="J50" i="11" s="1"/>
  <c r="L50" i="11"/>
  <c r="G51" i="11"/>
  <c r="I51" i="11"/>
  <c r="J51" i="11" s="1"/>
  <c r="K51" i="11" s="1"/>
  <c r="L51" i="11"/>
  <c r="G52" i="11"/>
  <c r="I52" i="11"/>
  <c r="J52" i="11" s="1"/>
  <c r="K52" i="11" s="1"/>
  <c r="L52" i="11"/>
  <c r="G53" i="11"/>
  <c r="I53" i="11"/>
  <c r="J53" i="11" s="1"/>
  <c r="L53" i="11"/>
  <c r="G54" i="11"/>
  <c r="I54" i="11"/>
  <c r="J54" i="11" s="1"/>
  <c r="L54" i="11"/>
  <c r="G55" i="11"/>
  <c r="I55" i="11"/>
  <c r="J55" i="11" s="1"/>
  <c r="K55" i="11" s="1"/>
  <c r="L55" i="11"/>
  <c r="G56" i="11"/>
  <c r="I56" i="11"/>
  <c r="J56" i="11" s="1"/>
  <c r="K56" i="11" s="1"/>
  <c r="L56" i="11"/>
  <c r="G57" i="11"/>
  <c r="I57" i="11"/>
  <c r="J57" i="11" s="1"/>
  <c r="L57" i="11"/>
  <c r="G58" i="11"/>
  <c r="I58" i="11"/>
  <c r="J58" i="11" s="1"/>
  <c r="L58" i="11"/>
  <c r="G59" i="11"/>
  <c r="I59" i="11"/>
  <c r="J59" i="11" s="1"/>
  <c r="K59" i="11" s="1"/>
  <c r="L59" i="11"/>
  <c r="G60" i="11"/>
  <c r="I60" i="11"/>
  <c r="J60" i="11" s="1"/>
  <c r="K60" i="11" s="1"/>
  <c r="L60" i="11"/>
  <c r="G61" i="11"/>
  <c r="I61" i="11"/>
  <c r="J61" i="11" s="1"/>
  <c r="L61" i="11"/>
  <c r="J136" i="13" l="1"/>
  <c r="K97" i="13"/>
  <c r="K136" i="13"/>
  <c r="J84" i="12"/>
  <c r="K26" i="12"/>
  <c r="K84" i="12"/>
  <c r="K58" i="11"/>
  <c r="K54" i="11"/>
  <c r="K50" i="11"/>
  <c r="K46" i="11"/>
  <c r="K42" i="11"/>
  <c r="K38" i="11"/>
  <c r="K34" i="11"/>
  <c r="K61" i="11"/>
  <c r="K57" i="11"/>
  <c r="K53" i="11"/>
  <c r="K49" i="11"/>
  <c r="K45" i="11"/>
  <c r="K41" i="11"/>
  <c r="K37" i="11"/>
  <c r="K33" i="11"/>
  <c r="G13" i="11"/>
  <c r="I13" i="11"/>
  <c r="J13" i="11" s="1"/>
  <c r="K13" i="11" s="1"/>
  <c r="L13" i="11"/>
  <c r="G12" i="11"/>
  <c r="I12" i="11"/>
  <c r="J12" i="11" s="1"/>
  <c r="K12" i="11" s="1"/>
  <c r="L12" i="11"/>
  <c r="G11" i="11" l="1"/>
  <c r="I11" i="11"/>
  <c r="J11" i="11" s="1"/>
  <c r="K11" i="11" s="1"/>
  <c r="L11" i="11"/>
  <c r="E62" i="11" l="1"/>
  <c r="F62" i="11"/>
  <c r="L10" i="11"/>
  <c r="I10" i="11"/>
  <c r="G10" i="11"/>
  <c r="G62" i="11" l="1"/>
  <c r="I62" i="11"/>
  <c r="J10" i="11"/>
  <c r="J62" i="11" l="1"/>
  <c r="K10" i="11"/>
  <c r="K62" i="11" s="1"/>
</calcChain>
</file>

<file path=xl/sharedStrings.xml><?xml version="1.0" encoding="utf-8"?>
<sst xmlns="http://schemas.openxmlformats.org/spreadsheetml/2006/main" count="450" uniqueCount="374">
  <si>
    <t>CÔNG TY CỔ PHẦN SÀI GÒN HD</t>
  </si>
  <si>
    <t>182 Hồ Văn Huê, P.9, Q.Phú Nhuận, TpHCM</t>
  </si>
  <si>
    <t>Mã NCC</t>
  </si>
  <si>
    <t>Kính gửi:</t>
  </si>
  <si>
    <t>Ngày 
giao dịch</t>
  </si>
  <si>
    <t>Số 
giao dịch</t>
  </si>
  <si>
    <t>Số
hóa đơn</t>
  </si>
  <si>
    <t>Ngày 
hóa đơn</t>
  </si>
  <si>
    <t>Thành tiền</t>
  </si>
  <si>
    <t>Tiền thuế
GTGT</t>
  </si>
  <si>
    <t>Tổng tiền
phát sinh</t>
  </si>
  <si>
    <t>Hệ Thống Siêu Thị Genshai</t>
  </si>
  <si>
    <t>Chiết Khấu
(-VAT)</t>
  </si>
  <si>
    <t>Mã 
Kho</t>
  </si>
  <si>
    <t>% CK DS</t>
  </si>
  <si>
    <t>XÁC NHẬN CỦA QUÝ CÔNG TY</t>
  </si>
  <si>
    <t>KẾ TOÁN</t>
  </si>
  <si>
    <t>KÝ DUYỆT</t>
  </si>
  <si>
    <t>(VAT)</t>
  </si>
  <si>
    <t>Chiết Khấu
(+VAT)</t>
  </si>
  <si>
    <t>BẢNG KÊ CHI TIẾT CHIẾT KHẤU DOANH SỐ NĂM 2020</t>
  </si>
  <si>
    <t>CÔNG TY TNHH MTV THƯƠNG MẠI VÀ DỊCH VỤ NGỌC THƠM</t>
  </si>
  <si>
    <t>ADAD0120012000269</t>
  </si>
  <si>
    <t>ABAB0120012000658</t>
  </si>
  <si>
    <t>ADAD0120012001831</t>
  </si>
  <si>
    <t>ABAB0220022000222</t>
  </si>
  <si>
    <t>ADAD0220022000234</t>
  </si>
  <si>
    <t>ABAB0220022000767</t>
  </si>
  <si>
    <t>ABAB0220022001656</t>
  </si>
  <si>
    <t>ADAD0220022001676</t>
  </si>
  <si>
    <t>ABAB0220022002931</t>
  </si>
  <si>
    <t>ADAD0320032000688</t>
  </si>
  <si>
    <t>ABAB0320032000929</t>
  </si>
  <si>
    <t>ABAB0320032002106</t>
  </si>
  <si>
    <t>ADAD0320032002365</t>
  </si>
  <si>
    <t>ABAB0320032002538</t>
  </si>
  <si>
    <t>ABAB0420042000996</t>
  </si>
  <si>
    <t>ABAB0420042001782</t>
  </si>
  <si>
    <t>ADAD0420042001802</t>
  </si>
  <si>
    <t>ABAB0420042002906</t>
  </si>
  <si>
    <t>ADAD0420042003172</t>
  </si>
  <si>
    <t>ADAD0420042000496</t>
  </si>
  <si>
    <t>ABAB0520052000853</t>
  </si>
  <si>
    <t>ADAD0520052001326</t>
  </si>
  <si>
    <t>ABAB0520052002430</t>
  </si>
  <si>
    <t>ABAB0620062000832</t>
  </si>
  <si>
    <t>ADAD0620062001254</t>
  </si>
  <si>
    <t>AFAF0620062002756</t>
  </si>
  <si>
    <t>ADAD0720072000049</t>
  </si>
  <si>
    <t>ABAB0720072001173</t>
  </si>
  <si>
    <t>AFAF0720072002227</t>
  </si>
  <si>
    <t>ADAD0720072002407</t>
  </si>
  <si>
    <t>ADAD0820082000732</t>
  </si>
  <si>
    <t>ABAB0820082000902</t>
  </si>
  <si>
    <t>AFAF0820082001410</t>
  </si>
  <si>
    <t>ADAD0820082003150</t>
  </si>
  <si>
    <t>ABAB0920092000069</t>
  </si>
  <si>
    <t>AFAF0920092000557</t>
  </si>
  <si>
    <t>ADAD0920092001357</t>
  </si>
  <si>
    <t>ABAB0920092003232</t>
  </si>
  <si>
    <t>ADAD0920092003251</t>
  </si>
  <si>
    <t>AFAF0920092003601</t>
  </si>
  <si>
    <t>ADAD1020102000596</t>
  </si>
  <si>
    <t>AFAF1020102002784</t>
  </si>
  <si>
    <t>ABAB1020102002960</t>
  </si>
  <si>
    <t>ADAD1120112000659</t>
  </si>
  <si>
    <t>ABAB1120112001137</t>
  </si>
  <si>
    <t>AFAF1120112002685</t>
  </si>
  <si>
    <t>ADAD1120112003062</t>
  </si>
  <si>
    <t>AEAE1220122000412</t>
  </si>
  <si>
    <t>ADAD1220122001982</t>
  </si>
  <si>
    <t>AFAF1220122002157</t>
  </si>
  <si>
    <t>AFAF1220122004829</t>
  </si>
  <si>
    <t>ABAB1220122000192</t>
  </si>
  <si>
    <t>TP.Hồ Chí Minh, ngày 29 tháng 04 năm 2021</t>
  </si>
  <si>
    <t>PHAN THỊ NGỌC HƯƠNG</t>
  </si>
  <si>
    <t>HỒ ĐẮC VIỆT HUY</t>
  </si>
  <si>
    <t>ADAD0121012100589</t>
  </si>
  <si>
    <t>AEAE0121012100823</t>
  </si>
  <si>
    <t>AFAF0121012102406</t>
  </si>
  <si>
    <t>ABAB0121012103130</t>
  </si>
  <si>
    <t>ADAD0121012103146</t>
  </si>
  <si>
    <t>ADAD0121012101540</t>
  </si>
  <si>
    <t>AFAF0221022100258</t>
  </si>
  <si>
    <t>AGAG0221022100295</t>
  </si>
  <si>
    <t>ADAD0221022100846</t>
  </si>
  <si>
    <t>ABAB0221022101418</t>
  </si>
  <si>
    <t>ADAD0221022102437</t>
  </si>
  <si>
    <t>AFAF0221022102538</t>
  </si>
  <si>
    <t>AEAE0221022102827</t>
  </si>
  <si>
    <t>AGAG0321032100780</t>
  </si>
  <si>
    <t>ABAB0321032100836</t>
  </si>
  <si>
    <t>AFAF0321032102694</t>
  </si>
  <si>
    <t>AGAG0421042100157</t>
  </si>
  <si>
    <t>ADAD0421042100276</t>
  </si>
  <si>
    <t>AEAE0421042100441</t>
  </si>
  <si>
    <t>AHAH0421042101688</t>
  </si>
  <si>
    <t>AGAG0421042102599</t>
  </si>
  <si>
    <t>ADAD0421042104140</t>
  </si>
  <si>
    <t>ABAB0421042105055</t>
  </si>
  <si>
    <t>ADAD0521052100331</t>
  </si>
  <si>
    <t>AEAE0521052100425</t>
  </si>
  <si>
    <t>AHAH0521052101299</t>
  </si>
  <si>
    <t>AFAF0521052102234</t>
  </si>
  <si>
    <t>AGAG0521052103102</t>
  </si>
  <si>
    <t>ADAD0521052103599</t>
  </si>
  <si>
    <t>AGAG0521052104954</t>
  </si>
  <si>
    <t>AFAF0621062100080</t>
  </si>
  <si>
    <t>ABAB0621062100353</t>
  </si>
  <si>
    <t>AEAE0621062100871</t>
  </si>
  <si>
    <t>AGAG0621062101339</t>
  </si>
  <si>
    <t>ADAD0621062104087</t>
  </si>
  <si>
    <t>AGAG0621062104507</t>
  </si>
  <si>
    <t>AFAF0621062104905</t>
  </si>
  <si>
    <t>ABAB0621062104923</t>
  </si>
  <si>
    <t>AEAE0621062104925</t>
  </si>
  <si>
    <t>ADAD0721072101301</t>
  </si>
  <si>
    <t>AEAE0721072102476</t>
  </si>
  <si>
    <t>AFAF0721072102487</t>
  </si>
  <si>
    <t>ABAB0721072102642</t>
  </si>
  <si>
    <t>AEAE0821082100640</t>
  </si>
  <si>
    <t>ABAB0821082101516</t>
  </si>
  <si>
    <t>ADAD0821082101529</t>
  </si>
  <si>
    <t>AHAH0821082101689</t>
  </si>
  <si>
    <t>AGAG0821082101758</t>
  </si>
  <si>
    <t>ADAD0821082102403</t>
  </si>
  <si>
    <t>AGAG0921092102222</t>
  </si>
  <si>
    <t>AEAE0921092102296</t>
  </si>
  <si>
    <t>ABAB0921092102347</t>
  </si>
  <si>
    <t>ADAD0921092102359</t>
  </si>
  <si>
    <t>ADAD1021102100040</t>
  </si>
  <si>
    <t>ABAB1021102102415</t>
  </si>
  <si>
    <t>AFAF1021102103052</t>
  </si>
  <si>
    <t>ADAD1021102103165</t>
  </si>
  <si>
    <t>ABAB1021102103879</t>
  </si>
  <si>
    <t>ACAC1021102104217</t>
  </si>
  <si>
    <t>AFAF1021102100163</t>
  </si>
  <si>
    <t>ABAB1021102100776</t>
  </si>
  <si>
    <t>ACAC1121112100564</t>
  </si>
  <si>
    <t>ADAD1121112100925</t>
  </si>
  <si>
    <t>AFAF1121112101382</t>
  </si>
  <si>
    <t>ADAD1121112104032</t>
  </si>
  <si>
    <t>AFAF1121112104291</t>
  </si>
  <si>
    <t>ABAB1121112104657</t>
  </si>
  <si>
    <t>AEAE1221122100930</t>
  </si>
  <si>
    <t>ADAD1221122101000</t>
  </si>
  <si>
    <t>ADAD1221122102082</t>
  </si>
  <si>
    <t>ABAB1221122102730</t>
  </si>
  <si>
    <t>ADAD1221122103728</t>
  </si>
  <si>
    <t>AGAG1221122104547</t>
  </si>
  <si>
    <t>ADAA1221122101286</t>
  </si>
  <si>
    <t>TP.Hồ Chí Minh, ngày 22 tháng 03 năm 2022</t>
  </si>
  <si>
    <t>ĐẶNG NGUYỄN PHƯƠNG ANH</t>
  </si>
  <si>
    <t>BẢNG KÊ CHI TIẾT CHIẾT KHẤU DOANH SỐ NĂM 2021</t>
  </si>
  <si>
    <t>BẢNG KÊ CHI TIẾT CHIẾT KHẤU DOANH SỐ NĂM 2022</t>
  </si>
  <si>
    <t>122012200690</t>
  </si>
  <si>
    <t>0006695</t>
  </si>
  <si>
    <t>122012200957</t>
  </si>
  <si>
    <t>0006915</t>
  </si>
  <si>
    <t>122012200960</t>
  </si>
  <si>
    <t>0006917</t>
  </si>
  <si>
    <t>122012202569</t>
  </si>
  <si>
    <t>0008031</t>
  </si>
  <si>
    <t>00000226</t>
  </si>
  <si>
    <t>122012203408</t>
  </si>
  <si>
    <t>0009329</t>
  </si>
  <si>
    <t>122012204511</t>
  </si>
  <si>
    <t>0010356</t>
  </si>
  <si>
    <t>222022200994</t>
  </si>
  <si>
    <t>0011486</t>
  </si>
  <si>
    <t>00000342</t>
  </si>
  <si>
    <t>00000346</t>
  </si>
  <si>
    <t>222022202978</t>
  </si>
  <si>
    <t>0013251</t>
  </si>
  <si>
    <t>222022200350</t>
  </si>
  <si>
    <t>0013459</t>
  </si>
  <si>
    <t>222022203702</t>
  </si>
  <si>
    <t>0013833</t>
  </si>
  <si>
    <t>222022203987</t>
  </si>
  <si>
    <t>0014258</t>
  </si>
  <si>
    <t>322032200244</t>
  </si>
  <si>
    <t>0014927</t>
  </si>
  <si>
    <t>322032200690</t>
  </si>
  <si>
    <t>00000028</t>
  </si>
  <si>
    <t>322032200893</t>
  </si>
  <si>
    <t>00000237</t>
  </si>
  <si>
    <t>322032202983</t>
  </si>
  <si>
    <t>00001830</t>
  </si>
  <si>
    <t>00000747</t>
  </si>
  <si>
    <t>00000753</t>
  </si>
  <si>
    <t>322032205527</t>
  </si>
  <si>
    <t>00004118</t>
  </si>
  <si>
    <t>322032206617</t>
  </si>
  <si>
    <t>00004492</t>
  </si>
  <si>
    <t>322032206209</t>
  </si>
  <si>
    <t>00004667</t>
  </si>
  <si>
    <t>422042200624</t>
  </si>
  <si>
    <t>00005294</t>
  </si>
  <si>
    <t>00000988</t>
  </si>
  <si>
    <t>422042201732</t>
  </si>
  <si>
    <t>00006222</t>
  </si>
  <si>
    <t>422042202718</t>
  </si>
  <si>
    <t>00007305</t>
  </si>
  <si>
    <t>422042202964</t>
  </si>
  <si>
    <t>00007438</t>
  </si>
  <si>
    <t>422042202969</t>
  </si>
  <si>
    <t>00007439</t>
  </si>
  <si>
    <t>422042203247</t>
  </si>
  <si>
    <t>00007814</t>
  </si>
  <si>
    <t>00001173</t>
  </si>
  <si>
    <t>422042206138</t>
  </si>
  <si>
    <t>00010442</t>
  </si>
  <si>
    <t>522052200090</t>
  </si>
  <si>
    <t>00010511</t>
  </si>
  <si>
    <t>522052200599</t>
  </si>
  <si>
    <t>00011401</t>
  </si>
  <si>
    <t>522052200652</t>
  </si>
  <si>
    <t>00011403</t>
  </si>
  <si>
    <t>522052200973</t>
  </si>
  <si>
    <t>00011594</t>
  </si>
  <si>
    <t>522052203915</t>
  </si>
  <si>
    <t>00013365</t>
  </si>
  <si>
    <t>522052203980</t>
  </si>
  <si>
    <t>00013369</t>
  </si>
  <si>
    <t>522052204712</t>
  </si>
  <si>
    <t>00013537</t>
  </si>
  <si>
    <t>522052204748</t>
  </si>
  <si>
    <t>00013542</t>
  </si>
  <si>
    <t>522052205095</t>
  </si>
  <si>
    <t>00013709</t>
  </si>
  <si>
    <t>522052205984</t>
  </si>
  <si>
    <t>00014427</t>
  </si>
  <si>
    <t>522052207214</t>
  </si>
  <si>
    <t>00015145</t>
  </si>
  <si>
    <t>622062200340</t>
  </si>
  <si>
    <t>00015757</t>
  </si>
  <si>
    <t>622062200370</t>
  </si>
  <si>
    <t>00015800</t>
  </si>
  <si>
    <t>00001758</t>
  </si>
  <si>
    <t>00001767</t>
  </si>
  <si>
    <t>00001771</t>
  </si>
  <si>
    <t>622062202347</t>
  </si>
  <si>
    <t>00017596</t>
  </si>
  <si>
    <t>00002012</t>
  </si>
  <si>
    <t>00002049</t>
  </si>
  <si>
    <t>622062204560</t>
  </si>
  <si>
    <t>00019330</t>
  </si>
  <si>
    <t>622062205547</t>
  </si>
  <si>
    <t>00020395</t>
  </si>
  <si>
    <t>622062205561</t>
  </si>
  <si>
    <t>00020390</t>
  </si>
  <si>
    <t>622062206622</t>
  </si>
  <si>
    <t>00020847</t>
  </si>
  <si>
    <t>722072200722</t>
  </si>
  <si>
    <t>00021989</t>
  </si>
  <si>
    <t>722072201368</t>
  </si>
  <si>
    <t>00022389</t>
  </si>
  <si>
    <t>722072201604</t>
  </si>
  <si>
    <t>00023422</t>
  </si>
  <si>
    <t>722072202012</t>
  </si>
  <si>
    <t>00023858</t>
  </si>
  <si>
    <t>00002263</t>
  </si>
  <si>
    <t>00002267</t>
  </si>
  <si>
    <t>00002269</t>
  </si>
  <si>
    <t>722072204821</t>
  </si>
  <si>
    <t>00025945</t>
  </si>
  <si>
    <t>00002405</t>
  </si>
  <si>
    <t>722072206389</t>
  </si>
  <si>
    <t>00027356</t>
  </si>
  <si>
    <t>722072206607</t>
  </si>
  <si>
    <t>00027355</t>
  </si>
  <si>
    <t>00002480</t>
  </si>
  <si>
    <t>722072207509</t>
  </si>
  <si>
    <t>00028841</t>
  </si>
  <si>
    <t>822082200110</t>
  </si>
  <si>
    <t>00028986</t>
  </si>
  <si>
    <t>822082200952</t>
  </si>
  <si>
    <t>00029197</t>
  </si>
  <si>
    <t>822082200995</t>
  </si>
  <si>
    <t>00029207</t>
  </si>
  <si>
    <t>00002614</t>
  </si>
  <si>
    <t>822082202599</t>
  </si>
  <si>
    <t>00029662</t>
  </si>
  <si>
    <t>00002738</t>
  </si>
  <si>
    <t>822082204363</t>
  </si>
  <si>
    <t>00031612</t>
  </si>
  <si>
    <t>00002773</t>
  </si>
  <si>
    <t>00002775</t>
  </si>
  <si>
    <t>00002831</t>
  </si>
  <si>
    <t>822082207474</t>
  </si>
  <si>
    <t>00036319</t>
  </si>
  <si>
    <t>822082207795</t>
  </si>
  <si>
    <t>00036430</t>
  </si>
  <si>
    <t>922092200116</t>
  </si>
  <si>
    <t>00036435</t>
  </si>
  <si>
    <t>822082208276</t>
  </si>
  <si>
    <t>00036595</t>
  </si>
  <si>
    <t>922092200803</t>
  </si>
  <si>
    <t>00037197</t>
  </si>
  <si>
    <t>00003002</t>
  </si>
  <si>
    <t>822082202607</t>
  </si>
  <si>
    <t>00038441</t>
  </si>
  <si>
    <t>922092202337</t>
  </si>
  <si>
    <t>00039533</t>
  </si>
  <si>
    <t>922092202848</t>
  </si>
  <si>
    <t>00040185</t>
  </si>
  <si>
    <t>00003144</t>
  </si>
  <si>
    <t>922092203464</t>
  </si>
  <si>
    <t>00040279</t>
  </si>
  <si>
    <t>00003198</t>
  </si>
  <si>
    <t>00003240</t>
  </si>
  <si>
    <t>00003299</t>
  </si>
  <si>
    <t>00003304</t>
  </si>
  <si>
    <t>922092204027</t>
  </si>
  <si>
    <t>00042045</t>
  </si>
  <si>
    <t>922092204037</t>
  </si>
  <si>
    <t>00042044</t>
  </si>
  <si>
    <t>922092204868</t>
  </si>
  <si>
    <t>00042369</t>
  </si>
  <si>
    <t>00003391</t>
  </si>
  <si>
    <t>922092206736</t>
  </si>
  <si>
    <t>00044224</t>
  </si>
  <si>
    <t>022102200486</t>
  </si>
  <si>
    <t>00045726</t>
  </si>
  <si>
    <t>022102200834</t>
  </si>
  <si>
    <t>00045815</t>
  </si>
  <si>
    <t>022102200996</t>
  </si>
  <si>
    <t>00045878</t>
  </si>
  <si>
    <t>00003694</t>
  </si>
  <si>
    <t>022102204680</t>
  </si>
  <si>
    <t>00047836</t>
  </si>
  <si>
    <t>022102205284</t>
  </si>
  <si>
    <t>00048506</t>
  </si>
  <si>
    <t>022102205817</t>
  </si>
  <si>
    <t>00048675</t>
  </si>
  <si>
    <t>022102205895</t>
  </si>
  <si>
    <t>00048693</t>
  </si>
  <si>
    <t>022102207241</t>
  </si>
  <si>
    <t>00048926</t>
  </si>
  <si>
    <t>022102207932</t>
  </si>
  <si>
    <t>00048925</t>
  </si>
  <si>
    <t>022102207581</t>
  </si>
  <si>
    <t>00049342</t>
  </si>
  <si>
    <t>122112200756</t>
  </si>
  <si>
    <t>00049679</t>
  </si>
  <si>
    <t>122112203890</t>
  </si>
  <si>
    <t>00050978</t>
  </si>
  <si>
    <t>122112204118</t>
  </si>
  <si>
    <t>00050987</t>
  </si>
  <si>
    <t>00004272</t>
  </si>
  <si>
    <t>122112204417</t>
  </si>
  <si>
    <t>00051064</t>
  </si>
  <si>
    <t>122112206085</t>
  </si>
  <si>
    <t>00052075</t>
  </si>
  <si>
    <t>122112207409</t>
  </si>
  <si>
    <t>00053159</t>
  </si>
  <si>
    <t>122112208000</t>
  </si>
  <si>
    <t>00053210</t>
  </si>
  <si>
    <t>00004477</t>
  </si>
  <si>
    <t>222122201780</t>
  </si>
  <si>
    <t>00054408</t>
  </si>
  <si>
    <t>00004593</t>
  </si>
  <si>
    <t>00004669</t>
  </si>
  <si>
    <t>222122203348</t>
  </si>
  <si>
    <t>00055370</t>
  </si>
  <si>
    <t>222122203363</t>
  </si>
  <si>
    <t>00055371</t>
  </si>
  <si>
    <t>222122205657</t>
  </si>
  <si>
    <t>00056153</t>
  </si>
  <si>
    <t>222122205586</t>
  </si>
  <si>
    <t>00056195</t>
  </si>
  <si>
    <t>222122205908</t>
  </si>
  <si>
    <t>00056285</t>
  </si>
  <si>
    <t>TP.Hồ Chí Minh, ngày 31 tháng 01 năm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</si>
</sst>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.0%"/>
  </numFmts>
  <fonts count="15" x14ac:knownFonts="1">
    <font>
      <sz val="9"/>
      <color theme="1"/>
      <name val="Arial"/>
      <family val="2"/>
      <charset val="163"/>
    </font>
    <font>
      <sz val="11"/>
      <color theme="1"/>
      <name val="Calibri"/>
      <family val="2"/>
      <scheme val="minor"/>
    </font>
    <font>
      <sz val="9"/>
      <color theme="1"/>
      <name val="Arial"/>
      <family val="2"/>
      <charset val="163"/>
    </font>
    <font>
      <b/>
      <sz val="14"/>
      <color theme="1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i/>
      <sz val="12"/>
      <color rgb="FFFF0000"/>
      <name val="Cambria"/>
      <family val="1"/>
      <charset val="163"/>
      <scheme val="major"/>
    </font>
    <font>
      <b/>
      <i/>
      <sz val="12"/>
      <color rgb="FFFF0000"/>
      <name val="Cambria"/>
      <family val="1"/>
      <charset val="163"/>
      <scheme val="major"/>
    </font>
    <font>
      <b/>
      <sz val="12"/>
      <color rgb="FFFF0000"/>
      <name val="Cambria"/>
      <family val="1"/>
      <charset val="163"/>
      <scheme val="major"/>
    </font>
    <font>
      <sz val="12"/>
      <color theme="1"/>
      <name val="Cambria"/>
      <family val="1"/>
      <charset val="163"/>
      <scheme val="major"/>
    </font>
    <font>
      <b/>
      <sz val="10"/>
      <color rgb="FFFF0000"/>
      <name val="Cambria"/>
      <family val="1"/>
    </font>
    <font>
      <sz val="10"/>
      <color rgb="FF0000FF"/>
      <name val="Cambria"/>
      <family val="1"/>
    </font>
    <font>
      <b/>
      <sz val="10"/>
      <color rgb="FF0000FF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" fillId="0" borderId="0"/>
  </cellStyleXfs>
  <cellXfs count="55">
    <xf numFmtId="0" fontId="0" fillId="0" borderId="0" xfId="0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/>
    <xf numFmtId="9" fontId="4" fillId="0" borderId="0" xfId="0" applyNumberFormat="1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9" fontId="6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left" vertical="center"/>
    </xf>
    <xf numFmtId="3" fontId="6" fillId="0" borderId="0" xfId="0" applyNumberFormat="1" applyFont="1" applyAlignment="1">
      <alignment horizontal="center" vertical="center"/>
    </xf>
    <xf numFmtId="9" fontId="6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14" fontId="7" fillId="2" borderId="2" xfId="0" applyNumberFormat="1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9" fontId="6" fillId="2" borderId="2" xfId="0" applyNumberFormat="1" applyFont="1" applyFill="1" applyBorder="1" applyAlignment="1">
      <alignment horizontal="right" vertical="center"/>
    </xf>
    <xf numFmtId="3" fontId="6" fillId="2" borderId="2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14" fontId="6" fillId="0" borderId="2" xfId="0" applyNumberFormat="1" applyFont="1" applyBorder="1" applyAlignment="1" applyProtection="1">
      <alignment horizontal="center" vertical="center" wrapText="1"/>
      <protection hidden="1"/>
    </xf>
    <xf numFmtId="1" fontId="6" fillId="0" borderId="2" xfId="0" applyNumberFormat="1" applyFont="1" applyBorder="1" applyAlignment="1" applyProtection="1">
      <alignment horizontal="center" vertical="center" wrapText="1"/>
      <protection hidden="1"/>
    </xf>
    <xf numFmtId="37" fontId="6" fillId="0" borderId="2" xfId="1" applyNumberFormat="1" applyFont="1" applyFill="1" applyBorder="1" applyAlignment="1" applyProtection="1">
      <alignment horizontal="center" vertical="center" wrapText="1"/>
      <protection hidden="1"/>
    </xf>
    <xf numFmtId="9" fontId="6" fillId="0" borderId="2" xfId="0" applyNumberFormat="1" applyFont="1" applyBorder="1" applyAlignment="1" applyProtection="1">
      <alignment horizontal="center" vertical="center" wrapText="1"/>
      <protection hidden="1"/>
    </xf>
    <xf numFmtId="0" fontId="6" fillId="0" borderId="2" xfId="0" applyFont="1" applyBorder="1" applyAlignment="1" applyProtection="1">
      <alignment horizontal="center" vertical="center" wrapText="1"/>
      <protection hidden="1"/>
    </xf>
    <xf numFmtId="9" fontId="12" fillId="0" borderId="0" xfId="0" applyNumberFormat="1" applyFont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right" vertical="center"/>
    </xf>
    <xf numFmtId="3" fontId="6" fillId="0" borderId="3" xfId="0" applyNumberFormat="1" applyFont="1" applyBorder="1" applyAlignment="1">
      <alignment horizontal="right" vertical="center"/>
    </xf>
    <xf numFmtId="165" fontId="7" fillId="0" borderId="3" xfId="0" applyNumberFormat="1" applyFont="1" applyBorder="1" applyAlignment="1" applyProtection="1">
      <alignment horizontal="center" vertical="center"/>
      <protection hidden="1"/>
    </xf>
    <xf numFmtId="3" fontId="7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 applyProtection="1">
      <alignment horizontal="center" vertical="center"/>
      <protection hidden="1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/>
    </xf>
    <xf numFmtId="165" fontId="7" fillId="0" borderId="1" xfId="0" applyNumberFormat="1" applyFont="1" applyBorder="1" applyAlignment="1" applyProtection="1">
      <alignment horizontal="center" vertical="center"/>
      <protection hidden="1"/>
    </xf>
    <xf numFmtId="3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hidden="1"/>
    </xf>
    <xf numFmtId="14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center"/>
    </xf>
    <xf numFmtId="165" fontId="13" fillId="0" borderId="1" xfId="0" applyNumberFormat="1" applyFont="1" applyBorder="1" applyAlignment="1" applyProtection="1">
      <alignment horizontal="center" vertical="center"/>
      <protection hidden="1"/>
    </xf>
    <xf numFmtId="3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 applyProtection="1">
      <alignment horizontal="center" vertical="center"/>
      <protection hidden="1"/>
    </xf>
    <xf numFmtId="14" fontId="7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right" vertical="center"/>
    </xf>
    <xf numFmtId="0" fontId="7" fillId="0" borderId="0" xfId="0" applyFont="1"/>
    <xf numFmtId="0" fontId="3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9" defaultPivotStyle="PivotStyleLight16"/>
  <colors>
    <mruColors>
      <color rgb="FF0000FF"/>
      <color rgb="FFCCECFF"/>
      <color rgb="FFCCFFCC"/>
      <color rgb="FF99FFCC"/>
      <color rgb="FFFFCCFF"/>
      <color rgb="FFCCFFFF"/>
      <color rgb="FF3333FF"/>
      <color rgb="FFFF0000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</xdr:rowOff>
    </xdr:from>
    <xdr:to>
      <xdr:col>0</xdr:col>
      <xdr:colOff>733425</xdr:colOff>
      <xdr:row>3</xdr:row>
      <xdr:rowOff>73708</xdr:rowOff>
    </xdr:to>
    <xdr:pic>
      <xdr:nvPicPr>
        <xdr:cNvPr id="2" name="Picture 1" descr="untitled1.bmp">
          <a:extLst>
            <a:ext uri="{FF2B5EF4-FFF2-40B4-BE49-F238E27FC236}">
              <a16:creationId xmlns:a16="http://schemas.microsoft.com/office/drawing/2014/main" id="{DBCD8C72-0E32-4AC9-9F9F-25668E919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1"/>
          <a:ext cx="561975" cy="559482"/>
        </a:xfrm>
        <a:prstGeom prst="rect">
          <a:avLst/>
        </a:prstGeom>
        <a:solidFill>
          <a:schemeClr val="tx1">
            <a:lumMod val="95000"/>
            <a:lumOff val="5000"/>
          </a:schemeClr>
        </a:solidFill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</xdr:rowOff>
    </xdr:from>
    <xdr:to>
      <xdr:col>0</xdr:col>
      <xdr:colOff>733425</xdr:colOff>
      <xdr:row>3</xdr:row>
      <xdr:rowOff>73708</xdr:rowOff>
    </xdr:to>
    <xdr:pic>
      <xdr:nvPicPr>
        <xdr:cNvPr id="2" name="Picture 1" descr="untitled1.bmp">
          <a:extLst>
            <a:ext uri="{FF2B5EF4-FFF2-40B4-BE49-F238E27FC236}">
              <a16:creationId xmlns:a16="http://schemas.microsoft.com/office/drawing/2014/main" id="{7042ACA8-0A73-4E27-A580-67F67D65C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1"/>
          <a:ext cx="561975" cy="559482"/>
        </a:xfrm>
        <a:prstGeom prst="rect">
          <a:avLst/>
        </a:prstGeom>
        <a:solidFill>
          <a:schemeClr val="tx1">
            <a:lumMod val="95000"/>
            <a:lumOff val="5000"/>
          </a:schemeClr>
        </a:solidFill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</xdr:rowOff>
    </xdr:from>
    <xdr:to>
      <xdr:col>0</xdr:col>
      <xdr:colOff>733425</xdr:colOff>
      <xdr:row>3</xdr:row>
      <xdr:rowOff>73708</xdr:rowOff>
    </xdr:to>
    <xdr:pic>
      <xdr:nvPicPr>
        <xdr:cNvPr id="2" name="Picture 1" descr="untitled1.bmp">
          <a:extLst>
            <a:ext uri="{FF2B5EF4-FFF2-40B4-BE49-F238E27FC236}">
              <a16:creationId xmlns:a16="http://schemas.microsoft.com/office/drawing/2014/main" id="{01253D8C-002E-44C7-AC7A-304745383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1"/>
          <a:ext cx="561975" cy="559482"/>
        </a:xfrm>
        <a:prstGeom prst="rect">
          <a:avLst/>
        </a:prstGeom>
        <a:solidFill>
          <a:schemeClr val="tx1">
            <a:lumMod val="95000"/>
            <a:lumOff val="5000"/>
          </a:schemeClr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1"/>
  <sheetViews>
    <sheetView zoomScaleNormal="100" workbookViewId="0">
      <pane ySplit="9" topLeftCell="A43" activePane="bottomLeft" state="frozen"/>
      <selection pane="bottomLeft" activeCell="B45" sqref="B45:B46"/>
    </sheetView>
  </sheetViews>
  <sheetFormatPr defaultRowHeight="15" customHeight="1" x14ac:dyDescent="0.2"/>
  <cols>
    <col min="1" max="1" width="12.7109375" style="3" customWidth="1"/>
    <col min="2" max="3" width="20.7109375" style="3" customWidth="1"/>
    <col min="4" max="4" width="12.7109375" style="3" customWidth="1"/>
    <col min="5" max="5" width="15" style="3" bestFit="1" customWidth="1"/>
    <col min="6" max="7" width="13.85546875" style="3" bestFit="1" customWidth="1"/>
    <col min="8" max="8" width="6.85546875" style="4" customWidth="1"/>
    <col min="9" max="9" width="11.85546875" style="3" customWidth="1"/>
    <col min="10" max="11" width="11.85546875" style="3" hidden="1" customWidth="1"/>
    <col min="12" max="13" width="8.7109375" style="3" customWidth="1"/>
    <col min="14" max="16384" width="9.140625" style="3"/>
  </cols>
  <sheetData>
    <row r="1" spans="1:13" ht="12.75" x14ac:dyDescent="0.2">
      <c r="A1" s="1"/>
      <c r="B1" s="2" t="s">
        <v>0</v>
      </c>
    </row>
    <row r="2" spans="1:13" ht="12.75" x14ac:dyDescent="0.2">
      <c r="A2" s="1"/>
      <c r="B2" s="2" t="s">
        <v>11</v>
      </c>
    </row>
    <row r="3" spans="1:13" ht="12.75" x14ac:dyDescent="0.2">
      <c r="A3" s="1"/>
      <c r="B3" s="2" t="s">
        <v>1</v>
      </c>
    </row>
    <row r="4" spans="1:13" ht="12.75" x14ac:dyDescent="0.2"/>
    <row r="5" spans="1:13" ht="18" x14ac:dyDescent="0.2">
      <c r="A5" s="54" t="s">
        <v>20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</row>
    <row r="6" spans="1:13" ht="12.75" x14ac:dyDescent="0.2"/>
    <row r="7" spans="1:13" s="22" customFormat="1" ht="15.75" x14ac:dyDescent="0.2">
      <c r="A7" s="19"/>
      <c r="B7" s="20" t="s">
        <v>3</v>
      </c>
      <c r="C7" s="21" t="s">
        <v>21</v>
      </c>
      <c r="H7" s="21"/>
      <c r="I7" s="21"/>
      <c r="J7" s="21"/>
      <c r="K7" s="21"/>
      <c r="L7" s="21"/>
    </row>
    <row r="8" spans="1:13" ht="12.75" x14ac:dyDescent="0.2"/>
    <row r="9" spans="1:13" ht="30" customHeight="1" x14ac:dyDescent="0.2">
      <c r="A9" s="23" t="s">
        <v>4</v>
      </c>
      <c r="B9" s="24" t="s">
        <v>5</v>
      </c>
      <c r="C9" s="24" t="s">
        <v>6</v>
      </c>
      <c r="D9" s="23" t="s">
        <v>7</v>
      </c>
      <c r="E9" s="25" t="s">
        <v>8</v>
      </c>
      <c r="F9" s="25" t="s">
        <v>9</v>
      </c>
      <c r="G9" s="25" t="s">
        <v>10</v>
      </c>
      <c r="H9" s="26" t="s">
        <v>14</v>
      </c>
      <c r="I9" s="25" t="s">
        <v>12</v>
      </c>
      <c r="J9" s="25" t="s">
        <v>18</v>
      </c>
      <c r="K9" s="25" t="s">
        <v>19</v>
      </c>
      <c r="L9" s="27" t="s">
        <v>13</v>
      </c>
      <c r="M9" s="27" t="s">
        <v>2</v>
      </c>
    </row>
    <row r="10" spans="1:13" ht="13.5" customHeight="1" x14ac:dyDescent="0.2">
      <c r="A10" s="29">
        <v>43834.455150462964</v>
      </c>
      <c r="B10" s="30" t="s">
        <v>22</v>
      </c>
      <c r="C10" s="30">
        <v>17237</v>
      </c>
      <c r="D10" s="29">
        <v>43833</v>
      </c>
      <c r="E10" s="31">
        <v>2432013</v>
      </c>
      <c r="F10" s="31">
        <v>243201</v>
      </c>
      <c r="G10" s="32">
        <f t="shared" ref="G10:G11" si="0">F10+E10</f>
        <v>2675214</v>
      </c>
      <c r="H10" s="33">
        <v>0.01</v>
      </c>
      <c r="I10" s="31">
        <f>-(H10*E10)</f>
        <v>-24320.13</v>
      </c>
      <c r="J10" s="31">
        <f>I10*0.1</f>
        <v>-2432.0130000000004</v>
      </c>
      <c r="K10" s="31">
        <f>I10+J10</f>
        <v>-26752.143</v>
      </c>
      <c r="L10" s="34" t="str">
        <f>LEFT(B10,2)</f>
        <v>AD</v>
      </c>
      <c r="M10" s="35">
        <v>50904</v>
      </c>
    </row>
    <row r="11" spans="1:13" ht="13.5" customHeight="1" x14ac:dyDescent="0.2">
      <c r="A11" s="36">
        <v>43838.610011574077</v>
      </c>
      <c r="B11" s="37" t="s">
        <v>23</v>
      </c>
      <c r="C11" s="37">
        <v>17477</v>
      </c>
      <c r="D11" s="36">
        <v>43837</v>
      </c>
      <c r="E11" s="38">
        <v>2115819</v>
      </c>
      <c r="F11" s="38">
        <v>211582</v>
      </c>
      <c r="G11" s="39">
        <f t="shared" si="0"/>
        <v>2327401</v>
      </c>
      <c r="H11" s="40">
        <v>0.01</v>
      </c>
      <c r="I11" s="38">
        <f t="shared" ref="I11" si="1">-(H11*E11)</f>
        <v>-21158.19</v>
      </c>
      <c r="J11" s="38">
        <f t="shared" ref="J11" si="2">I11*0.1</f>
        <v>-2115.819</v>
      </c>
      <c r="K11" s="38">
        <f t="shared" ref="K11" si="3">I11+J11</f>
        <v>-23274.008999999998</v>
      </c>
      <c r="L11" s="41" t="str">
        <f>LEFT(B11,2)</f>
        <v>AB</v>
      </c>
      <c r="M11" s="42">
        <v>50904</v>
      </c>
    </row>
    <row r="12" spans="1:13" ht="13.5" customHeight="1" x14ac:dyDescent="0.2">
      <c r="A12" s="36">
        <v>43850.610949074071</v>
      </c>
      <c r="B12" s="37" t="s">
        <v>24</v>
      </c>
      <c r="C12" s="37">
        <v>18591</v>
      </c>
      <c r="D12" s="36">
        <v>43848</v>
      </c>
      <c r="E12" s="38">
        <v>1827006</v>
      </c>
      <c r="F12" s="38">
        <v>182701</v>
      </c>
      <c r="G12" s="39">
        <f t="shared" ref="G12" si="4">F12+E12</f>
        <v>2009707</v>
      </c>
      <c r="H12" s="40">
        <v>0.01</v>
      </c>
      <c r="I12" s="38">
        <f t="shared" ref="I12" si="5">-(H12*E12)</f>
        <v>-18270.060000000001</v>
      </c>
      <c r="J12" s="38">
        <f t="shared" ref="J12" si="6">I12*0.1</f>
        <v>-1827.0060000000003</v>
      </c>
      <c r="K12" s="38">
        <f t="shared" ref="K12" si="7">I12+J12</f>
        <v>-20097.066000000003</v>
      </c>
      <c r="L12" s="41" t="str">
        <f t="shared" ref="L12" si="8">LEFT(B12,2)</f>
        <v>AD</v>
      </c>
      <c r="M12" s="42">
        <v>50904</v>
      </c>
    </row>
    <row r="13" spans="1:13" ht="13.5" customHeight="1" x14ac:dyDescent="0.2">
      <c r="A13" s="36">
        <v>43865.412233796298</v>
      </c>
      <c r="B13" s="37" t="s">
        <v>25</v>
      </c>
      <c r="C13" s="37">
        <v>18765</v>
      </c>
      <c r="D13" s="36">
        <v>43865</v>
      </c>
      <c r="E13" s="38">
        <v>1192996</v>
      </c>
      <c r="F13" s="38">
        <v>119300</v>
      </c>
      <c r="G13" s="39">
        <f t="shared" ref="G13" si="9">F13+E13</f>
        <v>1312296</v>
      </c>
      <c r="H13" s="40">
        <v>0.01</v>
      </c>
      <c r="I13" s="38">
        <f t="shared" ref="I13" si="10">-(H13*E13)</f>
        <v>-11929.960000000001</v>
      </c>
      <c r="J13" s="38">
        <f t="shared" ref="J13" si="11">I13*0.1</f>
        <v>-1192.9960000000001</v>
      </c>
      <c r="K13" s="38">
        <f t="shared" ref="K13" si="12">I13+J13</f>
        <v>-13122.956000000002</v>
      </c>
      <c r="L13" s="41" t="str">
        <f t="shared" ref="L13" si="13">LEFT(B13,2)</f>
        <v>AB</v>
      </c>
      <c r="M13" s="42">
        <v>50904</v>
      </c>
    </row>
    <row r="14" spans="1:13" ht="13.5" customHeight="1" x14ac:dyDescent="0.2">
      <c r="A14" s="36">
        <v>43865.456041666665</v>
      </c>
      <c r="B14" s="37" t="s">
        <v>26</v>
      </c>
      <c r="C14" s="37">
        <v>18680</v>
      </c>
      <c r="D14" s="36">
        <v>43864</v>
      </c>
      <c r="E14" s="38">
        <v>1373982</v>
      </c>
      <c r="F14" s="38">
        <v>137398</v>
      </c>
      <c r="G14" s="39">
        <f t="shared" ref="G14:G31" si="14">F14+E14</f>
        <v>1511380</v>
      </c>
      <c r="H14" s="40">
        <v>0.01</v>
      </c>
      <c r="I14" s="38">
        <f t="shared" ref="I14:I31" si="15">-(H14*E14)</f>
        <v>-13739.82</v>
      </c>
      <c r="J14" s="38">
        <f t="shared" ref="J14:J31" si="16">I14*0.1</f>
        <v>-1373.982</v>
      </c>
      <c r="K14" s="38">
        <f t="shared" ref="K14:K31" si="17">I14+J14</f>
        <v>-15113.802</v>
      </c>
      <c r="L14" s="41" t="str">
        <f t="shared" ref="L14:L31" si="18">LEFT(B14,2)</f>
        <v>AD</v>
      </c>
      <c r="M14" s="42">
        <v>50904</v>
      </c>
    </row>
    <row r="15" spans="1:13" ht="13.5" customHeight="1" x14ac:dyDescent="0.2">
      <c r="A15" s="36">
        <v>43869.614050925928</v>
      </c>
      <c r="B15" s="37" t="s">
        <v>27</v>
      </c>
      <c r="C15" s="37">
        <v>19079</v>
      </c>
      <c r="D15" s="36">
        <v>43868</v>
      </c>
      <c r="E15" s="38">
        <v>1248451</v>
      </c>
      <c r="F15" s="38">
        <v>124845</v>
      </c>
      <c r="G15" s="39">
        <f t="shared" si="14"/>
        <v>1373296</v>
      </c>
      <c r="H15" s="40">
        <v>0.01</v>
      </c>
      <c r="I15" s="38">
        <f t="shared" si="15"/>
        <v>-12484.51</v>
      </c>
      <c r="J15" s="38">
        <f t="shared" si="16"/>
        <v>-1248.451</v>
      </c>
      <c r="K15" s="38">
        <f t="shared" si="17"/>
        <v>-13732.960999999999</v>
      </c>
      <c r="L15" s="41" t="str">
        <f t="shared" si="18"/>
        <v>AB</v>
      </c>
      <c r="M15" s="42">
        <v>50904</v>
      </c>
    </row>
    <row r="16" spans="1:13" ht="13.5" customHeight="1" x14ac:dyDescent="0.2">
      <c r="A16" s="36">
        <v>43879.398368055554</v>
      </c>
      <c r="B16" s="37" t="s">
        <v>28</v>
      </c>
      <c r="C16" s="37">
        <v>19943</v>
      </c>
      <c r="D16" s="36">
        <v>43879</v>
      </c>
      <c r="E16" s="38">
        <v>1035560</v>
      </c>
      <c r="F16" s="38">
        <v>103556</v>
      </c>
      <c r="G16" s="39">
        <f t="shared" si="14"/>
        <v>1139116</v>
      </c>
      <c r="H16" s="40">
        <v>0.01</v>
      </c>
      <c r="I16" s="38">
        <f t="shared" si="15"/>
        <v>-10355.6</v>
      </c>
      <c r="J16" s="38">
        <f t="shared" si="16"/>
        <v>-1035.5600000000002</v>
      </c>
      <c r="K16" s="38">
        <f t="shared" si="17"/>
        <v>-11391.16</v>
      </c>
      <c r="L16" s="41" t="str">
        <f t="shared" si="18"/>
        <v>AB</v>
      </c>
      <c r="M16" s="42">
        <v>50904</v>
      </c>
    </row>
    <row r="17" spans="1:13" ht="13.5" customHeight="1" x14ac:dyDescent="0.2">
      <c r="A17" s="36">
        <v>43879.443703703706</v>
      </c>
      <c r="B17" s="37" t="s">
        <v>29</v>
      </c>
      <c r="C17" s="37">
        <v>19944</v>
      </c>
      <c r="D17" s="36">
        <v>43879</v>
      </c>
      <c r="E17" s="38">
        <v>1898706</v>
      </c>
      <c r="F17" s="38">
        <v>189871</v>
      </c>
      <c r="G17" s="39">
        <f t="shared" si="14"/>
        <v>2088577</v>
      </c>
      <c r="H17" s="40">
        <v>0.01</v>
      </c>
      <c r="I17" s="38">
        <f t="shared" si="15"/>
        <v>-18987.060000000001</v>
      </c>
      <c r="J17" s="38">
        <f t="shared" si="16"/>
        <v>-1898.7060000000001</v>
      </c>
      <c r="K17" s="38">
        <f t="shared" si="17"/>
        <v>-20885.766000000003</v>
      </c>
      <c r="L17" s="41" t="str">
        <f t="shared" si="18"/>
        <v>AD</v>
      </c>
      <c r="M17" s="42">
        <v>50904</v>
      </c>
    </row>
    <row r="18" spans="1:13" ht="13.5" customHeight="1" x14ac:dyDescent="0.2">
      <c r="A18" s="36">
        <v>43890.412152777775</v>
      </c>
      <c r="B18" s="37" t="s">
        <v>30</v>
      </c>
      <c r="C18" s="37">
        <v>1346</v>
      </c>
      <c r="D18" s="36">
        <v>43889</v>
      </c>
      <c r="E18" s="38">
        <v>1181025</v>
      </c>
      <c r="F18" s="38">
        <v>118103</v>
      </c>
      <c r="G18" s="39">
        <f t="shared" si="14"/>
        <v>1299128</v>
      </c>
      <c r="H18" s="40">
        <v>0.01</v>
      </c>
      <c r="I18" s="38">
        <f t="shared" si="15"/>
        <v>-11810.25</v>
      </c>
      <c r="J18" s="38">
        <f t="shared" si="16"/>
        <v>-1181.0250000000001</v>
      </c>
      <c r="K18" s="38">
        <f t="shared" si="17"/>
        <v>-12991.275</v>
      </c>
      <c r="L18" s="41" t="str">
        <f t="shared" si="18"/>
        <v>AB</v>
      </c>
      <c r="M18" s="42">
        <v>50904</v>
      </c>
    </row>
    <row r="19" spans="1:13" ht="13.5" customHeight="1" x14ac:dyDescent="0.2">
      <c r="A19" s="36">
        <v>43897.470532407409</v>
      </c>
      <c r="B19" s="37" t="s">
        <v>31</v>
      </c>
      <c r="C19" s="37">
        <v>2079</v>
      </c>
      <c r="D19" s="36">
        <v>43896</v>
      </c>
      <c r="E19" s="38">
        <v>1204505</v>
      </c>
      <c r="F19" s="38">
        <v>120451</v>
      </c>
      <c r="G19" s="39">
        <f t="shared" si="14"/>
        <v>1324956</v>
      </c>
      <c r="H19" s="40">
        <v>0.01</v>
      </c>
      <c r="I19" s="38">
        <f t="shared" si="15"/>
        <v>-12045.050000000001</v>
      </c>
      <c r="J19" s="38">
        <f t="shared" si="16"/>
        <v>-1204.5050000000001</v>
      </c>
      <c r="K19" s="38">
        <f t="shared" si="17"/>
        <v>-13249.555</v>
      </c>
      <c r="L19" s="41" t="str">
        <f t="shared" si="18"/>
        <v>AD</v>
      </c>
      <c r="M19" s="42">
        <v>50904</v>
      </c>
    </row>
    <row r="20" spans="1:13" ht="13.5" customHeight="1" x14ac:dyDescent="0.2">
      <c r="A20" s="36">
        <v>43900.410219907404</v>
      </c>
      <c r="B20" s="37" t="s">
        <v>32</v>
      </c>
      <c r="C20" s="37">
        <v>2441</v>
      </c>
      <c r="D20" s="36">
        <v>43899</v>
      </c>
      <c r="E20" s="38">
        <v>1285740</v>
      </c>
      <c r="F20" s="38">
        <v>128574</v>
      </c>
      <c r="G20" s="39">
        <f t="shared" si="14"/>
        <v>1414314</v>
      </c>
      <c r="H20" s="40">
        <v>0.01</v>
      </c>
      <c r="I20" s="38">
        <f t="shared" si="15"/>
        <v>-12857.4</v>
      </c>
      <c r="J20" s="38">
        <f t="shared" si="16"/>
        <v>-1285.74</v>
      </c>
      <c r="K20" s="38">
        <f t="shared" si="17"/>
        <v>-14143.14</v>
      </c>
      <c r="L20" s="41" t="str">
        <f t="shared" si="18"/>
        <v>AB</v>
      </c>
      <c r="M20" s="42">
        <v>50904</v>
      </c>
    </row>
    <row r="21" spans="1:13" ht="13.5" customHeight="1" x14ac:dyDescent="0.2">
      <c r="A21" s="36">
        <v>43909.572175925925</v>
      </c>
      <c r="B21" s="37" t="s">
        <v>33</v>
      </c>
      <c r="C21" s="37">
        <v>3821</v>
      </c>
      <c r="D21" s="36">
        <v>43908</v>
      </c>
      <c r="E21" s="38">
        <v>1512241</v>
      </c>
      <c r="F21" s="38">
        <v>151224</v>
      </c>
      <c r="G21" s="39">
        <f t="shared" si="14"/>
        <v>1663465</v>
      </c>
      <c r="H21" s="40">
        <v>0.01</v>
      </c>
      <c r="I21" s="38">
        <f t="shared" si="15"/>
        <v>-15122.41</v>
      </c>
      <c r="J21" s="38">
        <f t="shared" si="16"/>
        <v>-1512.241</v>
      </c>
      <c r="K21" s="38">
        <f t="shared" si="17"/>
        <v>-16634.650999999998</v>
      </c>
      <c r="L21" s="41" t="str">
        <f t="shared" si="18"/>
        <v>AB</v>
      </c>
      <c r="M21" s="42">
        <v>50904</v>
      </c>
    </row>
    <row r="22" spans="1:13" ht="13.5" customHeight="1" x14ac:dyDescent="0.2">
      <c r="A22" s="36">
        <v>43911.592476851853</v>
      </c>
      <c r="B22" s="37" t="s">
        <v>34</v>
      </c>
      <c r="C22" s="37">
        <v>4226</v>
      </c>
      <c r="D22" s="36">
        <v>43910</v>
      </c>
      <c r="E22" s="38">
        <v>2992386</v>
      </c>
      <c r="F22" s="38">
        <v>299239</v>
      </c>
      <c r="G22" s="39">
        <f t="shared" si="14"/>
        <v>3291625</v>
      </c>
      <c r="H22" s="40">
        <v>0.01</v>
      </c>
      <c r="I22" s="38">
        <f t="shared" si="15"/>
        <v>-29923.86</v>
      </c>
      <c r="J22" s="38">
        <f t="shared" si="16"/>
        <v>-2992.3860000000004</v>
      </c>
      <c r="K22" s="38">
        <f t="shared" si="17"/>
        <v>-32916.245999999999</v>
      </c>
      <c r="L22" s="41" t="str">
        <f t="shared" si="18"/>
        <v>AD</v>
      </c>
      <c r="M22" s="42">
        <v>50904</v>
      </c>
    </row>
    <row r="23" spans="1:13" ht="13.5" customHeight="1" x14ac:dyDescent="0.2">
      <c r="A23" s="36">
        <v>43914.415821759256</v>
      </c>
      <c r="B23" s="37" t="s">
        <v>35</v>
      </c>
      <c r="C23" s="37">
        <v>4430</v>
      </c>
      <c r="D23" s="36">
        <v>43913</v>
      </c>
      <c r="E23" s="38">
        <v>1178854</v>
      </c>
      <c r="F23" s="38">
        <v>117885</v>
      </c>
      <c r="G23" s="39">
        <f t="shared" si="14"/>
        <v>1296739</v>
      </c>
      <c r="H23" s="40">
        <v>0.01</v>
      </c>
      <c r="I23" s="38">
        <f t="shared" si="15"/>
        <v>-11788.54</v>
      </c>
      <c r="J23" s="38">
        <f t="shared" si="16"/>
        <v>-1178.854</v>
      </c>
      <c r="K23" s="38">
        <f t="shared" si="17"/>
        <v>-12967.394</v>
      </c>
      <c r="L23" s="41" t="str">
        <f t="shared" si="18"/>
        <v>AB</v>
      </c>
      <c r="M23" s="42">
        <v>50904</v>
      </c>
    </row>
    <row r="24" spans="1:13" ht="13.5" customHeight="1" x14ac:dyDescent="0.2">
      <c r="A24" s="36">
        <v>43930.588993055557</v>
      </c>
      <c r="B24" s="37" t="s">
        <v>36</v>
      </c>
      <c r="C24" s="37">
        <v>6727</v>
      </c>
      <c r="D24" s="36">
        <v>43928</v>
      </c>
      <c r="E24" s="38">
        <v>2162388</v>
      </c>
      <c r="F24" s="38">
        <v>216239</v>
      </c>
      <c r="G24" s="39">
        <f t="shared" si="14"/>
        <v>2378627</v>
      </c>
      <c r="H24" s="40">
        <v>0.01</v>
      </c>
      <c r="I24" s="38">
        <f t="shared" si="15"/>
        <v>-21623.88</v>
      </c>
      <c r="J24" s="38">
        <f t="shared" si="16"/>
        <v>-2162.3880000000004</v>
      </c>
      <c r="K24" s="38">
        <f t="shared" si="17"/>
        <v>-23786.268</v>
      </c>
      <c r="L24" s="41" t="str">
        <f t="shared" si="18"/>
        <v>AB</v>
      </c>
      <c r="M24" s="42">
        <v>50904</v>
      </c>
    </row>
    <row r="25" spans="1:13" ht="13.5" customHeight="1" x14ac:dyDescent="0.2">
      <c r="A25" s="36">
        <v>43937.470196759263</v>
      </c>
      <c r="B25" s="37" t="s">
        <v>37</v>
      </c>
      <c r="C25" s="37">
        <v>7952</v>
      </c>
      <c r="D25" s="36">
        <v>43936</v>
      </c>
      <c r="E25" s="38">
        <v>1312462</v>
      </c>
      <c r="F25" s="38">
        <v>131246</v>
      </c>
      <c r="G25" s="39">
        <f t="shared" si="14"/>
        <v>1443708</v>
      </c>
      <c r="H25" s="40">
        <v>0.01</v>
      </c>
      <c r="I25" s="38">
        <f t="shared" si="15"/>
        <v>-13124.62</v>
      </c>
      <c r="J25" s="38">
        <f t="shared" si="16"/>
        <v>-1312.4620000000002</v>
      </c>
      <c r="K25" s="38">
        <f t="shared" si="17"/>
        <v>-14437.082</v>
      </c>
      <c r="L25" s="41" t="str">
        <f t="shared" si="18"/>
        <v>AB</v>
      </c>
      <c r="M25" s="42">
        <v>50904</v>
      </c>
    </row>
    <row r="26" spans="1:13" ht="13.5" customHeight="1" x14ac:dyDescent="0.2">
      <c r="A26" s="36">
        <v>43937.552824074075</v>
      </c>
      <c r="B26" s="37" t="s">
        <v>38</v>
      </c>
      <c r="C26" s="37">
        <v>7951</v>
      </c>
      <c r="D26" s="36">
        <v>43936</v>
      </c>
      <c r="E26" s="38">
        <v>2435085</v>
      </c>
      <c r="F26" s="38">
        <v>243509</v>
      </c>
      <c r="G26" s="39">
        <f t="shared" si="14"/>
        <v>2678594</v>
      </c>
      <c r="H26" s="40">
        <v>0.01</v>
      </c>
      <c r="I26" s="38">
        <f t="shared" si="15"/>
        <v>-24350.850000000002</v>
      </c>
      <c r="J26" s="38">
        <f t="shared" si="16"/>
        <v>-2435.0850000000005</v>
      </c>
      <c r="K26" s="38">
        <f t="shared" si="17"/>
        <v>-26785.935000000001</v>
      </c>
      <c r="L26" s="41" t="str">
        <f t="shared" si="18"/>
        <v>AD</v>
      </c>
      <c r="M26" s="42">
        <v>50904</v>
      </c>
    </row>
    <row r="27" spans="1:13" ht="13.5" customHeight="1" x14ac:dyDescent="0.2">
      <c r="A27" s="36">
        <v>43946.63858796296</v>
      </c>
      <c r="B27" s="37" t="s">
        <v>39</v>
      </c>
      <c r="C27" s="37">
        <v>9283</v>
      </c>
      <c r="D27" s="36">
        <v>43945</v>
      </c>
      <c r="E27" s="38">
        <v>1512246</v>
      </c>
      <c r="F27" s="38">
        <v>151225</v>
      </c>
      <c r="G27" s="39">
        <f t="shared" si="14"/>
        <v>1663471</v>
      </c>
      <c r="H27" s="40">
        <v>0.01</v>
      </c>
      <c r="I27" s="38">
        <f t="shared" si="15"/>
        <v>-15122.460000000001</v>
      </c>
      <c r="J27" s="38">
        <f t="shared" si="16"/>
        <v>-1512.2460000000001</v>
      </c>
      <c r="K27" s="38">
        <f t="shared" si="17"/>
        <v>-16634.706000000002</v>
      </c>
      <c r="L27" s="41" t="str">
        <f t="shared" si="18"/>
        <v>AB</v>
      </c>
      <c r="M27" s="42">
        <v>50904</v>
      </c>
    </row>
    <row r="28" spans="1:13" ht="13.5" customHeight="1" x14ac:dyDescent="0.2">
      <c r="A28" s="36">
        <v>43949.547685185185</v>
      </c>
      <c r="B28" s="37" t="s">
        <v>40</v>
      </c>
      <c r="C28" s="37">
        <v>9606</v>
      </c>
      <c r="D28" s="36">
        <v>43949</v>
      </c>
      <c r="E28" s="38">
        <v>1875372</v>
      </c>
      <c r="F28" s="38">
        <v>187537</v>
      </c>
      <c r="G28" s="39">
        <f t="shared" si="14"/>
        <v>2062909</v>
      </c>
      <c r="H28" s="40">
        <v>0.01</v>
      </c>
      <c r="I28" s="38">
        <f t="shared" si="15"/>
        <v>-18753.72</v>
      </c>
      <c r="J28" s="38">
        <f t="shared" si="16"/>
        <v>-1875.3720000000003</v>
      </c>
      <c r="K28" s="38">
        <f t="shared" si="17"/>
        <v>-20629.092000000001</v>
      </c>
      <c r="L28" s="41" t="str">
        <f t="shared" si="18"/>
        <v>AD</v>
      </c>
      <c r="M28" s="42">
        <v>50904</v>
      </c>
    </row>
    <row r="29" spans="1:13" ht="13.5" customHeight="1" x14ac:dyDescent="0.2">
      <c r="A29" s="43">
        <v>43937</v>
      </c>
      <c r="B29" s="44" t="s">
        <v>41</v>
      </c>
      <c r="C29" s="44">
        <v>13430</v>
      </c>
      <c r="D29" s="43">
        <v>43937</v>
      </c>
      <c r="E29" s="45">
        <v>-306496</v>
      </c>
      <c r="F29" s="45">
        <v>-30650</v>
      </c>
      <c r="G29" s="46">
        <f t="shared" si="14"/>
        <v>-337146</v>
      </c>
      <c r="H29" s="47">
        <v>0.01</v>
      </c>
      <c r="I29" s="45">
        <f t="shared" si="15"/>
        <v>3064.96</v>
      </c>
      <c r="J29" s="38">
        <f t="shared" si="16"/>
        <v>306.49600000000004</v>
      </c>
      <c r="K29" s="38">
        <f t="shared" si="17"/>
        <v>3371.4560000000001</v>
      </c>
      <c r="L29" s="48" t="str">
        <f t="shared" si="18"/>
        <v>AD</v>
      </c>
      <c r="M29" s="49">
        <v>50904</v>
      </c>
    </row>
    <row r="30" spans="1:13" ht="13.5" customHeight="1" x14ac:dyDescent="0.2">
      <c r="A30" s="36">
        <v>43960.57099537037</v>
      </c>
      <c r="B30" s="37" t="s">
        <v>42</v>
      </c>
      <c r="C30" s="37">
        <v>10820</v>
      </c>
      <c r="D30" s="36">
        <v>43959</v>
      </c>
      <c r="E30" s="38">
        <v>1486907</v>
      </c>
      <c r="F30" s="38">
        <v>148691</v>
      </c>
      <c r="G30" s="39">
        <f t="shared" si="14"/>
        <v>1635598</v>
      </c>
      <c r="H30" s="40">
        <v>0.01</v>
      </c>
      <c r="I30" s="38">
        <f t="shared" si="15"/>
        <v>-14869.07</v>
      </c>
      <c r="J30" s="38">
        <f t="shared" si="16"/>
        <v>-1486.9070000000002</v>
      </c>
      <c r="K30" s="38">
        <f t="shared" si="17"/>
        <v>-16355.976999999999</v>
      </c>
      <c r="L30" s="41" t="str">
        <f t="shared" si="18"/>
        <v>AB</v>
      </c>
      <c r="M30" s="42">
        <v>50904</v>
      </c>
    </row>
    <row r="31" spans="1:13" ht="13.5" customHeight="1" x14ac:dyDescent="0.2">
      <c r="A31" s="36">
        <v>43965.505729166667</v>
      </c>
      <c r="B31" s="37" t="s">
        <v>43</v>
      </c>
      <c r="C31" s="37">
        <v>11379</v>
      </c>
      <c r="D31" s="36">
        <v>43964</v>
      </c>
      <c r="E31" s="38">
        <v>1851897</v>
      </c>
      <c r="F31" s="38">
        <v>185190</v>
      </c>
      <c r="G31" s="39">
        <f t="shared" si="14"/>
        <v>2037087</v>
      </c>
      <c r="H31" s="40">
        <v>0.01</v>
      </c>
      <c r="I31" s="38">
        <f t="shared" si="15"/>
        <v>-18518.97</v>
      </c>
      <c r="J31" s="38">
        <f t="shared" si="16"/>
        <v>-1851.8970000000002</v>
      </c>
      <c r="K31" s="38">
        <f t="shared" si="17"/>
        <v>-20370.867000000002</v>
      </c>
      <c r="L31" s="41" t="str">
        <f t="shared" si="18"/>
        <v>AD</v>
      </c>
      <c r="M31" s="42">
        <v>50904</v>
      </c>
    </row>
    <row r="32" spans="1:13" ht="13.5" customHeight="1" x14ac:dyDescent="0.2">
      <c r="A32" s="36">
        <v>43977.393657407411</v>
      </c>
      <c r="B32" s="37" t="s">
        <v>44</v>
      </c>
      <c r="C32" s="37">
        <v>12377</v>
      </c>
      <c r="D32" s="36">
        <v>43976</v>
      </c>
      <c r="E32" s="38">
        <v>1423791</v>
      </c>
      <c r="F32" s="38">
        <v>142379</v>
      </c>
      <c r="G32" s="39">
        <f t="shared" ref="G32:G61" si="19">F32+E32</f>
        <v>1566170</v>
      </c>
      <c r="H32" s="40">
        <v>0.01</v>
      </c>
      <c r="I32" s="38">
        <f t="shared" ref="I32:I61" si="20">-(H32*E32)</f>
        <v>-14237.91</v>
      </c>
      <c r="J32" s="38">
        <f t="shared" ref="J32:J61" si="21">I32*0.1</f>
        <v>-1423.7910000000002</v>
      </c>
      <c r="K32" s="38">
        <f t="shared" ref="K32:K61" si="22">I32+J32</f>
        <v>-15661.701000000001</v>
      </c>
      <c r="L32" s="41" t="str">
        <f t="shared" ref="L32:L61" si="23">LEFT(B32,2)</f>
        <v>AB</v>
      </c>
      <c r="M32" s="42">
        <v>50904</v>
      </c>
    </row>
    <row r="33" spans="1:13" ht="13.5" customHeight="1" x14ac:dyDescent="0.2">
      <c r="A33" s="36">
        <v>43990.583182870374</v>
      </c>
      <c r="B33" s="37" t="s">
        <v>45</v>
      </c>
      <c r="C33" s="37">
        <v>13365</v>
      </c>
      <c r="D33" s="36">
        <v>43990</v>
      </c>
      <c r="E33" s="38">
        <v>1185668</v>
      </c>
      <c r="F33" s="38">
        <v>118567</v>
      </c>
      <c r="G33" s="39">
        <f t="shared" si="19"/>
        <v>1304235</v>
      </c>
      <c r="H33" s="40">
        <v>0.01</v>
      </c>
      <c r="I33" s="38">
        <f t="shared" si="20"/>
        <v>-11856.68</v>
      </c>
      <c r="J33" s="38">
        <f t="shared" si="21"/>
        <v>-1185.6680000000001</v>
      </c>
      <c r="K33" s="38">
        <f t="shared" si="22"/>
        <v>-13042.348</v>
      </c>
      <c r="L33" s="41" t="str">
        <f t="shared" si="23"/>
        <v>AB</v>
      </c>
      <c r="M33" s="42">
        <v>50904</v>
      </c>
    </row>
    <row r="34" spans="1:13" ht="13.5" customHeight="1" x14ac:dyDescent="0.2">
      <c r="A34" s="36">
        <v>43993.625775462962</v>
      </c>
      <c r="B34" s="37" t="s">
        <v>46</v>
      </c>
      <c r="C34" s="37">
        <v>13575</v>
      </c>
      <c r="D34" s="36">
        <v>43993</v>
      </c>
      <c r="E34" s="38">
        <v>2413476</v>
      </c>
      <c r="F34" s="38">
        <v>241348</v>
      </c>
      <c r="G34" s="39">
        <f t="shared" si="19"/>
        <v>2654824</v>
      </c>
      <c r="H34" s="40">
        <v>0.01</v>
      </c>
      <c r="I34" s="38">
        <f t="shared" si="20"/>
        <v>-24134.760000000002</v>
      </c>
      <c r="J34" s="38">
        <f t="shared" si="21"/>
        <v>-2413.4760000000001</v>
      </c>
      <c r="K34" s="38">
        <f t="shared" si="22"/>
        <v>-26548.236000000001</v>
      </c>
      <c r="L34" s="41" t="str">
        <f t="shared" si="23"/>
        <v>AD</v>
      </c>
      <c r="M34" s="42">
        <v>50904</v>
      </c>
    </row>
    <row r="35" spans="1:13" ht="13.5" customHeight="1" x14ac:dyDescent="0.2">
      <c r="A35" s="36">
        <v>44006.619062500002</v>
      </c>
      <c r="B35" s="37" t="s">
        <v>47</v>
      </c>
      <c r="C35" s="37">
        <v>14996</v>
      </c>
      <c r="D35" s="36">
        <v>44006</v>
      </c>
      <c r="E35" s="38">
        <v>3824532</v>
      </c>
      <c r="F35" s="38">
        <v>382453</v>
      </c>
      <c r="G35" s="39">
        <f t="shared" si="19"/>
        <v>4206985</v>
      </c>
      <c r="H35" s="40">
        <v>0.01</v>
      </c>
      <c r="I35" s="38">
        <f t="shared" si="20"/>
        <v>-38245.32</v>
      </c>
      <c r="J35" s="38">
        <f t="shared" si="21"/>
        <v>-3824.5320000000002</v>
      </c>
      <c r="K35" s="38">
        <f t="shared" si="22"/>
        <v>-42069.851999999999</v>
      </c>
      <c r="L35" s="41" t="str">
        <f t="shared" si="23"/>
        <v>AF</v>
      </c>
      <c r="M35" s="42">
        <v>50904</v>
      </c>
    </row>
    <row r="36" spans="1:13" ht="13.5" customHeight="1" x14ac:dyDescent="0.2">
      <c r="A36" s="36">
        <v>44013.598402777781</v>
      </c>
      <c r="B36" s="37" t="s">
        <v>48</v>
      </c>
      <c r="C36" s="37">
        <v>15680</v>
      </c>
      <c r="D36" s="36">
        <v>44013</v>
      </c>
      <c r="E36" s="38">
        <v>1865577</v>
      </c>
      <c r="F36" s="38">
        <v>186558</v>
      </c>
      <c r="G36" s="39">
        <f t="shared" si="19"/>
        <v>2052135</v>
      </c>
      <c r="H36" s="40">
        <v>0.01</v>
      </c>
      <c r="I36" s="38">
        <f t="shared" si="20"/>
        <v>-18655.77</v>
      </c>
      <c r="J36" s="38">
        <f t="shared" si="21"/>
        <v>-1865.5770000000002</v>
      </c>
      <c r="K36" s="38">
        <f t="shared" si="22"/>
        <v>-20521.347000000002</v>
      </c>
      <c r="L36" s="41" t="str">
        <f t="shared" si="23"/>
        <v>AD</v>
      </c>
      <c r="M36" s="42">
        <v>50904</v>
      </c>
    </row>
    <row r="37" spans="1:13" ht="13.5" customHeight="1" x14ac:dyDescent="0.2">
      <c r="A37" s="36">
        <v>44023.408425925925</v>
      </c>
      <c r="B37" s="37" t="s">
        <v>49</v>
      </c>
      <c r="C37" s="37">
        <v>16838</v>
      </c>
      <c r="D37" s="36">
        <v>44023</v>
      </c>
      <c r="E37" s="38">
        <v>1772875</v>
      </c>
      <c r="F37" s="38">
        <v>177288</v>
      </c>
      <c r="G37" s="39">
        <f t="shared" si="19"/>
        <v>1950163</v>
      </c>
      <c r="H37" s="40">
        <v>0.01</v>
      </c>
      <c r="I37" s="38">
        <f t="shared" si="20"/>
        <v>-17728.75</v>
      </c>
      <c r="J37" s="38">
        <f t="shared" si="21"/>
        <v>-1772.875</v>
      </c>
      <c r="K37" s="38">
        <f t="shared" si="22"/>
        <v>-19501.625</v>
      </c>
      <c r="L37" s="41" t="str">
        <f t="shared" si="23"/>
        <v>AB</v>
      </c>
      <c r="M37" s="42">
        <v>50904</v>
      </c>
    </row>
    <row r="38" spans="1:13" ht="13.5" customHeight="1" x14ac:dyDescent="0.2">
      <c r="A38" s="36">
        <v>44033.436516203707</v>
      </c>
      <c r="B38" s="37" t="s">
        <v>50</v>
      </c>
      <c r="C38" s="37">
        <v>17914</v>
      </c>
      <c r="D38" s="36">
        <v>44033</v>
      </c>
      <c r="E38" s="38">
        <v>1232616</v>
      </c>
      <c r="F38" s="38">
        <v>123262</v>
      </c>
      <c r="G38" s="39">
        <f t="shared" si="19"/>
        <v>1355878</v>
      </c>
      <c r="H38" s="40">
        <v>0.01</v>
      </c>
      <c r="I38" s="38">
        <f t="shared" si="20"/>
        <v>-12326.16</v>
      </c>
      <c r="J38" s="38">
        <f t="shared" si="21"/>
        <v>-1232.616</v>
      </c>
      <c r="K38" s="38">
        <f t="shared" si="22"/>
        <v>-13558.776</v>
      </c>
      <c r="L38" s="41" t="str">
        <f t="shared" si="23"/>
        <v>AF</v>
      </c>
      <c r="M38" s="42">
        <v>50904</v>
      </c>
    </row>
    <row r="39" spans="1:13" ht="13.5" customHeight="1" x14ac:dyDescent="0.2">
      <c r="A39" s="36">
        <v>44034.509502314817</v>
      </c>
      <c r="B39" s="37" t="s">
        <v>51</v>
      </c>
      <c r="C39" s="37">
        <v>17181</v>
      </c>
      <c r="D39" s="36">
        <v>44034</v>
      </c>
      <c r="E39" s="38">
        <v>1174713</v>
      </c>
      <c r="F39" s="38">
        <v>117471</v>
      </c>
      <c r="G39" s="39">
        <f t="shared" si="19"/>
        <v>1292184</v>
      </c>
      <c r="H39" s="40">
        <v>0.01</v>
      </c>
      <c r="I39" s="38">
        <f t="shared" si="20"/>
        <v>-11747.130000000001</v>
      </c>
      <c r="J39" s="38">
        <f t="shared" si="21"/>
        <v>-1174.7130000000002</v>
      </c>
      <c r="K39" s="38">
        <f t="shared" si="22"/>
        <v>-12921.843000000001</v>
      </c>
      <c r="L39" s="41" t="str">
        <f t="shared" si="23"/>
        <v>AD</v>
      </c>
      <c r="M39" s="42">
        <v>50904</v>
      </c>
    </row>
    <row r="40" spans="1:13" ht="13.5" customHeight="1" x14ac:dyDescent="0.2">
      <c r="A40" s="36">
        <v>44049.670416666668</v>
      </c>
      <c r="B40" s="37" t="s">
        <v>52</v>
      </c>
      <c r="C40" s="37">
        <v>19813</v>
      </c>
      <c r="D40" s="36">
        <v>44049</v>
      </c>
      <c r="E40" s="38">
        <v>4467492</v>
      </c>
      <c r="F40" s="38">
        <v>446749</v>
      </c>
      <c r="G40" s="39">
        <f t="shared" si="19"/>
        <v>4914241</v>
      </c>
      <c r="H40" s="40">
        <v>0.01</v>
      </c>
      <c r="I40" s="38">
        <f t="shared" si="20"/>
        <v>-44674.92</v>
      </c>
      <c r="J40" s="38">
        <f t="shared" si="21"/>
        <v>-4467.4920000000002</v>
      </c>
      <c r="K40" s="38">
        <f t="shared" si="22"/>
        <v>-49142.411999999997</v>
      </c>
      <c r="L40" s="41" t="str">
        <f t="shared" si="23"/>
        <v>AD</v>
      </c>
      <c r="M40" s="42">
        <v>50904</v>
      </c>
    </row>
    <row r="41" spans="1:13" ht="13.5" customHeight="1" x14ac:dyDescent="0.2">
      <c r="A41" s="36">
        <v>44051.387025462966</v>
      </c>
      <c r="B41" s="37" t="s">
        <v>53</v>
      </c>
      <c r="C41" s="37">
        <v>20085</v>
      </c>
      <c r="D41" s="36">
        <v>44051</v>
      </c>
      <c r="E41" s="38">
        <v>3796206</v>
      </c>
      <c r="F41" s="38">
        <v>379621</v>
      </c>
      <c r="G41" s="39">
        <f t="shared" si="19"/>
        <v>4175827</v>
      </c>
      <c r="H41" s="40">
        <v>0.01</v>
      </c>
      <c r="I41" s="38">
        <f t="shared" si="20"/>
        <v>-37962.06</v>
      </c>
      <c r="J41" s="38">
        <f t="shared" si="21"/>
        <v>-3796.2060000000001</v>
      </c>
      <c r="K41" s="38">
        <f t="shared" si="22"/>
        <v>-41758.265999999996</v>
      </c>
      <c r="L41" s="41" t="str">
        <f t="shared" si="23"/>
        <v>AB</v>
      </c>
      <c r="M41" s="42">
        <v>50904</v>
      </c>
    </row>
    <row r="42" spans="1:13" ht="13.5" customHeight="1" x14ac:dyDescent="0.2">
      <c r="A42" s="36">
        <v>44054.626446759263</v>
      </c>
      <c r="B42" s="37" t="s">
        <v>54</v>
      </c>
      <c r="C42" s="37">
        <v>20029</v>
      </c>
      <c r="D42" s="36">
        <v>44049</v>
      </c>
      <c r="E42" s="38">
        <v>1626393</v>
      </c>
      <c r="F42" s="38">
        <v>162639</v>
      </c>
      <c r="G42" s="39">
        <f t="shared" si="19"/>
        <v>1789032</v>
      </c>
      <c r="H42" s="40">
        <v>0.01</v>
      </c>
      <c r="I42" s="38">
        <f t="shared" si="20"/>
        <v>-16263.93</v>
      </c>
      <c r="J42" s="38">
        <f t="shared" si="21"/>
        <v>-1626.393</v>
      </c>
      <c r="K42" s="38">
        <f t="shared" si="22"/>
        <v>-17890.323</v>
      </c>
      <c r="L42" s="41" t="str">
        <f t="shared" si="23"/>
        <v>AF</v>
      </c>
      <c r="M42" s="42">
        <v>50904</v>
      </c>
    </row>
    <row r="43" spans="1:13" ht="13.5" customHeight="1" x14ac:dyDescent="0.2">
      <c r="A43" s="36">
        <v>44068.522986111115</v>
      </c>
      <c r="B43" s="37" t="s">
        <v>55</v>
      </c>
      <c r="C43" s="37">
        <v>22151</v>
      </c>
      <c r="D43" s="36">
        <v>44067</v>
      </c>
      <c r="E43" s="38">
        <v>3284993</v>
      </c>
      <c r="F43" s="38">
        <v>328499</v>
      </c>
      <c r="G43" s="39">
        <f t="shared" si="19"/>
        <v>3613492</v>
      </c>
      <c r="H43" s="40">
        <v>0.01</v>
      </c>
      <c r="I43" s="38">
        <f t="shared" si="20"/>
        <v>-32849.93</v>
      </c>
      <c r="J43" s="38">
        <f t="shared" si="21"/>
        <v>-3284.9930000000004</v>
      </c>
      <c r="K43" s="38">
        <f t="shared" si="22"/>
        <v>-36134.923000000003</v>
      </c>
      <c r="L43" s="41" t="str">
        <f t="shared" si="23"/>
        <v>AD</v>
      </c>
      <c r="M43" s="42">
        <v>50904</v>
      </c>
    </row>
    <row r="44" spans="1:13" ht="13.5" customHeight="1" x14ac:dyDescent="0.2">
      <c r="A44" s="36">
        <v>44075.577951388892</v>
      </c>
      <c r="B44" s="37" t="s">
        <v>56</v>
      </c>
      <c r="C44" s="37">
        <v>23182</v>
      </c>
      <c r="D44" s="36">
        <v>44075</v>
      </c>
      <c r="E44" s="38">
        <v>2208035</v>
      </c>
      <c r="F44" s="38">
        <v>220804</v>
      </c>
      <c r="G44" s="39">
        <f t="shared" si="19"/>
        <v>2428839</v>
      </c>
      <c r="H44" s="40">
        <v>0.01</v>
      </c>
      <c r="I44" s="38">
        <f t="shared" si="20"/>
        <v>-22080.350000000002</v>
      </c>
      <c r="J44" s="38">
        <f t="shared" si="21"/>
        <v>-2208.0350000000003</v>
      </c>
      <c r="K44" s="38">
        <f t="shared" si="22"/>
        <v>-24288.385000000002</v>
      </c>
      <c r="L44" s="41" t="str">
        <f t="shared" si="23"/>
        <v>AB</v>
      </c>
      <c r="M44" s="42">
        <v>50904</v>
      </c>
    </row>
    <row r="45" spans="1:13" ht="13.5" customHeight="1" x14ac:dyDescent="0.2">
      <c r="A45" s="36">
        <v>44079.58421296296</v>
      </c>
      <c r="B45" s="37" t="s">
        <v>57</v>
      </c>
      <c r="C45" s="37">
        <v>23525</v>
      </c>
      <c r="D45" s="36">
        <v>44078</v>
      </c>
      <c r="E45" s="38">
        <v>3824532</v>
      </c>
      <c r="F45" s="38">
        <v>382453</v>
      </c>
      <c r="G45" s="39">
        <f t="shared" si="19"/>
        <v>4206985</v>
      </c>
      <c r="H45" s="40">
        <v>0.01</v>
      </c>
      <c r="I45" s="38">
        <f t="shared" si="20"/>
        <v>-38245.32</v>
      </c>
      <c r="J45" s="38">
        <f t="shared" si="21"/>
        <v>-3824.5320000000002</v>
      </c>
      <c r="K45" s="38">
        <f t="shared" si="22"/>
        <v>-42069.851999999999</v>
      </c>
      <c r="L45" s="41" t="str">
        <f t="shared" si="23"/>
        <v>AF</v>
      </c>
      <c r="M45" s="42">
        <v>50904</v>
      </c>
    </row>
    <row r="46" spans="1:13" ht="13.5" customHeight="1" x14ac:dyDescent="0.2">
      <c r="A46" s="36">
        <v>44086.526238425926</v>
      </c>
      <c r="B46" s="37" t="s">
        <v>58</v>
      </c>
      <c r="C46" s="37">
        <v>24494</v>
      </c>
      <c r="D46" s="36">
        <v>44085</v>
      </c>
      <c r="E46" s="38">
        <v>1898436</v>
      </c>
      <c r="F46" s="38">
        <v>189844</v>
      </c>
      <c r="G46" s="39">
        <f t="shared" si="19"/>
        <v>2088280</v>
      </c>
      <c r="H46" s="40">
        <v>0.01</v>
      </c>
      <c r="I46" s="38">
        <f t="shared" si="20"/>
        <v>-18984.36</v>
      </c>
      <c r="J46" s="38">
        <f t="shared" si="21"/>
        <v>-1898.4360000000001</v>
      </c>
      <c r="K46" s="38">
        <f t="shared" si="22"/>
        <v>-20882.796000000002</v>
      </c>
      <c r="L46" s="41" t="str">
        <f t="shared" si="23"/>
        <v>AD</v>
      </c>
      <c r="M46" s="42">
        <v>50904</v>
      </c>
    </row>
    <row r="47" spans="1:13" ht="13.5" customHeight="1" x14ac:dyDescent="0.2">
      <c r="A47" s="36">
        <v>44100.405949074076</v>
      </c>
      <c r="B47" s="37" t="s">
        <v>59</v>
      </c>
      <c r="C47" s="37">
        <v>26016</v>
      </c>
      <c r="D47" s="36">
        <v>44099</v>
      </c>
      <c r="E47" s="38">
        <v>2008131</v>
      </c>
      <c r="F47" s="38">
        <v>200813</v>
      </c>
      <c r="G47" s="39">
        <f t="shared" si="19"/>
        <v>2208944</v>
      </c>
      <c r="H47" s="40">
        <v>0.01</v>
      </c>
      <c r="I47" s="38">
        <f t="shared" si="20"/>
        <v>-20081.310000000001</v>
      </c>
      <c r="J47" s="38">
        <f t="shared" si="21"/>
        <v>-2008.1310000000003</v>
      </c>
      <c r="K47" s="38">
        <f t="shared" si="22"/>
        <v>-22089.441000000003</v>
      </c>
      <c r="L47" s="41" t="str">
        <f t="shared" si="23"/>
        <v>AB</v>
      </c>
      <c r="M47" s="42">
        <v>50904</v>
      </c>
    </row>
    <row r="48" spans="1:13" ht="13.5" customHeight="1" x14ac:dyDescent="0.2">
      <c r="A48" s="36">
        <v>44100.450462962966</v>
      </c>
      <c r="B48" s="37" t="s">
        <v>60</v>
      </c>
      <c r="C48" s="37">
        <v>26017</v>
      </c>
      <c r="D48" s="36">
        <v>44099</v>
      </c>
      <c r="E48" s="38">
        <v>1505227</v>
      </c>
      <c r="F48" s="38">
        <v>150523</v>
      </c>
      <c r="G48" s="39">
        <f t="shared" si="19"/>
        <v>1655750</v>
      </c>
      <c r="H48" s="40">
        <v>0.01</v>
      </c>
      <c r="I48" s="38">
        <f t="shared" si="20"/>
        <v>-15052.27</v>
      </c>
      <c r="J48" s="38">
        <f t="shared" si="21"/>
        <v>-1505.2270000000001</v>
      </c>
      <c r="K48" s="38">
        <f t="shared" si="22"/>
        <v>-16557.496999999999</v>
      </c>
      <c r="L48" s="41" t="str">
        <f t="shared" si="23"/>
        <v>AD</v>
      </c>
      <c r="M48" s="42">
        <v>50904</v>
      </c>
    </row>
    <row r="49" spans="1:13" ht="13.5" customHeight="1" x14ac:dyDescent="0.2">
      <c r="A49" s="36">
        <v>44103.603368055556</v>
      </c>
      <c r="B49" s="37" t="s">
        <v>61</v>
      </c>
      <c r="C49" s="37">
        <v>26362</v>
      </c>
      <c r="D49" s="36">
        <v>44103</v>
      </c>
      <c r="E49" s="38">
        <v>1172081</v>
      </c>
      <c r="F49" s="38">
        <v>117208</v>
      </c>
      <c r="G49" s="39">
        <f t="shared" si="19"/>
        <v>1289289</v>
      </c>
      <c r="H49" s="40">
        <v>0.01</v>
      </c>
      <c r="I49" s="38">
        <f t="shared" si="20"/>
        <v>-11720.81</v>
      </c>
      <c r="J49" s="38">
        <f t="shared" si="21"/>
        <v>-1172.0809999999999</v>
      </c>
      <c r="K49" s="38">
        <f t="shared" si="22"/>
        <v>-12892.891</v>
      </c>
      <c r="L49" s="41" t="str">
        <f t="shared" si="23"/>
        <v>AF</v>
      </c>
      <c r="M49" s="42">
        <v>50904</v>
      </c>
    </row>
    <row r="50" spans="1:13" ht="13.5" customHeight="1" x14ac:dyDescent="0.2">
      <c r="A50" s="36">
        <v>44110.406342592592</v>
      </c>
      <c r="B50" s="37" t="s">
        <v>62</v>
      </c>
      <c r="C50" s="37">
        <v>27033</v>
      </c>
      <c r="D50" s="36">
        <v>44110</v>
      </c>
      <c r="E50" s="38">
        <v>1121657</v>
      </c>
      <c r="F50" s="38">
        <v>112166</v>
      </c>
      <c r="G50" s="39">
        <f t="shared" si="19"/>
        <v>1233823</v>
      </c>
      <c r="H50" s="40">
        <v>0.01</v>
      </c>
      <c r="I50" s="38">
        <f t="shared" si="20"/>
        <v>-11216.57</v>
      </c>
      <c r="J50" s="38">
        <f t="shared" si="21"/>
        <v>-1121.6569999999999</v>
      </c>
      <c r="K50" s="38">
        <f t="shared" si="22"/>
        <v>-12338.226999999999</v>
      </c>
      <c r="L50" s="41" t="str">
        <f t="shared" si="23"/>
        <v>AD</v>
      </c>
      <c r="M50" s="42">
        <v>50904</v>
      </c>
    </row>
    <row r="51" spans="1:13" ht="13.5" customHeight="1" x14ac:dyDescent="0.2">
      <c r="A51" s="36">
        <v>44126.576307870368</v>
      </c>
      <c r="B51" s="37" t="s">
        <v>63</v>
      </c>
      <c r="C51" s="37">
        <v>28663</v>
      </c>
      <c r="D51" s="36">
        <v>44126</v>
      </c>
      <c r="E51" s="38">
        <v>1696270</v>
      </c>
      <c r="F51" s="38">
        <v>169627</v>
      </c>
      <c r="G51" s="39">
        <f t="shared" si="19"/>
        <v>1865897</v>
      </c>
      <c r="H51" s="40">
        <v>0.01</v>
      </c>
      <c r="I51" s="38">
        <f t="shared" si="20"/>
        <v>-16962.7</v>
      </c>
      <c r="J51" s="38">
        <f t="shared" si="21"/>
        <v>-1696.2700000000002</v>
      </c>
      <c r="K51" s="38">
        <f t="shared" si="22"/>
        <v>-18658.97</v>
      </c>
      <c r="L51" s="41" t="str">
        <f t="shared" si="23"/>
        <v>AF</v>
      </c>
      <c r="M51" s="42">
        <v>50904</v>
      </c>
    </row>
    <row r="52" spans="1:13" ht="13.5" customHeight="1" x14ac:dyDescent="0.2">
      <c r="A52" s="36">
        <v>44127.571689814817</v>
      </c>
      <c r="B52" s="37" t="s">
        <v>64</v>
      </c>
      <c r="C52" s="37">
        <v>28723</v>
      </c>
      <c r="D52" s="36">
        <v>44127</v>
      </c>
      <c r="E52" s="38">
        <v>1269768</v>
      </c>
      <c r="F52" s="38">
        <v>126977</v>
      </c>
      <c r="G52" s="39">
        <f t="shared" si="19"/>
        <v>1396745</v>
      </c>
      <c r="H52" s="40">
        <v>0.01</v>
      </c>
      <c r="I52" s="38">
        <f t="shared" si="20"/>
        <v>-12697.68</v>
      </c>
      <c r="J52" s="38">
        <f t="shared" si="21"/>
        <v>-1269.768</v>
      </c>
      <c r="K52" s="38">
        <f t="shared" si="22"/>
        <v>-13967.448</v>
      </c>
      <c r="L52" s="41" t="str">
        <f t="shared" si="23"/>
        <v>AB</v>
      </c>
      <c r="M52" s="42">
        <v>50904</v>
      </c>
    </row>
    <row r="53" spans="1:13" ht="13.5" customHeight="1" x14ac:dyDescent="0.2">
      <c r="A53" s="36">
        <v>44141.471550925926</v>
      </c>
      <c r="B53" s="37" t="s">
        <v>65</v>
      </c>
      <c r="C53" s="37">
        <v>30232</v>
      </c>
      <c r="D53" s="36">
        <v>44141</v>
      </c>
      <c r="E53" s="38">
        <v>2437807</v>
      </c>
      <c r="F53" s="38">
        <v>243781</v>
      </c>
      <c r="G53" s="39">
        <f t="shared" si="19"/>
        <v>2681588</v>
      </c>
      <c r="H53" s="40">
        <v>0.01</v>
      </c>
      <c r="I53" s="38">
        <f t="shared" si="20"/>
        <v>-24378.07</v>
      </c>
      <c r="J53" s="38">
        <f t="shared" si="21"/>
        <v>-2437.8070000000002</v>
      </c>
      <c r="K53" s="38">
        <f t="shared" si="22"/>
        <v>-26815.877</v>
      </c>
      <c r="L53" s="41" t="str">
        <f t="shared" si="23"/>
        <v>AD</v>
      </c>
      <c r="M53" s="42">
        <v>50904</v>
      </c>
    </row>
    <row r="54" spans="1:13" ht="13.5" customHeight="1" x14ac:dyDescent="0.2">
      <c r="A54" s="36">
        <v>44145.400289351855</v>
      </c>
      <c r="B54" s="37" t="s">
        <v>66</v>
      </c>
      <c r="C54" s="37">
        <v>30424</v>
      </c>
      <c r="D54" s="36">
        <v>44145</v>
      </c>
      <c r="E54" s="38">
        <v>1080385</v>
      </c>
      <c r="F54" s="38">
        <v>108039</v>
      </c>
      <c r="G54" s="39">
        <f t="shared" si="19"/>
        <v>1188424</v>
      </c>
      <c r="H54" s="40">
        <v>0.01</v>
      </c>
      <c r="I54" s="38">
        <f t="shared" si="20"/>
        <v>-10803.85</v>
      </c>
      <c r="J54" s="38">
        <f t="shared" si="21"/>
        <v>-1080.385</v>
      </c>
      <c r="K54" s="38">
        <f t="shared" si="22"/>
        <v>-11884.235000000001</v>
      </c>
      <c r="L54" s="41" t="str">
        <f t="shared" si="23"/>
        <v>AB</v>
      </c>
      <c r="M54" s="42">
        <v>50904</v>
      </c>
    </row>
    <row r="55" spans="1:13" ht="13.5" customHeight="1" x14ac:dyDescent="0.2">
      <c r="A55" s="36">
        <v>44156.590520833335</v>
      </c>
      <c r="B55" s="37" t="s">
        <v>67</v>
      </c>
      <c r="C55" s="37">
        <v>31946</v>
      </c>
      <c r="D55" s="36">
        <v>44156</v>
      </c>
      <c r="E55" s="38">
        <v>2456694</v>
      </c>
      <c r="F55" s="38">
        <v>245669</v>
      </c>
      <c r="G55" s="39">
        <f t="shared" si="19"/>
        <v>2702363</v>
      </c>
      <c r="H55" s="40">
        <v>0.01</v>
      </c>
      <c r="I55" s="38">
        <f t="shared" si="20"/>
        <v>-24566.940000000002</v>
      </c>
      <c r="J55" s="38">
        <f t="shared" si="21"/>
        <v>-2456.6940000000004</v>
      </c>
      <c r="K55" s="38">
        <f t="shared" si="22"/>
        <v>-27023.634000000002</v>
      </c>
      <c r="L55" s="41" t="str">
        <f t="shared" si="23"/>
        <v>AF</v>
      </c>
      <c r="M55" s="42">
        <v>50904</v>
      </c>
    </row>
    <row r="56" spans="1:13" ht="13.5" customHeight="1" x14ac:dyDescent="0.2">
      <c r="A56" s="36">
        <v>44159.594780092593</v>
      </c>
      <c r="B56" s="37" t="s">
        <v>68</v>
      </c>
      <c r="C56" s="37">
        <v>32471</v>
      </c>
      <c r="D56" s="36">
        <v>44159</v>
      </c>
      <c r="E56" s="38">
        <v>977621</v>
      </c>
      <c r="F56" s="38">
        <v>97762</v>
      </c>
      <c r="G56" s="39">
        <f t="shared" si="19"/>
        <v>1075383</v>
      </c>
      <c r="H56" s="40">
        <v>0.01</v>
      </c>
      <c r="I56" s="38">
        <f t="shared" si="20"/>
        <v>-9776.2100000000009</v>
      </c>
      <c r="J56" s="38">
        <f t="shared" si="21"/>
        <v>-977.62100000000009</v>
      </c>
      <c r="K56" s="38">
        <f t="shared" si="22"/>
        <v>-10753.831000000002</v>
      </c>
      <c r="L56" s="41" t="str">
        <f t="shared" si="23"/>
        <v>AD</v>
      </c>
      <c r="M56" s="42">
        <v>50904</v>
      </c>
    </row>
    <row r="57" spans="1:13" ht="13.5" customHeight="1" x14ac:dyDescent="0.2">
      <c r="A57" s="36">
        <v>44168.547766203701</v>
      </c>
      <c r="B57" s="37" t="s">
        <v>69</v>
      </c>
      <c r="C57" s="37">
        <v>33589</v>
      </c>
      <c r="D57" s="36">
        <v>44168</v>
      </c>
      <c r="E57" s="38">
        <v>2081595</v>
      </c>
      <c r="F57" s="38">
        <v>208160</v>
      </c>
      <c r="G57" s="39">
        <f t="shared" si="19"/>
        <v>2289755</v>
      </c>
      <c r="H57" s="40">
        <v>0.01</v>
      </c>
      <c r="I57" s="38">
        <f t="shared" si="20"/>
        <v>-20815.95</v>
      </c>
      <c r="J57" s="38">
        <f t="shared" si="21"/>
        <v>-2081.5950000000003</v>
      </c>
      <c r="K57" s="38">
        <f t="shared" si="22"/>
        <v>-22897.545000000002</v>
      </c>
      <c r="L57" s="41" t="str">
        <f t="shared" si="23"/>
        <v>AE</v>
      </c>
      <c r="M57" s="42">
        <v>50904</v>
      </c>
    </row>
    <row r="58" spans="1:13" ht="13.5" customHeight="1" x14ac:dyDescent="0.2">
      <c r="A58" s="36">
        <v>44179.553171296298</v>
      </c>
      <c r="B58" s="37" t="s">
        <v>70</v>
      </c>
      <c r="C58" s="37">
        <v>34726</v>
      </c>
      <c r="D58" s="36">
        <v>44179</v>
      </c>
      <c r="E58" s="38">
        <v>2494812</v>
      </c>
      <c r="F58" s="38">
        <v>249481</v>
      </c>
      <c r="G58" s="39">
        <f t="shared" si="19"/>
        <v>2744293</v>
      </c>
      <c r="H58" s="40">
        <v>0.01</v>
      </c>
      <c r="I58" s="38">
        <f t="shared" si="20"/>
        <v>-24948.12</v>
      </c>
      <c r="J58" s="38">
        <f t="shared" si="21"/>
        <v>-2494.8119999999999</v>
      </c>
      <c r="K58" s="38">
        <f t="shared" si="22"/>
        <v>-27442.932000000001</v>
      </c>
      <c r="L58" s="41" t="str">
        <f t="shared" si="23"/>
        <v>AD</v>
      </c>
      <c r="M58" s="42">
        <v>50904</v>
      </c>
    </row>
    <row r="59" spans="1:13" ht="13.5" customHeight="1" x14ac:dyDescent="0.2">
      <c r="A59" s="36">
        <v>44180.617060185185</v>
      </c>
      <c r="B59" s="37" t="s">
        <v>71</v>
      </c>
      <c r="C59" s="37">
        <v>35237</v>
      </c>
      <c r="D59" s="36">
        <v>44180</v>
      </c>
      <c r="E59" s="38">
        <v>1296462</v>
      </c>
      <c r="F59" s="38">
        <v>129646</v>
      </c>
      <c r="G59" s="39">
        <f t="shared" si="19"/>
        <v>1426108</v>
      </c>
      <c r="H59" s="40">
        <v>0.01</v>
      </c>
      <c r="I59" s="38">
        <f t="shared" si="20"/>
        <v>-12964.62</v>
      </c>
      <c r="J59" s="38">
        <f t="shared" si="21"/>
        <v>-1296.4620000000002</v>
      </c>
      <c r="K59" s="38">
        <f t="shared" si="22"/>
        <v>-14261.082</v>
      </c>
      <c r="L59" s="41" t="str">
        <f t="shared" si="23"/>
        <v>AF</v>
      </c>
      <c r="M59" s="42">
        <v>50904</v>
      </c>
    </row>
    <row r="60" spans="1:13" ht="13.5" customHeight="1" x14ac:dyDescent="0.2">
      <c r="A60" s="36">
        <v>44196.629560185182</v>
      </c>
      <c r="B60" s="37" t="s">
        <v>72</v>
      </c>
      <c r="C60" s="37">
        <v>37601</v>
      </c>
      <c r="D60" s="36">
        <v>44196</v>
      </c>
      <c r="E60" s="38">
        <v>1170804</v>
      </c>
      <c r="F60" s="38">
        <v>117080</v>
      </c>
      <c r="G60" s="39">
        <f t="shared" si="19"/>
        <v>1287884</v>
      </c>
      <c r="H60" s="40">
        <v>0.01</v>
      </c>
      <c r="I60" s="38">
        <f t="shared" si="20"/>
        <v>-11708.04</v>
      </c>
      <c r="J60" s="38">
        <f t="shared" si="21"/>
        <v>-1170.8040000000001</v>
      </c>
      <c r="K60" s="38">
        <f t="shared" si="22"/>
        <v>-12878.844000000001</v>
      </c>
      <c r="L60" s="41" t="str">
        <f t="shared" si="23"/>
        <v>AF</v>
      </c>
      <c r="M60" s="42">
        <v>50904</v>
      </c>
    </row>
    <row r="61" spans="1:13" ht="13.5" customHeight="1" x14ac:dyDescent="0.2">
      <c r="A61" s="43">
        <v>44170</v>
      </c>
      <c r="B61" s="44" t="s">
        <v>73</v>
      </c>
      <c r="C61" s="44">
        <v>544</v>
      </c>
      <c r="D61" s="43">
        <v>44170</v>
      </c>
      <c r="E61" s="45">
        <v>-1401692</v>
      </c>
      <c r="F61" s="45">
        <v>-140169</v>
      </c>
      <c r="G61" s="46">
        <f t="shared" si="19"/>
        <v>-1541861</v>
      </c>
      <c r="H61" s="47">
        <v>0.01</v>
      </c>
      <c r="I61" s="45">
        <f t="shared" si="20"/>
        <v>14016.92</v>
      </c>
      <c r="J61" s="38">
        <f t="shared" si="21"/>
        <v>1401.692</v>
      </c>
      <c r="K61" s="38">
        <f t="shared" si="22"/>
        <v>15418.612000000001</v>
      </c>
      <c r="L61" s="48" t="str">
        <f t="shared" si="23"/>
        <v>AB</v>
      </c>
      <c r="M61" s="49">
        <v>50904</v>
      </c>
    </row>
    <row r="62" spans="1:13" ht="15" customHeight="1" x14ac:dyDescent="0.2">
      <c r="A62" s="14"/>
      <c r="B62" s="14"/>
      <c r="C62" s="15"/>
      <c r="D62" s="16"/>
      <c r="E62" s="18">
        <f>SUBTOTAL(9,E10:E61)</f>
        <v>92176102</v>
      </c>
      <c r="F62" s="18">
        <f>SUBTOTAL(9,F10:F61)</f>
        <v>9217615</v>
      </c>
      <c r="G62" s="18">
        <f>SUBTOTAL(9,G10:G61)</f>
        <v>101393717</v>
      </c>
      <c r="H62" s="17"/>
      <c r="I62" s="18">
        <f>ROUND(SUBTOTAL(9,I10:I61),0)</f>
        <v>-921761</v>
      </c>
      <c r="J62" s="18">
        <f>ROUND(SUBTOTAL(9,J10:J61),0)</f>
        <v>-92176</v>
      </c>
      <c r="K62" s="18">
        <f>ROUND(SUBTOTAL(9,K10:K61),0)</f>
        <v>-1013937</v>
      </c>
      <c r="L62" s="18"/>
      <c r="M62" s="16"/>
    </row>
    <row r="63" spans="1:13" ht="15" customHeight="1" x14ac:dyDescent="0.2">
      <c r="A63" s="5"/>
      <c r="B63" s="5"/>
      <c r="C63" s="6"/>
      <c r="D63" s="7"/>
      <c r="E63" s="7"/>
      <c r="F63" s="7"/>
      <c r="G63" s="8"/>
      <c r="H63" s="9"/>
      <c r="I63" s="8"/>
      <c r="J63" s="8"/>
      <c r="K63" s="8"/>
      <c r="L63" s="8"/>
    </row>
    <row r="64" spans="1:13" ht="15" customHeight="1" x14ac:dyDescent="0.2">
      <c r="A64" s="10"/>
      <c r="B64" s="5"/>
      <c r="C64" s="6"/>
      <c r="D64" s="7"/>
      <c r="F64" s="7"/>
      <c r="G64" s="11"/>
      <c r="H64" s="12"/>
      <c r="I64" s="28" t="s">
        <v>74</v>
      </c>
      <c r="J64" s="28"/>
      <c r="K64" s="28"/>
    </row>
    <row r="65" spans="1:11" ht="15" customHeight="1" x14ac:dyDescent="0.2">
      <c r="A65" s="10" t="s">
        <v>15</v>
      </c>
      <c r="B65" s="6"/>
      <c r="C65" s="13"/>
      <c r="D65" s="13"/>
      <c r="E65" s="11" t="s">
        <v>16</v>
      </c>
      <c r="H65" s="12"/>
      <c r="I65" s="11" t="s">
        <v>17</v>
      </c>
      <c r="J65" s="11"/>
      <c r="K65" s="11"/>
    </row>
    <row r="66" spans="1:11" ht="15" customHeight="1" x14ac:dyDescent="0.2">
      <c r="A66" s="5"/>
      <c r="B66" s="6"/>
      <c r="C66" s="5"/>
      <c r="D66" s="5"/>
    </row>
    <row r="67" spans="1:11" ht="15" customHeight="1" x14ac:dyDescent="0.2">
      <c r="G67" s="4"/>
      <c r="H67" s="3"/>
    </row>
    <row r="68" spans="1:11" ht="15" customHeight="1" x14ac:dyDescent="0.2">
      <c r="G68" s="4"/>
      <c r="H68" s="3"/>
    </row>
    <row r="69" spans="1:11" ht="15" customHeight="1" x14ac:dyDescent="0.2">
      <c r="G69" s="4"/>
      <c r="H69" s="3"/>
    </row>
    <row r="70" spans="1:11" ht="15" customHeight="1" x14ac:dyDescent="0.2">
      <c r="E70" s="11"/>
      <c r="G70" s="4"/>
      <c r="H70" s="11"/>
    </row>
    <row r="71" spans="1:11" ht="15" customHeight="1" x14ac:dyDescent="0.2">
      <c r="E71" s="11" t="s">
        <v>75</v>
      </c>
      <c r="I71" s="11" t="s">
        <v>76</v>
      </c>
    </row>
  </sheetData>
  <autoFilter ref="A9:M61"/>
  <mergeCells count="1">
    <mergeCell ref="A5:M5"/>
  </mergeCells>
  <printOptions horizontalCentered="1"/>
  <pageMargins left="0.39370078740157483" right="0.39370078740157483" top="0.39370078740157483" bottom="0.39370078740157483" header="0.19685039370078741" footer="0.19685039370078741"/>
  <pageSetup paperSize="9" orientation="landscape" blackAndWhite="1" r:id="rId1"/>
  <headerFooter>
    <oddFooter>&amp;R&amp;"Cambria,Regular"&amp;10&amp;P/&amp;N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"/>
  <sheetViews>
    <sheetView zoomScaleNormal="100" workbookViewId="0">
      <pane ySplit="9" topLeftCell="A79" activePane="bottomLeft" state="frozen"/>
      <selection pane="bottomLeft" activeCell="I84" sqref="I84"/>
    </sheetView>
  </sheetViews>
  <sheetFormatPr defaultRowHeight="15" customHeight="1" x14ac:dyDescent="0.2"/>
  <cols>
    <col min="1" max="1" width="12.7109375" style="3" customWidth="1"/>
    <col min="2" max="3" width="20.7109375" style="3" customWidth="1"/>
    <col min="4" max="4" width="12.7109375" style="3" customWidth="1"/>
    <col min="5" max="5" width="15" style="3" bestFit="1" customWidth="1"/>
    <col min="6" max="7" width="13.85546875" style="3" bestFit="1" customWidth="1"/>
    <col min="8" max="8" width="6.85546875" style="4" customWidth="1"/>
    <col min="9" max="9" width="11.85546875" style="3" customWidth="1"/>
    <col min="10" max="11" width="11.85546875" style="3" hidden="1" customWidth="1"/>
    <col min="12" max="13" width="8.7109375" style="3" customWidth="1"/>
    <col min="14" max="16384" width="9.140625" style="3"/>
  </cols>
  <sheetData>
    <row r="1" spans="1:13" ht="12.75" x14ac:dyDescent="0.2">
      <c r="A1" s="1"/>
      <c r="B1" s="2" t="s">
        <v>0</v>
      </c>
    </row>
    <row r="2" spans="1:13" ht="12.75" x14ac:dyDescent="0.2">
      <c r="A2" s="1"/>
      <c r="B2" s="2" t="s">
        <v>11</v>
      </c>
    </row>
    <row r="3" spans="1:13" ht="12.75" x14ac:dyDescent="0.2">
      <c r="A3" s="1"/>
      <c r="B3" s="2" t="s">
        <v>1</v>
      </c>
    </row>
    <row r="4" spans="1:13" ht="12.75" x14ac:dyDescent="0.2"/>
    <row r="5" spans="1:13" ht="18" x14ac:dyDescent="0.2">
      <c r="A5" s="54" t="s">
        <v>153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</row>
    <row r="6" spans="1:13" ht="12.75" x14ac:dyDescent="0.2"/>
    <row r="7" spans="1:13" s="22" customFormat="1" ht="15.75" x14ac:dyDescent="0.2">
      <c r="A7" s="19"/>
      <c r="B7" s="20" t="s">
        <v>3</v>
      </c>
      <c r="C7" s="21" t="s">
        <v>21</v>
      </c>
      <c r="H7" s="21"/>
      <c r="I7" s="21"/>
      <c r="J7" s="21"/>
      <c r="K7" s="21"/>
      <c r="L7" s="21"/>
    </row>
    <row r="8" spans="1:13" ht="12.75" x14ac:dyDescent="0.2"/>
    <row r="9" spans="1:13" ht="30" customHeight="1" x14ac:dyDescent="0.2">
      <c r="A9" s="23" t="s">
        <v>4</v>
      </c>
      <c r="B9" s="24" t="s">
        <v>5</v>
      </c>
      <c r="C9" s="24" t="s">
        <v>6</v>
      </c>
      <c r="D9" s="23" t="s">
        <v>7</v>
      </c>
      <c r="E9" s="25" t="s">
        <v>8</v>
      </c>
      <c r="F9" s="25" t="s">
        <v>9</v>
      </c>
      <c r="G9" s="25" t="s">
        <v>10</v>
      </c>
      <c r="H9" s="26" t="s">
        <v>14</v>
      </c>
      <c r="I9" s="25" t="s">
        <v>12</v>
      </c>
      <c r="J9" s="25" t="s">
        <v>18</v>
      </c>
      <c r="K9" s="25" t="s">
        <v>19</v>
      </c>
      <c r="L9" s="27" t="s">
        <v>13</v>
      </c>
      <c r="M9" s="27" t="s">
        <v>2</v>
      </c>
    </row>
    <row r="10" spans="1:13" ht="13.5" customHeight="1" x14ac:dyDescent="0.2">
      <c r="A10" s="29">
        <v>44201.509108796294</v>
      </c>
      <c r="B10" s="30" t="s">
        <v>77</v>
      </c>
      <c r="C10" s="30">
        <v>37934</v>
      </c>
      <c r="D10" s="29">
        <v>44201</v>
      </c>
      <c r="E10" s="31">
        <v>1796049</v>
      </c>
      <c r="F10" s="31">
        <v>179605</v>
      </c>
      <c r="G10" s="32">
        <f t="shared" ref="G10:G24" si="0">F10+E10</f>
        <v>1975654</v>
      </c>
      <c r="H10" s="33">
        <v>0.01</v>
      </c>
      <c r="I10" s="31">
        <f>-(H10*E10)</f>
        <v>-17960.490000000002</v>
      </c>
      <c r="J10" s="31">
        <f>I10*0.1</f>
        <v>-1796.0490000000002</v>
      </c>
      <c r="K10" s="31">
        <f>I10+J10</f>
        <v>-19756.539000000001</v>
      </c>
      <c r="L10" s="34" t="str">
        <f>LEFT(B10,2)</f>
        <v>AD</v>
      </c>
      <c r="M10" s="35">
        <v>50904</v>
      </c>
    </row>
    <row r="11" spans="1:13" ht="13.5" customHeight="1" x14ac:dyDescent="0.2">
      <c r="A11" s="36">
        <v>44202.487835648149</v>
      </c>
      <c r="B11" s="37" t="s">
        <v>78</v>
      </c>
      <c r="C11" s="37">
        <v>38190</v>
      </c>
      <c r="D11" s="36">
        <v>44202</v>
      </c>
      <c r="E11" s="38">
        <v>969711</v>
      </c>
      <c r="F11" s="38">
        <v>96971</v>
      </c>
      <c r="G11" s="39">
        <f t="shared" si="0"/>
        <v>1066682</v>
      </c>
      <c r="H11" s="40">
        <v>0.01</v>
      </c>
      <c r="I11" s="38">
        <f t="shared" ref="I11:I24" si="1">-(H11*E11)</f>
        <v>-9697.11</v>
      </c>
      <c r="J11" s="38">
        <f t="shared" ref="J11:J24" si="2">I11*0.1</f>
        <v>-969.71100000000013</v>
      </c>
      <c r="K11" s="38">
        <f t="shared" ref="K11:K24" si="3">I11+J11</f>
        <v>-10666.821</v>
      </c>
      <c r="L11" s="41" t="str">
        <f>LEFT(B11,2)</f>
        <v>AE</v>
      </c>
      <c r="M11" s="42">
        <v>50904</v>
      </c>
    </row>
    <row r="12" spans="1:13" ht="13.5" customHeight="1" x14ac:dyDescent="0.2">
      <c r="A12" s="36">
        <v>44212.440300925926</v>
      </c>
      <c r="B12" s="37" t="s">
        <v>79</v>
      </c>
      <c r="C12" s="37">
        <v>39577</v>
      </c>
      <c r="D12" s="36">
        <v>44212</v>
      </c>
      <c r="E12" s="38">
        <v>2700121</v>
      </c>
      <c r="F12" s="38">
        <v>270012</v>
      </c>
      <c r="G12" s="39">
        <f t="shared" si="0"/>
        <v>2970133</v>
      </c>
      <c r="H12" s="40">
        <v>0.01</v>
      </c>
      <c r="I12" s="38">
        <f t="shared" si="1"/>
        <v>-27001.21</v>
      </c>
      <c r="J12" s="38">
        <f t="shared" si="2"/>
        <v>-2700.1210000000001</v>
      </c>
      <c r="K12" s="38">
        <f t="shared" si="3"/>
        <v>-29701.330999999998</v>
      </c>
      <c r="L12" s="41" t="str">
        <f t="shared" ref="L12:L24" si="4">LEFT(B12,2)</f>
        <v>AF</v>
      </c>
      <c r="M12" s="42">
        <v>50904</v>
      </c>
    </row>
    <row r="13" spans="1:13" ht="13.5" customHeight="1" x14ac:dyDescent="0.2">
      <c r="A13" s="36">
        <v>44216.561921296299</v>
      </c>
      <c r="B13" s="37" t="s">
        <v>80</v>
      </c>
      <c r="C13" s="37">
        <v>39833</v>
      </c>
      <c r="D13" s="36">
        <v>44216</v>
      </c>
      <c r="E13" s="38">
        <v>2838636</v>
      </c>
      <c r="F13" s="38">
        <v>283864</v>
      </c>
      <c r="G13" s="39">
        <f t="shared" si="0"/>
        <v>3122500</v>
      </c>
      <c r="H13" s="40">
        <v>0.01</v>
      </c>
      <c r="I13" s="38">
        <f t="shared" si="1"/>
        <v>-28386.36</v>
      </c>
      <c r="J13" s="38">
        <f t="shared" si="2"/>
        <v>-2838.6360000000004</v>
      </c>
      <c r="K13" s="38">
        <f t="shared" si="3"/>
        <v>-31224.995999999999</v>
      </c>
      <c r="L13" s="41" t="str">
        <f t="shared" si="4"/>
        <v>AB</v>
      </c>
      <c r="M13" s="42">
        <v>50904</v>
      </c>
    </row>
    <row r="14" spans="1:13" ht="13.5" customHeight="1" x14ac:dyDescent="0.2">
      <c r="A14" s="36">
        <v>44216.594664351855</v>
      </c>
      <c r="B14" s="37" t="s">
        <v>81</v>
      </c>
      <c r="C14" s="37">
        <v>39834</v>
      </c>
      <c r="D14" s="36">
        <v>44216</v>
      </c>
      <c r="E14" s="38">
        <v>2494842</v>
      </c>
      <c r="F14" s="38">
        <v>249484</v>
      </c>
      <c r="G14" s="39">
        <f t="shared" si="0"/>
        <v>2744326</v>
      </c>
      <c r="H14" s="40">
        <v>0.01</v>
      </c>
      <c r="I14" s="38">
        <f t="shared" si="1"/>
        <v>-24948.420000000002</v>
      </c>
      <c r="J14" s="38">
        <f t="shared" si="2"/>
        <v>-2494.8420000000006</v>
      </c>
      <c r="K14" s="38">
        <f t="shared" si="3"/>
        <v>-27443.262000000002</v>
      </c>
      <c r="L14" s="41" t="str">
        <f t="shared" si="4"/>
        <v>AD</v>
      </c>
      <c r="M14" s="42">
        <v>50904</v>
      </c>
    </row>
    <row r="15" spans="1:13" ht="13.5" customHeight="1" x14ac:dyDescent="0.2">
      <c r="A15" s="36">
        <v>44224</v>
      </c>
      <c r="B15" s="37" t="s">
        <v>82</v>
      </c>
      <c r="C15" s="37">
        <v>1261</v>
      </c>
      <c r="D15" s="36">
        <v>44224</v>
      </c>
      <c r="E15" s="38">
        <v>-647031</v>
      </c>
      <c r="F15" s="38">
        <v>-64703</v>
      </c>
      <c r="G15" s="39">
        <f t="shared" si="0"/>
        <v>-711734</v>
      </c>
      <c r="H15" s="40">
        <v>0.01</v>
      </c>
      <c r="I15" s="38">
        <f t="shared" si="1"/>
        <v>6470.31</v>
      </c>
      <c r="J15" s="38">
        <f t="shared" si="2"/>
        <v>647.03100000000006</v>
      </c>
      <c r="K15" s="38">
        <f t="shared" si="3"/>
        <v>7117.3410000000003</v>
      </c>
      <c r="L15" s="41" t="str">
        <f t="shared" si="4"/>
        <v>AD</v>
      </c>
      <c r="M15" s="42">
        <v>50904</v>
      </c>
    </row>
    <row r="16" spans="1:13" ht="13.5" customHeight="1" x14ac:dyDescent="0.2">
      <c r="A16" s="36">
        <v>44229.591689814813</v>
      </c>
      <c r="B16" s="37" t="s">
        <v>83</v>
      </c>
      <c r="C16" s="37">
        <v>42487</v>
      </c>
      <c r="D16" s="36">
        <v>44229</v>
      </c>
      <c r="E16" s="38">
        <v>1196150</v>
      </c>
      <c r="F16" s="38">
        <v>119615</v>
      </c>
      <c r="G16" s="39">
        <f t="shared" si="0"/>
        <v>1315765</v>
      </c>
      <c r="H16" s="40">
        <v>0.01</v>
      </c>
      <c r="I16" s="38">
        <f t="shared" si="1"/>
        <v>-11961.5</v>
      </c>
      <c r="J16" s="38">
        <f t="shared" si="2"/>
        <v>-1196.1500000000001</v>
      </c>
      <c r="K16" s="38">
        <f t="shared" si="3"/>
        <v>-13157.65</v>
      </c>
      <c r="L16" s="41" t="str">
        <f t="shared" si="4"/>
        <v>AF</v>
      </c>
      <c r="M16" s="42">
        <v>50904</v>
      </c>
    </row>
    <row r="17" spans="1:13" ht="13.5" customHeight="1" x14ac:dyDescent="0.2">
      <c r="A17" s="36">
        <v>44229.638726851852</v>
      </c>
      <c r="B17" s="37" t="s">
        <v>84</v>
      </c>
      <c r="C17" s="37">
        <v>42500</v>
      </c>
      <c r="D17" s="36">
        <v>44229</v>
      </c>
      <c r="E17" s="38">
        <v>2885060</v>
      </c>
      <c r="F17" s="38">
        <v>288506</v>
      </c>
      <c r="G17" s="39">
        <f t="shared" si="0"/>
        <v>3173566</v>
      </c>
      <c r="H17" s="40">
        <v>0.01</v>
      </c>
      <c r="I17" s="38">
        <f t="shared" si="1"/>
        <v>-28850.600000000002</v>
      </c>
      <c r="J17" s="38">
        <f t="shared" si="2"/>
        <v>-2885.0600000000004</v>
      </c>
      <c r="K17" s="38">
        <f t="shared" si="3"/>
        <v>-31735.660000000003</v>
      </c>
      <c r="L17" s="41" t="str">
        <f t="shared" si="4"/>
        <v>AG</v>
      </c>
      <c r="M17" s="42">
        <v>50904</v>
      </c>
    </row>
    <row r="18" spans="1:13" ht="13.5" customHeight="1" x14ac:dyDescent="0.2">
      <c r="A18" s="36">
        <v>44232.589074074072</v>
      </c>
      <c r="B18" s="37" t="s">
        <v>85</v>
      </c>
      <c r="C18" s="37">
        <v>43004</v>
      </c>
      <c r="D18" s="36">
        <v>44232</v>
      </c>
      <c r="E18" s="38">
        <v>2346032</v>
      </c>
      <c r="F18" s="38">
        <v>234603</v>
      </c>
      <c r="G18" s="39">
        <f t="shared" si="0"/>
        <v>2580635</v>
      </c>
      <c r="H18" s="40">
        <v>0.01</v>
      </c>
      <c r="I18" s="38">
        <f t="shared" si="1"/>
        <v>-23460.32</v>
      </c>
      <c r="J18" s="38">
        <f t="shared" si="2"/>
        <v>-2346.0320000000002</v>
      </c>
      <c r="K18" s="38">
        <f t="shared" si="3"/>
        <v>-25806.351999999999</v>
      </c>
      <c r="L18" s="41" t="str">
        <f t="shared" si="4"/>
        <v>AD</v>
      </c>
      <c r="M18" s="42">
        <v>50904</v>
      </c>
    </row>
    <row r="19" spans="1:13" ht="13.5" customHeight="1" x14ac:dyDescent="0.2">
      <c r="A19" s="36">
        <v>44236.427083333336</v>
      </c>
      <c r="B19" s="37" t="s">
        <v>86</v>
      </c>
      <c r="C19" s="37">
        <v>43604</v>
      </c>
      <c r="D19" s="36">
        <v>44236</v>
      </c>
      <c r="E19" s="38">
        <v>1366005</v>
      </c>
      <c r="F19" s="38">
        <v>136601</v>
      </c>
      <c r="G19" s="39">
        <f t="shared" si="0"/>
        <v>1502606</v>
      </c>
      <c r="H19" s="40">
        <v>0.01</v>
      </c>
      <c r="I19" s="38">
        <f t="shared" si="1"/>
        <v>-13660.050000000001</v>
      </c>
      <c r="J19" s="38">
        <f t="shared" si="2"/>
        <v>-1366.0050000000001</v>
      </c>
      <c r="K19" s="38">
        <f t="shared" si="3"/>
        <v>-15026.055</v>
      </c>
      <c r="L19" s="41" t="str">
        <f t="shared" si="4"/>
        <v>AB</v>
      </c>
      <c r="M19" s="42">
        <v>50904</v>
      </c>
    </row>
    <row r="20" spans="1:13" ht="13.5" customHeight="1" x14ac:dyDescent="0.2">
      <c r="A20" s="36">
        <v>44250.598217592589</v>
      </c>
      <c r="B20" s="37" t="s">
        <v>87</v>
      </c>
      <c r="C20" s="37">
        <v>43814</v>
      </c>
      <c r="D20" s="36">
        <v>44250</v>
      </c>
      <c r="E20" s="38">
        <v>1639206</v>
      </c>
      <c r="F20" s="38">
        <v>163921</v>
      </c>
      <c r="G20" s="39">
        <f t="shared" si="0"/>
        <v>1803127</v>
      </c>
      <c r="H20" s="40">
        <v>0.01</v>
      </c>
      <c r="I20" s="38">
        <f t="shared" si="1"/>
        <v>-16392.060000000001</v>
      </c>
      <c r="J20" s="38">
        <f t="shared" si="2"/>
        <v>-1639.2060000000001</v>
      </c>
      <c r="K20" s="38">
        <f t="shared" si="3"/>
        <v>-18031.266000000003</v>
      </c>
      <c r="L20" s="41" t="str">
        <f t="shared" si="4"/>
        <v>AD</v>
      </c>
      <c r="M20" s="42">
        <v>50904</v>
      </c>
    </row>
    <row r="21" spans="1:13" ht="13.5" customHeight="1" x14ac:dyDescent="0.2">
      <c r="A21" s="36">
        <v>44251.417939814812</v>
      </c>
      <c r="B21" s="37" t="s">
        <v>88</v>
      </c>
      <c r="C21" s="37">
        <v>43767</v>
      </c>
      <c r="D21" s="36">
        <v>44251</v>
      </c>
      <c r="E21" s="38">
        <v>2119515</v>
      </c>
      <c r="F21" s="38">
        <v>211952</v>
      </c>
      <c r="G21" s="39">
        <f t="shared" si="0"/>
        <v>2331467</v>
      </c>
      <c r="H21" s="40">
        <v>0.01</v>
      </c>
      <c r="I21" s="38">
        <f t="shared" si="1"/>
        <v>-21195.15</v>
      </c>
      <c r="J21" s="38">
        <f t="shared" si="2"/>
        <v>-2119.5150000000003</v>
      </c>
      <c r="K21" s="38">
        <f t="shared" si="3"/>
        <v>-23314.665000000001</v>
      </c>
      <c r="L21" s="41" t="str">
        <f t="shared" si="4"/>
        <v>AF</v>
      </c>
      <c r="M21" s="42">
        <v>50904</v>
      </c>
    </row>
    <row r="22" spans="1:13" ht="13.5" customHeight="1" x14ac:dyDescent="0.2">
      <c r="A22" s="36">
        <v>44252.591539351852</v>
      </c>
      <c r="B22" s="37" t="s">
        <v>89</v>
      </c>
      <c r="C22" s="37">
        <v>44457</v>
      </c>
      <c r="D22" s="36">
        <v>44252</v>
      </c>
      <c r="E22" s="38">
        <v>1369840</v>
      </c>
      <c r="F22" s="38">
        <v>136984</v>
      </c>
      <c r="G22" s="39">
        <f t="shared" si="0"/>
        <v>1506824</v>
      </c>
      <c r="H22" s="40">
        <v>0.01</v>
      </c>
      <c r="I22" s="38">
        <f t="shared" si="1"/>
        <v>-13698.4</v>
      </c>
      <c r="J22" s="38">
        <f t="shared" si="2"/>
        <v>-1369.8400000000001</v>
      </c>
      <c r="K22" s="38">
        <f t="shared" si="3"/>
        <v>-15068.24</v>
      </c>
      <c r="L22" s="41" t="str">
        <f t="shared" si="4"/>
        <v>AE</v>
      </c>
      <c r="M22" s="42">
        <v>50904</v>
      </c>
    </row>
    <row r="23" spans="1:13" ht="13.5" customHeight="1" x14ac:dyDescent="0.2">
      <c r="A23" s="36">
        <v>44260.625891203701</v>
      </c>
      <c r="B23" s="37" t="s">
        <v>90</v>
      </c>
      <c r="C23" s="37">
        <v>45340</v>
      </c>
      <c r="D23" s="36">
        <v>44260</v>
      </c>
      <c r="E23" s="38">
        <v>2324922</v>
      </c>
      <c r="F23" s="38">
        <v>232492</v>
      </c>
      <c r="G23" s="39">
        <f t="shared" si="0"/>
        <v>2557414</v>
      </c>
      <c r="H23" s="40">
        <v>0.01</v>
      </c>
      <c r="I23" s="38">
        <f t="shared" si="1"/>
        <v>-23249.22</v>
      </c>
      <c r="J23" s="38">
        <f t="shared" si="2"/>
        <v>-2324.922</v>
      </c>
      <c r="K23" s="38">
        <f t="shared" si="3"/>
        <v>-25574.142</v>
      </c>
      <c r="L23" s="41" t="str">
        <f t="shared" si="4"/>
        <v>AG</v>
      </c>
      <c r="M23" s="42">
        <v>50904</v>
      </c>
    </row>
    <row r="24" spans="1:13" ht="13.5" customHeight="1" x14ac:dyDescent="0.2">
      <c r="A24" s="36">
        <v>44261.389444444445</v>
      </c>
      <c r="B24" s="37" t="s">
        <v>91</v>
      </c>
      <c r="C24" s="37">
        <v>45736</v>
      </c>
      <c r="D24" s="36">
        <v>44261</v>
      </c>
      <c r="E24" s="38">
        <v>1603032</v>
      </c>
      <c r="F24" s="38">
        <v>160303</v>
      </c>
      <c r="G24" s="39">
        <f t="shared" si="0"/>
        <v>1763335</v>
      </c>
      <c r="H24" s="40">
        <v>0.01</v>
      </c>
      <c r="I24" s="38">
        <f t="shared" si="1"/>
        <v>-16030.32</v>
      </c>
      <c r="J24" s="38">
        <f t="shared" si="2"/>
        <v>-1603.0320000000002</v>
      </c>
      <c r="K24" s="38">
        <f t="shared" si="3"/>
        <v>-17633.351999999999</v>
      </c>
      <c r="L24" s="41" t="str">
        <f t="shared" si="4"/>
        <v>AB</v>
      </c>
      <c r="M24" s="42">
        <v>50904</v>
      </c>
    </row>
    <row r="25" spans="1:13" ht="13.5" customHeight="1" x14ac:dyDescent="0.2">
      <c r="A25" s="29">
        <v>44272.545011574075</v>
      </c>
      <c r="B25" s="30" t="s">
        <v>92</v>
      </c>
      <c r="C25" s="30">
        <v>46909</v>
      </c>
      <c r="D25" s="29">
        <v>44272</v>
      </c>
      <c r="E25" s="31">
        <v>1770516</v>
      </c>
      <c r="F25" s="31">
        <v>177052</v>
      </c>
      <c r="G25" s="32">
        <f t="shared" ref="G25:G83" si="5">F25+E25</f>
        <v>1947568</v>
      </c>
      <c r="H25" s="33">
        <v>0.01</v>
      </c>
      <c r="I25" s="31">
        <f>-(H25*E25)</f>
        <v>-17705.16</v>
      </c>
      <c r="J25" s="31">
        <f>I25*0.1</f>
        <v>-1770.5160000000001</v>
      </c>
      <c r="K25" s="31">
        <f>I25+J25</f>
        <v>-19475.675999999999</v>
      </c>
      <c r="L25" s="34" t="str">
        <f>LEFT(B25,2)</f>
        <v>AF</v>
      </c>
      <c r="M25" s="35">
        <v>50904</v>
      </c>
    </row>
    <row r="26" spans="1:13" ht="13.5" customHeight="1" x14ac:dyDescent="0.2">
      <c r="A26" s="36">
        <v>44287.699293981481</v>
      </c>
      <c r="B26" s="37" t="s">
        <v>93</v>
      </c>
      <c r="C26" s="37">
        <v>48536</v>
      </c>
      <c r="D26" s="36">
        <v>44287</v>
      </c>
      <c r="E26" s="38">
        <v>1532127</v>
      </c>
      <c r="F26" s="38">
        <v>153213</v>
      </c>
      <c r="G26" s="39">
        <f t="shared" si="5"/>
        <v>1685340</v>
      </c>
      <c r="H26" s="40">
        <v>0.01</v>
      </c>
      <c r="I26" s="38">
        <f t="shared" ref="I26:I83" si="6">-(H26*E26)</f>
        <v>-15321.27</v>
      </c>
      <c r="J26" s="38">
        <f t="shared" ref="J26:J83" si="7">I26*0.1</f>
        <v>-1532.1270000000002</v>
      </c>
      <c r="K26" s="38">
        <f t="shared" ref="K26:K83" si="8">I26+J26</f>
        <v>-16853.397000000001</v>
      </c>
      <c r="L26" s="41" t="str">
        <f>LEFT(B26,2)</f>
        <v>AG</v>
      </c>
      <c r="M26" s="42">
        <v>50904</v>
      </c>
    </row>
    <row r="27" spans="1:13" ht="13.5" customHeight="1" x14ac:dyDescent="0.2">
      <c r="A27" s="36">
        <v>44288.487916666665</v>
      </c>
      <c r="B27" s="37" t="s">
        <v>94</v>
      </c>
      <c r="C27" s="37">
        <v>48555</v>
      </c>
      <c r="D27" s="36">
        <v>44288</v>
      </c>
      <c r="E27" s="38">
        <v>2731869</v>
      </c>
      <c r="F27" s="38">
        <v>273187</v>
      </c>
      <c r="G27" s="39">
        <f t="shared" si="5"/>
        <v>3005056</v>
      </c>
      <c r="H27" s="40">
        <v>0.01</v>
      </c>
      <c r="I27" s="38">
        <f t="shared" si="6"/>
        <v>-27318.690000000002</v>
      </c>
      <c r="J27" s="38">
        <f t="shared" si="7"/>
        <v>-2731.8690000000006</v>
      </c>
      <c r="K27" s="38">
        <f t="shared" si="8"/>
        <v>-30050.559000000001</v>
      </c>
      <c r="L27" s="41" t="str">
        <f t="shared" ref="L27:L83" si="9">LEFT(B27,2)</f>
        <v>AD</v>
      </c>
      <c r="M27" s="42">
        <v>50904</v>
      </c>
    </row>
    <row r="28" spans="1:13" ht="13.5" customHeight="1" x14ac:dyDescent="0.2">
      <c r="A28" s="36">
        <v>44289.424479166664</v>
      </c>
      <c r="B28" s="37" t="s">
        <v>95</v>
      </c>
      <c r="C28" s="37">
        <v>48554</v>
      </c>
      <c r="D28" s="36">
        <v>44289</v>
      </c>
      <c r="E28" s="38">
        <v>1055521</v>
      </c>
      <c r="F28" s="38">
        <v>105552</v>
      </c>
      <c r="G28" s="39">
        <f t="shared" si="5"/>
        <v>1161073</v>
      </c>
      <c r="H28" s="40">
        <v>0.01</v>
      </c>
      <c r="I28" s="38">
        <f t="shared" si="6"/>
        <v>-10555.210000000001</v>
      </c>
      <c r="J28" s="38">
        <f t="shared" si="7"/>
        <v>-1055.5210000000002</v>
      </c>
      <c r="K28" s="38">
        <f t="shared" si="8"/>
        <v>-11610.731000000002</v>
      </c>
      <c r="L28" s="41" t="str">
        <f t="shared" si="9"/>
        <v>AE</v>
      </c>
      <c r="M28" s="42">
        <v>50904</v>
      </c>
    </row>
    <row r="29" spans="1:13" ht="13.5" customHeight="1" x14ac:dyDescent="0.2">
      <c r="A29" s="36">
        <v>44295.56927083333</v>
      </c>
      <c r="B29" s="37" t="s">
        <v>96</v>
      </c>
      <c r="C29" s="37">
        <v>49039</v>
      </c>
      <c r="D29" s="36">
        <v>44295</v>
      </c>
      <c r="E29" s="38">
        <v>1266561</v>
      </c>
      <c r="F29" s="38">
        <v>126656</v>
      </c>
      <c r="G29" s="39">
        <f t="shared" si="5"/>
        <v>1393217</v>
      </c>
      <c r="H29" s="40">
        <v>0.01</v>
      </c>
      <c r="I29" s="38">
        <f t="shared" si="6"/>
        <v>-12665.61</v>
      </c>
      <c r="J29" s="38">
        <f t="shared" si="7"/>
        <v>-1266.5610000000001</v>
      </c>
      <c r="K29" s="38">
        <f t="shared" si="8"/>
        <v>-13932.171</v>
      </c>
      <c r="L29" s="41" t="str">
        <f t="shared" si="9"/>
        <v>AH</v>
      </c>
      <c r="M29" s="42">
        <v>50904</v>
      </c>
    </row>
    <row r="30" spans="1:13" ht="13.5" customHeight="1" x14ac:dyDescent="0.2">
      <c r="A30" s="36">
        <v>44300.626817129632</v>
      </c>
      <c r="B30" s="37" t="s">
        <v>97</v>
      </c>
      <c r="C30" s="37">
        <v>49346</v>
      </c>
      <c r="D30" s="36">
        <v>44300</v>
      </c>
      <c r="E30" s="38">
        <v>1522086</v>
      </c>
      <c r="F30" s="38">
        <v>152209</v>
      </c>
      <c r="G30" s="39">
        <f t="shared" si="5"/>
        <v>1674295</v>
      </c>
      <c r="H30" s="40">
        <v>0.01</v>
      </c>
      <c r="I30" s="38">
        <f t="shared" si="6"/>
        <v>-15220.86</v>
      </c>
      <c r="J30" s="38">
        <f t="shared" si="7"/>
        <v>-1522.0860000000002</v>
      </c>
      <c r="K30" s="38">
        <f t="shared" si="8"/>
        <v>-16742.946</v>
      </c>
      <c r="L30" s="41" t="str">
        <f t="shared" si="9"/>
        <v>AG</v>
      </c>
      <c r="M30" s="42">
        <v>50904</v>
      </c>
    </row>
    <row r="31" spans="1:13" ht="13.5" customHeight="1" x14ac:dyDescent="0.2">
      <c r="A31" s="36">
        <v>44309.586516203701</v>
      </c>
      <c r="B31" s="37" t="s">
        <v>98</v>
      </c>
      <c r="C31" s="37">
        <v>49895</v>
      </c>
      <c r="D31" s="36">
        <v>44309</v>
      </c>
      <c r="E31" s="38">
        <v>2731869</v>
      </c>
      <c r="F31" s="38">
        <v>273187</v>
      </c>
      <c r="G31" s="39">
        <f t="shared" si="5"/>
        <v>3005056</v>
      </c>
      <c r="H31" s="40">
        <v>0.01</v>
      </c>
      <c r="I31" s="38">
        <f t="shared" si="6"/>
        <v>-27318.690000000002</v>
      </c>
      <c r="J31" s="38">
        <f t="shared" si="7"/>
        <v>-2731.8690000000006</v>
      </c>
      <c r="K31" s="38">
        <f t="shared" si="8"/>
        <v>-30050.559000000001</v>
      </c>
      <c r="L31" s="41" t="str">
        <f t="shared" si="9"/>
        <v>AD</v>
      </c>
      <c r="M31" s="42">
        <v>50904</v>
      </c>
    </row>
    <row r="32" spans="1:13" ht="13.5" customHeight="1" x14ac:dyDescent="0.2">
      <c r="A32" s="36">
        <v>44314.649386574078</v>
      </c>
      <c r="B32" s="37" t="s">
        <v>99</v>
      </c>
      <c r="C32" s="37">
        <v>11</v>
      </c>
      <c r="D32" s="36">
        <v>44314</v>
      </c>
      <c r="E32" s="38">
        <v>1652160</v>
      </c>
      <c r="F32" s="38">
        <v>165217</v>
      </c>
      <c r="G32" s="39">
        <f t="shared" si="5"/>
        <v>1817377</v>
      </c>
      <c r="H32" s="40">
        <v>0.01</v>
      </c>
      <c r="I32" s="38">
        <f t="shared" si="6"/>
        <v>-16521.599999999999</v>
      </c>
      <c r="J32" s="38">
        <f t="shared" si="7"/>
        <v>-1652.1599999999999</v>
      </c>
      <c r="K32" s="38">
        <f t="shared" si="8"/>
        <v>-18173.759999999998</v>
      </c>
      <c r="L32" s="41" t="str">
        <f t="shared" si="9"/>
        <v>AB</v>
      </c>
      <c r="M32" s="42">
        <v>50904</v>
      </c>
    </row>
    <row r="33" spans="1:13" ht="13.5" customHeight="1" x14ac:dyDescent="0.2">
      <c r="A33" s="36">
        <v>44320.426388888889</v>
      </c>
      <c r="B33" s="37" t="s">
        <v>100</v>
      </c>
      <c r="C33" s="37">
        <v>514</v>
      </c>
      <c r="D33" s="36">
        <v>44320</v>
      </c>
      <c r="E33" s="38">
        <v>1704861</v>
      </c>
      <c r="F33" s="38">
        <v>170486</v>
      </c>
      <c r="G33" s="39">
        <f t="shared" si="5"/>
        <v>1875347</v>
      </c>
      <c r="H33" s="40">
        <v>0.01</v>
      </c>
      <c r="I33" s="38">
        <f t="shared" si="6"/>
        <v>-17048.61</v>
      </c>
      <c r="J33" s="38">
        <f t="shared" si="7"/>
        <v>-1704.8610000000001</v>
      </c>
      <c r="K33" s="38">
        <f t="shared" si="8"/>
        <v>-18753.471000000001</v>
      </c>
      <c r="L33" s="41" t="str">
        <f t="shared" si="9"/>
        <v>AD</v>
      </c>
      <c r="M33" s="42">
        <v>50904</v>
      </c>
    </row>
    <row r="34" spans="1:13" ht="13.5" customHeight="1" x14ac:dyDescent="0.2">
      <c r="A34" s="36">
        <v>44320.586574074077</v>
      </c>
      <c r="B34" s="37" t="s">
        <v>101</v>
      </c>
      <c r="C34" s="37">
        <v>515</v>
      </c>
      <c r="D34" s="36">
        <v>44320</v>
      </c>
      <c r="E34" s="38">
        <v>937686</v>
      </c>
      <c r="F34" s="38">
        <v>93769</v>
      </c>
      <c r="G34" s="39">
        <f t="shared" si="5"/>
        <v>1031455</v>
      </c>
      <c r="H34" s="40">
        <v>0.01</v>
      </c>
      <c r="I34" s="38">
        <f t="shared" si="6"/>
        <v>-9376.86</v>
      </c>
      <c r="J34" s="38">
        <f t="shared" si="7"/>
        <v>-937.68600000000015</v>
      </c>
      <c r="K34" s="38">
        <f t="shared" si="8"/>
        <v>-10314.546</v>
      </c>
      <c r="L34" s="41" t="str">
        <f t="shared" si="9"/>
        <v>AE</v>
      </c>
      <c r="M34" s="42">
        <v>50904</v>
      </c>
    </row>
    <row r="35" spans="1:13" ht="13.5" customHeight="1" x14ac:dyDescent="0.2">
      <c r="A35" s="36">
        <v>44324.577511574076</v>
      </c>
      <c r="B35" s="37" t="s">
        <v>102</v>
      </c>
      <c r="C35" s="37">
        <v>761</v>
      </c>
      <c r="D35" s="36">
        <v>44324</v>
      </c>
      <c r="E35" s="38">
        <v>758651</v>
      </c>
      <c r="F35" s="38">
        <v>75865</v>
      </c>
      <c r="G35" s="39">
        <f t="shared" si="5"/>
        <v>834516</v>
      </c>
      <c r="H35" s="40">
        <v>0.01</v>
      </c>
      <c r="I35" s="38">
        <f t="shared" si="6"/>
        <v>-7586.51</v>
      </c>
      <c r="J35" s="38">
        <f t="shared" si="7"/>
        <v>-758.65100000000007</v>
      </c>
      <c r="K35" s="38">
        <f t="shared" si="8"/>
        <v>-8345.1610000000001</v>
      </c>
      <c r="L35" s="41" t="str">
        <f t="shared" si="9"/>
        <v>AH</v>
      </c>
      <c r="M35" s="42">
        <v>50904</v>
      </c>
    </row>
    <row r="36" spans="1:13" ht="13.5" customHeight="1" x14ac:dyDescent="0.2">
      <c r="A36" s="36">
        <v>44329.565289351849</v>
      </c>
      <c r="B36" s="37" t="s">
        <v>103</v>
      </c>
      <c r="C36" s="37">
        <v>1057</v>
      </c>
      <c r="D36" s="36">
        <v>44329</v>
      </c>
      <c r="E36" s="38">
        <v>1296462</v>
      </c>
      <c r="F36" s="38">
        <v>129646</v>
      </c>
      <c r="G36" s="39">
        <f t="shared" si="5"/>
        <v>1426108</v>
      </c>
      <c r="H36" s="40">
        <v>0.01</v>
      </c>
      <c r="I36" s="38">
        <f t="shared" si="6"/>
        <v>-12964.62</v>
      </c>
      <c r="J36" s="38">
        <f t="shared" si="7"/>
        <v>-1296.4620000000002</v>
      </c>
      <c r="K36" s="38">
        <f t="shared" si="8"/>
        <v>-14261.082</v>
      </c>
      <c r="L36" s="41" t="str">
        <f t="shared" si="9"/>
        <v>AF</v>
      </c>
      <c r="M36" s="42">
        <v>50904</v>
      </c>
    </row>
    <row r="37" spans="1:13" ht="13.5" customHeight="1" x14ac:dyDescent="0.2">
      <c r="A37" s="36">
        <v>44334.500162037039</v>
      </c>
      <c r="B37" s="37" t="s">
        <v>104</v>
      </c>
      <c r="C37" s="37">
        <v>1404</v>
      </c>
      <c r="D37" s="36">
        <v>44334</v>
      </c>
      <c r="E37" s="38">
        <v>1819483</v>
      </c>
      <c r="F37" s="38">
        <v>181948</v>
      </c>
      <c r="G37" s="39">
        <f t="shared" si="5"/>
        <v>2001431</v>
      </c>
      <c r="H37" s="40">
        <v>0.01</v>
      </c>
      <c r="I37" s="38">
        <f t="shared" si="6"/>
        <v>-18194.830000000002</v>
      </c>
      <c r="J37" s="38">
        <f t="shared" si="7"/>
        <v>-1819.4830000000002</v>
      </c>
      <c r="K37" s="38">
        <f t="shared" si="8"/>
        <v>-20014.313000000002</v>
      </c>
      <c r="L37" s="41" t="str">
        <f t="shared" si="9"/>
        <v>AG</v>
      </c>
      <c r="M37" s="42">
        <v>50904</v>
      </c>
    </row>
    <row r="38" spans="1:13" ht="13.5" customHeight="1" x14ac:dyDescent="0.2">
      <c r="A38" s="36">
        <v>44336.566631944443</v>
      </c>
      <c r="B38" s="37" t="s">
        <v>105</v>
      </c>
      <c r="C38" s="37">
        <v>1507</v>
      </c>
      <c r="D38" s="36">
        <v>44336</v>
      </c>
      <c r="E38" s="38">
        <v>1439083</v>
      </c>
      <c r="F38" s="38">
        <v>143908</v>
      </c>
      <c r="G38" s="39">
        <f t="shared" si="5"/>
        <v>1582991</v>
      </c>
      <c r="H38" s="40">
        <v>0.01</v>
      </c>
      <c r="I38" s="38">
        <f t="shared" si="6"/>
        <v>-14390.83</v>
      </c>
      <c r="J38" s="38">
        <f t="shared" si="7"/>
        <v>-1439.0830000000001</v>
      </c>
      <c r="K38" s="38">
        <f t="shared" si="8"/>
        <v>-15829.913</v>
      </c>
      <c r="L38" s="41" t="str">
        <f t="shared" si="9"/>
        <v>AD</v>
      </c>
      <c r="M38" s="42">
        <v>50904</v>
      </c>
    </row>
    <row r="39" spans="1:13" ht="13.5" customHeight="1" x14ac:dyDescent="0.2">
      <c r="A39" s="36">
        <v>44343.572210648148</v>
      </c>
      <c r="B39" s="37" t="s">
        <v>106</v>
      </c>
      <c r="C39" s="37">
        <v>1883</v>
      </c>
      <c r="D39" s="36">
        <v>44343</v>
      </c>
      <c r="E39" s="38">
        <v>1007469</v>
      </c>
      <c r="F39" s="38">
        <v>100747</v>
      </c>
      <c r="G39" s="39">
        <f t="shared" si="5"/>
        <v>1108216</v>
      </c>
      <c r="H39" s="40">
        <v>0.01</v>
      </c>
      <c r="I39" s="38">
        <f t="shared" si="6"/>
        <v>-10074.69</v>
      </c>
      <c r="J39" s="38">
        <f t="shared" si="7"/>
        <v>-1007.4690000000001</v>
      </c>
      <c r="K39" s="38">
        <f t="shared" si="8"/>
        <v>-11082.159</v>
      </c>
      <c r="L39" s="41" t="str">
        <f t="shared" si="9"/>
        <v>AG</v>
      </c>
      <c r="M39" s="42">
        <v>50904</v>
      </c>
    </row>
    <row r="40" spans="1:13" ht="13.5" customHeight="1" x14ac:dyDescent="0.2">
      <c r="A40" s="36">
        <v>44348.567465277774</v>
      </c>
      <c r="B40" s="37" t="s">
        <v>107</v>
      </c>
      <c r="C40" s="37">
        <v>2251</v>
      </c>
      <c r="D40" s="36">
        <v>44348</v>
      </c>
      <c r="E40" s="38">
        <v>2282136</v>
      </c>
      <c r="F40" s="38">
        <v>228214</v>
      </c>
      <c r="G40" s="39">
        <f t="shared" si="5"/>
        <v>2510350</v>
      </c>
      <c r="H40" s="40">
        <v>0.01</v>
      </c>
      <c r="I40" s="38">
        <f t="shared" si="6"/>
        <v>-22821.360000000001</v>
      </c>
      <c r="J40" s="38">
        <f t="shared" si="7"/>
        <v>-2282.136</v>
      </c>
      <c r="K40" s="38">
        <f t="shared" si="8"/>
        <v>-25103.495999999999</v>
      </c>
      <c r="L40" s="41" t="str">
        <f t="shared" si="9"/>
        <v>AF</v>
      </c>
      <c r="M40" s="42">
        <v>50904</v>
      </c>
    </row>
    <row r="41" spans="1:13" ht="13.5" customHeight="1" x14ac:dyDescent="0.2">
      <c r="A41" s="36">
        <v>44349.637361111112</v>
      </c>
      <c r="B41" s="37" t="s">
        <v>108</v>
      </c>
      <c r="C41" s="37">
        <v>2354</v>
      </c>
      <c r="D41" s="36">
        <v>44349</v>
      </c>
      <c r="E41" s="38">
        <v>4389972</v>
      </c>
      <c r="F41" s="38">
        <v>438997</v>
      </c>
      <c r="G41" s="39">
        <f t="shared" ref="G41:G61" si="10">F41+E41</f>
        <v>4828969</v>
      </c>
      <c r="H41" s="40">
        <v>0.01</v>
      </c>
      <c r="I41" s="38">
        <f t="shared" ref="I41:I61" si="11">-(H41*E41)</f>
        <v>-43899.72</v>
      </c>
      <c r="J41" s="38">
        <f t="shared" ref="J41:J61" si="12">I41*0.1</f>
        <v>-4389.9720000000007</v>
      </c>
      <c r="K41" s="38">
        <f t="shared" ref="K41:K61" si="13">I41+J41</f>
        <v>-48289.692000000003</v>
      </c>
      <c r="L41" s="41" t="str">
        <f t="shared" ref="L41:L61" si="14">LEFT(B41,2)</f>
        <v>AB</v>
      </c>
      <c r="M41" s="42">
        <v>50904</v>
      </c>
    </row>
    <row r="42" spans="1:13" ht="13.5" customHeight="1" x14ac:dyDescent="0.2">
      <c r="A42" s="36">
        <v>44352.549259259256</v>
      </c>
      <c r="B42" s="37" t="s">
        <v>109</v>
      </c>
      <c r="C42" s="37">
        <v>2556</v>
      </c>
      <c r="D42" s="36">
        <v>44352</v>
      </c>
      <c r="E42" s="38">
        <v>1339036</v>
      </c>
      <c r="F42" s="38">
        <v>133904</v>
      </c>
      <c r="G42" s="39">
        <f t="shared" si="10"/>
        <v>1472940</v>
      </c>
      <c r="H42" s="40">
        <v>0.01</v>
      </c>
      <c r="I42" s="38">
        <f t="shared" si="11"/>
        <v>-13390.36</v>
      </c>
      <c r="J42" s="38">
        <f t="shared" si="12"/>
        <v>-1339.0360000000001</v>
      </c>
      <c r="K42" s="38">
        <f t="shared" si="13"/>
        <v>-14729.396000000001</v>
      </c>
      <c r="L42" s="41" t="str">
        <f t="shared" si="14"/>
        <v>AE</v>
      </c>
      <c r="M42" s="42">
        <v>50904</v>
      </c>
    </row>
    <row r="43" spans="1:13" ht="13.5" customHeight="1" x14ac:dyDescent="0.2">
      <c r="A43" s="36">
        <v>44355.629664351851</v>
      </c>
      <c r="B43" s="37" t="s">
        <v>110</v>
      </c>
      <c r="C43" s="37">
        <v>2671</v>
      </c>
      <c r="D43" s="36">
        <v>44355</v>
      </c>
      <c r="E43" s="38">
        <v>1878646</v>
      </c>
      <c r="F43" s="38">
        <v>187865</v>
      </c>
      <c r="G43" s="39">
        <f t="shared" si="10"/>
        <v>2066511</v>
      </c>
      <c r="H43" s="40">
        <v>0.01</v>
      </c>
      <c r="I43" s="38">
        <f t="shared" si="11"/>
        <v>-18786.46</v>
      </c>
      <c r="J43" s="38">
        <f t="shared" si="12"/>
        <v>-1878.646</v>
      </c>
      <c r="K43" s="38">
        <f t="shared" si="13"/>
        <v>-20665.106</v>
      </c>
      <c r="L43" s="41" t="str">
        <f t="shared" si="14"/>
        <v>AG</v>
      </c>
      <c r="M43" s="42">
        <v>50904</v>
      </c>
    </row>
    <row r="44" spans="1:13" ht="13.5" customHeight="1" x14ac:dyDescent="0.2">
      <c r="A44" s="43">
        <v>44369.546597222223</v>
      </c>
      <c r="B44" s="44" t="s">
        <v>111</v>
      </c>
      <c r="C44" s="44">
        <v>3590</v>
      </c>
      <c r="D44" s="43">
        <v>44369</v>
      </c>
      <c r="E44" s="45">
        <v>3842396</v>
      </c>
      <c r="F44" s="45">
        <v>384240</v>
      </c>
      <c r="G44" s="46">
        <f t="shared" si="10"/>
        <v>4226636</v>
      </c>
      <c r="H44" s="47">
        <v>0.01</v>
      </c>
      <c r="I44" s="45">
        <f t="shared" si="11"/>
        <v>-38423.96</v>
      </c>
      <c r="J44" s="38">
        <f t="shared" si="12"/>
        <v>-3842.3960000000002</v>
      </c>
      <c r="K44" s="38">
        <f t="shared" si="13"/>
        <v>-42266.356</v>
      </c>
      <c r="L44" s="48" t="str">
        <f t="shared" si="14"/>
        <v>AD</v>
      </c>
      <c r="M44" s="49">
        <v>50904</v>
      </c>
    </row>
    <row r="45" spans="1:13" ht="13.5" customHeight="1" x14ac:dyDescent="0.2">
      <c r="A45" s="36">
        <v>44371.542824074073</v>
      </c>
      <c r="B45" s="37" t="s">
        <v>112</v>
      </c>
      <c r="C45" s="37">
        <v>3724</v>
      </c>
      <c r="D45" s="36">
        <v>44371</v>
      </c>
      <c r="E45" s="38">
        <v>2092804</v>
      </c>
      <c r="F45" s="38">
        <v>209280</v>
      </c>
      <c r="G45" s="39">
        <f t="shared" si="10"/>
        <v>2302084</v>
      </c>
      <c r="H45" s="40">
        <v>0.01</v>
      </c>
      <c r="I45" s="38">
        <f t="shared" si="11"/>
        <v>-20928.04</v>
      </c>
      <c r="J45" s="38">
        <f t="shared" si="12"/>
        <v>-2092.8040000000001</v>
      </c>
      <c r="K45" s="38">
        <f t="shared" si="13"/>
        <v>-23020.844000000001</v>
      </c>
      <c r="L45" s="41" t="str">
        <f t="shared" si="14"/>
        <v>AG</v>
      </c>
      <c r="M45" s="42">
        <v>50904</v>
      </c>
    </row>
    <row r="46" spans="1:13" ht="13.5" customHeight="1" x14ac:dyDescent="0.2">
      <c r="A46" s="36">
        <v>44373.437025462961</v>
      </c>
      <c r="B46" s="37" t="s">
        <v>113</v>
      </c>
      <c r="C46" s="37">
        <v>3828</v>
      </c>
      <c r="D46" s="36">
        <v>44373</v>
      </c>
      <c r="E46" s="38">
        <v>2370228</v>
      </c>
      <c r="F46" s="38">
        <v>237023</v>
      </c>
      <c r="G46" s="39">
        <f t="shared" si="10"/>
        <v>2607251</v>
      </c>
      <c r="H46" s="40">
        <v>0.01</v>
      </c>
      <c r="I46" s="38">
        <f t="shared" si="11"/>
        <v>-23702.28</v>
      </c>
      <c r="J46" s="38">
        <f t="shared" si="12"/>
        <v>-2370.2280000000001</v>
      </c>
      <c r="K46" s="38">
        <f t="shared" si="13"/>
        <v>-26072.507999999998</v>
      </c>
      <c r="L46" s="41" t="str">
        <f t="shared" si="14"/>
        <v>AF</v>
      </c>
      <c r="M46" s="42">
        <v>50904</v>
      </c>
    </row>
    <row r="47" spans="1:13" ht="13.5" customHeight="1" x14ac:dyDescent="0.2">
      <c r="A47" s="36">
        <v>44373.457951388889</v>
      </c>
      <c r="B47" s="37" t="s">
        <v>114</v>
      </c>
      <c r="C47" s="37">
        <v>3829</v>
      </c>
      <c r="D47" s="36">
        <v>44373</v>
      </c>
      <c r="E47" s="38">
        <v>2098610</v>
      </c>
      <c r="F47" s="38">
        <v>209861</v>
      </c>
      <c r="G47" s="39">
        <f t="shared" si="10"/>
        <v>2308471</v>
      </c>
      <c r="H47" s="40">
        <v>0.01</v>
      </c>
      <c r="I47" s="38">
        <f t="shared" si="11"/>
        <v>-20986.100000000002</v>
      </c>
      <c r="J47" s="38">
        <f t="shared" si="12"/>
        <v>-2098.61</v>
      </c>
      <c r="K47" s="38">
        <f t="shared" si="13"/>
        <v>-23084.710000000003</v>
      </c>
      <c r="L47" s="41" t="str">
        <f t="shared" si="14"/>
        <v>AB</v>
      </c>
      <c r="M47" s="42">
        <v>50904</v>
      </c>
    </row>
    <row r="48" spans="1:13" ht="13.5" customHeight="1" x14ac:dyDescent="0.2">
      <c r="A48" s="36">
        <v>44373.459652777776</v>
      </c>
      <c r="B48" s="37" t="s">
        <v>115</v>
      </c>
      <c r="C48" s="37">
        <v>3827</v>
      </c>
      <c r="D48" s="36">
        <v>44373</v>
      </c>
      <c r="E48" s="38">
        <v>1259166</v>
      </c>
      <c r="F48" s="38">
        <v>125917</v>
      </c>
      <c r="G48" s="39">
        <f t="shared" si="10"/>
        <v>1385083</v>
      </c>
      <c r="H48" s="40">
        <v>0.01</v>
      </c>
      <c r="I48" s="38">
        <f t="shared" si="11"/>
        <v>-12591.66</v>
      </c>
      <c r="J48" s="38">
        <f t="shared" si="12"/>
        <v>-1259.1660000000002</v>
      </c>
      <c r="K48" s="38">
        <f t="shared" si="13"/>
        <v>-13850.826000000001</v>
      </c>
      <c r="L48" s="41" t="str">
        <f t="shared" si="14"/>
        <v>AE</v>
      </c>
      <c r="M48" s="42">
        <v>50904</v>
      </c>
    </row>
    <row r="49" spans="1:13" ht="13.5" customHeight="1" x14ac:dyDescent="0.2">
      <c r="A49" s="36">
        <v>44385.631504629629</v>
      </c>
      <c r="B49" s="37" t="s">
        <v>116</v>
      </c>
      <c r="C49" s="37">
        <v>4677</v>
      </c>
      <c r="D49" s="36">
        <v>44385</v>
      </c>
      <c r="E49" s="38">
        <v>1685807</v>
      </c>
      <c r="F49" s="38">
        <v>168581</v>
      </c>
      <c r="G49" s="39">
        <f t="shared" si="10"/>
        <v>1854388</v>
      </c>
      <c r="H49" s="40">
        <v>0.01</v>
      </c>
      <c r="I49" s="38">
        <f t="shared" si="11"/>
        <v>-16858.07</v>
      </c>
      <c r="J49" s="38">
        <f t="shared" si="12"/>
        <v>-1685.807</v>
      </c>
      <c r="K49" s="38">
        <f t="shared" si="13"/>
        <v>-18543.877</v>
      </c>
      <c r="L49" s="41" t="str">
        <f t="shared" si="14"/>
        <v>AD</v>
      </c>
      <c r="M49" s="42">
        <v>50904</v>
      </c>
    </row>
    <row r="50" spans="1:13" ht="13.5" customHeight="1" x14ac:dyDescent="0.2">
      <c r="A50" s="36">
        <v>44392.55673611111</v>
      </c>
      <c r="B50" s="37" t="s">
        <v>117</v>
      </c>
      <c r="C50" s="37">
        <v>5159</v>
      </c>
      <c r="D50" s="36">
        <v>44392</v>
      </c>
      <c r="E50" s="38">
        <v>1196982</v>
      </c>
      <c r="F50" s="38">
        <v>119698</v>
      </c>
      <c r="G50" s="39">
        <f t="shared" si="10"/>
        <v>1316680</v>
      </c>
      <c r="H50" s="40">
        <v>0.01</v>
      </c>
      <c r="I50" s="38">
        <f t="shared" si="11"/>
        <v>-11969.82</v>
      </c>
      <c r="J50" s="38">
        <f t="shared" si="12"/>
        <v>-1196.982</v>
      </c>
      <c r="K50" s="38">
        <f t="shared" si="13"/>
        <v>-13166.802</v>
      </c>
      <c r="L50" s="41" t="str">
        <f t="shared" si="14"/>
        <v>AE</v>
      </c>
      <c r="M50" s="42">
        <v>50904</v>
      </c>
    </row>
    <row r="51" spans="1:13" ht="13.5" customHeight="1" x14ac:dyDescent="0.2">
      <c r="A51" s="36">
        <v>44392.570115740738</v>
      </c>
      <c r="B51" s="37" t="s">
        <v>118</v>
      </c>
      <c r="C51" s="37">
        <v>5158</v>
      </c>
      <c r="D51" s="36">
        <v>44392</v>
      </c>
      <c r="E51" s="38">
        <v>2403250</v>
      </c>
      <c r="F51" s="38">
        <v>240325</v>
      </c>
      <c r="G51" s="39">
        <f t="shared" si="10"/>
        <v>2643575</v>
      </c>
      <c r="H51" s="40">
        <v>0.01</v>
      </c>
      <c r="I51" s="38">
        <f t="shared" si="11"/>
        <v>-24032.5</v>
      </c>
      <c r="J51" s="38">
        <f t="shared" si="12"/>
        <v>-2403.25</v>
      </c>
      <c r="K51" s="38">
        <f t="shared" si="13"/>
        <v>-26435.75</v>
      </c>
      <c r="L51" s="41" t="str">
        <f t="shared" si="14"/>
        <v>AF</v>
      </c>
      <c r="M51" s="42">
        <v>50904</v>
      </c>
    </row>
    <row r="52" spans="1:13" ht="13.5" customHeight="1" x14ac:dyDescent="0.2">
      <c r="A52" s="36">
        <v>44393.587696759256</v>
      </c>
      <c r="B52" s="37" t="s">
        <v>119</v>
      </c>
      <c r="C52" s="37">
        <v>5554</v>
      </c>
      <c r="D52" s="36">
        <v>44393</v>
      </c>
      <c r="E52" s="38">
        <v>3057941</v>
      </c>
      <c r="F52" s="38">
        <v>305794</v>
      </c>
      <c r="G52" s="39">
        <f t="shared" si="10"/>
        <v>3363735</v>
      </c>
      <c r="H52" s="40">
        <v>0.01</v>
      </c>
      <c r="I52" s="38">
        <f t="shared" si="11"/>
        <v>-30579.41</v>
      </c>
      <c r="J52" s="38">
        <f t="shared" si="12"/>
        <v>-3057.9410000000003</v>
      </c>
      <c r="K52" s="38">
        <f t="shared" si="13"/>
        <v>-33637.351000000002</v>
      </c>
      <c r="L52" s="41" t="str">
        <f t="shared" si="14"/>
        <v>AB</v>
      </c>
      <c r="M52" s="42">
        <v>50904</v>
      </c>
    </row>
    <row r="53" spans="1:13" ht="13.5" customHeight="1" x14ac:dyDescent="0.2">
      <c r="A53" s="36">
        <v>44414.431666666664</v>
      </c>
      <c r="B53" s="37" t="s">
        <v>120</v>
      </c>
      <c r="C53" s="37">
        <v>6444</v>
      </c>
      <c r="D53" s="36">
        <v>44414</v>
      </c>
      <c r="E53" s="38">
        <v>5618175</v>
      </c>
      <c r="F53" s="38">
        <v>561818</v>
      </c>
      <c r="G53" s="39">
        <f t="shared" si="10"/>
        <v>6179993</v>
      </c>
      <c r="H53" s="40">
        <v>0.01</v>
      </c>
      <c r="I53" s="38">
        <f t="shared" si="11"/>
        <v>-56181.75</v>
      </c>
      <c r="J53" s="38">
        <f t="shared" si="12"/>
        <v>-5618.1750000000002</v>
      </c>
      <c r="K53" s="38">
        <f t="shared" si="13"/>
        <v>-61799.925000000003</v>
      </c>
      <c r="L53" s="41" t="str">
        <f t="shared" si="14"/>
        <v>AE</v>
      </c>
      <c r="M53" s="42">
        <v>50904</v>
      </c>
    </row>
    <row r="54" spans="1:13" ht="13.5" customHeight="1" x14ac:dyDescent="0.2">
      <c r="A54" s="36">
        <v>44420.453414351854</v>
      </c>
      <c r="B54" s="37" t="s">
        <v>121</v>
      </c>
      <c r="C54" s="37">
        <v>6640</v>
      </c>
      <c r="D54" s="36">
        <v>44420</v>
      </c>
      <c r="E54" s="38">
        <v>4662540</v>
      </c>
      <c r="F54" s="38">
        <v>466254</v>
      </c>
      <c r="G54" s="39">
        <f t="shared" si="10"/>
        <v>5128794</v>
      </c>
      <c r="H54" s="40">
        <v>0.01</v>
      </c>
      <c r="I54" s="38">
        <f t="shared" si="11"/>
        <v>-46625.4</v>
      </c>
      <c r="J54" s="38">
        <f t="shared" si="12"/>
        <v>-4662.54</v>
      </c>
      <c r="K54" s="38">
        <f t="shared" si="13"/>
        <v>-51287.94</v>
      </c>
      <c r="L54" s="41" t="str">
        <f t="shared" si="14"/>
        <v>AB</v>
      </c>
      <c r="M54" s="42">
        <v>50904</v>
      </c>
    </row>
    <row r="55" spans="1:13" ht="13.5" customHeight="1" x14ac:dyDescent="0.2">
      <c r="A55" s="36">
        <v>44420.48914351852</v>
      </c>
      <c r="B55" s="37" t="s">
        <v>122</v>
      </c>
      <c r="C55" s="37">
        <v>6641</v>
      </c>
      <c r="D55" s="36">
        <v>44420</v>
      </c>
      <c r="E55" s="38">
        <v>4620874</v>
      </c>
      <c r="F55" s="38">
        <v>462087</v>
      </c>
      <c r="G55" s="39">
        <f t="shared" si="10"/>
        <v>5082961</v>
      </c>
      <c r="H55" s="40">
        <v>0.01</v>
      </c>
      <c r="I55" s="38">
        <f t="shared" si="11"/>
        <v>-46208.74</v>
      </c>
      <c r="J55" s="38">
        <f t="shared" si="12"/>
        <v>-4620.8739999999998</v>
      </c>
      <c r="K55" s="38">
        <f t="shared" si="13"/>
        <v>-50829.614000000001</v>
      </c>
      <c r="L55" s="41" t="str">
        <f t="shared" si="14"/>
        <v>AD</v>
      </c>
      <c r="M55" s="42">
        <v>50904</v>
      </c>
    </row>
    <row r="56" spans="1:13" ht="13.5" customHeight="1" x14ac:dyDescent="0.2">
      <c r="A56" s="36">
        <v>44421.480775462966</v>
      </c>
      <c r="B56" s="37" t="s">
        <v>123</v>
      </c>
      <c r="C56" s="37">
        <v>6692</v>
      </c>
      <c r="D56" s="36">
        <v>44421</v>
      </c>
      <c r="E56" s="38">
        <v>2800447</v>
      </c>
      <c r="F56" s="38">
        <v>280045</v>
      </c>
      <c r="G56" s="39">
        <f t="shared" si="10"/>
        <v>3080492</v>
      </c>
      <c r="H56" s="40">
        <v>0.01</v>
      </c>
      <c r="I56" s="38">
        <f t="shared" si="11"/>
        <v>-28004.47</v>
      </c>
      <c r="J56" s="38">
        <f t="shared" si="12"/>
        <v>-2800.4470000000001</v>
      </c>
      <c r="K56" s="38">
        <f t="shared" si="13"/>
        <v>-30804.917000000001</v>
      </c>
      <c r="L56" s="41" t="str">
        <f t="shared" si="14"/>
        <v>AH</v>
      </c>
      <c r="M56" s="42">
        <v>50904</v>
      </c>
    </row>
    <row r="57" spans="1:13" ht="13.5" customHeight="1" x14ac:dyDescent="0.2">
      <c r="A57" s="36">
        <v>44421.904305555552</v>
      </c>
      <c r="B57" s="37" t="s">
        <v>124</v>
      </c>
      <c r="C57" s="37">
        <v>6691</v>
      </c>
      <c r="D57" s="36">
        <v>44421</v>
      </c>
      <c r="E57" s="38">
        <v>4149403</v>
      </c>
      <c r="F57" s="38">
        <v>414940</v>
      </c>
      <c r="G57" s="39">
        <f t="shared" si="10"/>
        <v>4564343</v>
      </c>
      <c r="H57" s="40">
        <v>0.01</v>
      </c>
      <c r="I57" s="38">
        <f t="shared" si="11"/>
        <v>-41494.03</v>
      </c>
      <c r="J57" s="38">
        <f t="shared" si="12"/>
        <v>-4149.4030000000002</v>
      </c>
      <c r="K57" s="38">
        <f t="shared" si="13"/>
        <v>-45643.432999999997</v>
      </c>
      <c r="L57" s="41" t="str">
        <f t="shared" si="14"/>
        <v>AG</v>
      </c>
      <c r="M57" s="42">
        <v>50904</v>
      </c>
    </row>
    <row r="58" spans="1:13" ht="13.5" customHeight="1" x14ac:dyDescent="0.2">
      <c r="A58" s="36">
        <v>44426.562083333331</v>
      </c>
      <c r="B58" s="37" t="s">
        <v>125</v>
      </c>
      <c r="C58" s="37">
        <v>6896</v>
      </c>
      <c r="D58" s="36">
        <v>44426</v>
      </c>
      <c r="E58" s="38">
        <v>5962960</v>
      </c>
      <c r="F58" s="38">
        <v>596296</v>
      </c>
      <c r="G58" s="39">
        <f t="shared" si="10"/>
        <v>6559256</v>
      </c>
      <c r="H58" s="40">
        <v>0.01</v>
      </c>
      <c r="I58" s="38">
        <f t="shared" si="11"/>
        <v>-59629.599999999999</v>
      </c>
      <c r="J58" s="38">
        <f t="shared" si="12"/>
        <v>-5962.96</v>
      </c>
      <c r="K58" s="38">
        <f t="shared" si="13"/>
        <v>-65592.56</v>
      </c>
      <c r="L58" s="41" t="str">
        <f t="shared" si="14"/>
        <v>AD</v>
      </c>
      <c r="M58" s="42">
        <v>50904</v>
      </c>
    </row>
    <row r="59" spans="1:13" ht="13.5" customHeight="1" x14ac:dyDescent="0.2">
      <c r="A59" s="36">
        <v>44461.906238425923</v>
      </c>
      <c r="B59" s="37" t="s">
        <v>126</v>
      </c>
      <c r="C59" s="37">
        <v>7429</v>
      </c>
      <c r="D59" s="36">
        <v>44461</v>
      </c>
      <c r="E59" s="38">
        <v>5494662</v>
      </c>
      <c r="F59" s="38">
        <v>549466</v>
      </c>
      <c r="G59" s="39">
        <f t="shared" si="10"/>
        <v>6044128</v>
      </c>
      <c r="H59" s="40">
        <v>0.01</v>
      </c>
      <c r="I59" s="38">
        <f t="shared" si="11"/>
        <v>-54946.62</v>
      </c>
      <c r="J59" s="38">
        <f t="shared" si="12"/>
        <v>-5494.6620000000003</v>
      </c>
      <c r="K59" s="38">
        <f t="shared" si="13"/>
        <v>-60441.282000000007</v>
      </c>
      <c r="L59" s="41" t="str">
        <f t="shared" si="14"/>
        <v>AG</v>
      </c>
      <c r="M59" s="42">
        <v>50904</v>
      </c>
    </row>
    <row r="60" spans="1:13" ht="13.5" customHeight="1" x14ac:dyDescent="0.2">
      <c r="A60" s="36">
        <v>44463.453634259262</v>
      </c>
      <c r="B60" s="37" t="s">
        <v>127</v>
      </c>
      <c r="C60" s="37">
        <v>7443</v>
      </c>
      <c r="D60" s="36">
        <v>44463</v>
      </c>
      <c r="E60" s="38">
        <v>5618175</v>
      </c>
      <c r="F60" s="38">
        <v>561818</v>
      </c>
      <c r="G60" s="39">
        <f t="shared" si="10"/>
        <v>6179993</v>
      </c>
      <c r="H60" s="40">
        <v>0.01</v>
      </c>
      <c r="I60" s="38">
        <f t="shared" si="11"/>
        <v>-56181.75</v>
      </c>
      <c r="J60" s="38">
        <f t="shared" si="12"/>
        <v>-5618.1750000000002</v>
      </c>
      <c r="K60" s="38">
        <f t="shared" si="13"/>
        <v>-61799.925000000003</v>
      </c>
      <c r="L60" s="41" t="str">
        <f t="shared" si="14"/>
        <v>AE</v>
      </c>
      <c r="M60" s="42">
        <v>50904</v>
      </c>
    </row>
    <row r="61" spans="1:13" ht="13.5" customHeight="1" x14ac:dyDescent="0.2">
      <c r="A61" s="36">
        <v>44463.562905092593</v>
      </c>
      <c r="B61" s="37" t="s">
        <v>128</v>
      </c>
      <c r="C61" s="37">
        <v>7445</v>
      </c>
      <c r="D61" s="36">
        <v>44463</v>
      </c>
      <c r="E61" s="38">
        <v>3294935</v>
      </c>
      <c r="F61" s="38">
        <v>329494</v>
      </c>
      <c r="G61" s="39">
        <f t="shared" si="10"/>
        <v>3624429</v>
      </c>
      <c r="H61" s="40">
        <v>0.01</v>
      </c>
      <c r="I61" s="38">
        <f t="shared" si="11"/>
        <v>-32949.35</v>
      </c>
      <c r="J61" s="38">
        <f t="shared" si="12"/>
        <v>-3294.9349999999999</v>
      </c>
      <c r="K61" s="38">
        <f t="shared" si="13"/>
        <v>-36244.284999999996</v>
      </c>
      <c r="L61" s="41" t="str">
        <f t="shared" si="14"/>
        <v>AB</v>
      </c>
      <c r="M61" s="42">
        <v>50904</v>
      </c>
    </row>
    <row r="62" spans="1:13" ht="13.5" customHeight="1" x14ac:dyDescent="0.2">
      <c r="A62" s="36">
        <v>44463.599259259259</v>
      </c>
      <c r="B62" s="37" t="s">
        <v>129</v>
      </c>
      <c r="C62" s="37">
        <v>7444</v>
      </c>
      <c r="D62" s="36">
        <v>44463</v>
      </c>
      <c r="E62" s="38">
        <v>6036410</v>
      </c>
      <c r="F62" s="38">
        <v>603641</v>
      </c>
      <c r="G62" s="39">
        <f t="shared" si="5"/>
        <v>6640051</v>
      </c>
      <c r="H62" s="40">
        <v>0.01</v>
      </c>
      <c r="I62" s="38">
        <f t="shared" si="6"/>
        <v>-60364.1</v>
      </c>
      <c r="J62" s="38">
        <f t="shared" si="7"/>
        <v>-6036.41</v>
      </c>
      <c r="K62" s="38">
        <f t="shared" si="8"/>
        <v>-66400.509999999995</v>
      </c>
      <c r="L62" s="41" t="str">
        <f t="shared" si="9"/>
        <v>AD</v>
      </c>
      <c r="M62" s="42">
        <v>50904</v>
      </c>
    </row>
    <row r="63" spans="1:13" ht="13.5" customHeight="1" x14ac:dyDescent="0.2">
      <c r="A63" s="36">
        <v>44470.468622685185</v>
      </c>
      <c r="B63" s="37" t="s">
        <v>130</v>
      </c>
      <c r="C63" s="37">
        <v>8006</v>
      </c>
      <c r="D63" s="36">
        <v>44470</v>
      </c>
      <c r="E63" s="38">
        <v>3869725</v>
      </c>
      <c r="F63" s="38">
        <v>386973</v>
      </c>
      <c r="G63" s="39">
        <f t="shared" si="5"/>
        <v>4256698</v>
      </c>
      <c r="H63" s="40">
        <v>0.01</v>
      </c>
      <c r="I63" s="38">
        <f t="shared" si="6"/>
        <v>-38697.25</v>
      </c>
      <c r="J63" s="38">
        <f t="shared" si="7"/>
        <v>-3869.7250000000004</v>
      </c>
      <c r="K63" s="38">
        <f t="shared" si="8"/>
        <v>-42566.974999999999</v>
      </c>
      <c r="L63" s="41" t="str">
        <f t="shared" si="9"/>
        <v>AD</v>
      </c>
      <c r="M63" s="42">
        <v>50904</v>
      </c>
    </row>
    <row r="64" spans="1:13" ht="13.5" customHeight="1" x14ac:dyDescent="0.2">
      <c r="A64" s="36">
        <v>44487.639039351852</v>
      </c>
      <c r="B64" s="37" t="s">
        <v>131</v>
      </c>
      <c r="C64" s="37">
        <v>8976</v>
      </c>
      <c r="D64" s="36">
        <v>44487</v>
      </c>
      <c r="E64" s="38">
        <v>2735657</v>
      </c>
      <c r="F64" s="38">
        <v>273566</v>
      </c>
      <c r="G64" s="39">
        <f t="shared" si="5"/>
        <v>3009223</v>
      </c>
      <c r="H64" s="40">
        <v>0.01</v>
      </c>
      <c r="I64" s="38">
        <f t="shared" si="6"/>
        <v>-27356.57</v>
      </c>
      <c r="J64" s="38">
        <f t="shared" si="7"/>
        <v>-2735.6570000000002</v>
      </c>
      <c r="K64" s="38">
        <f t="shared" si="8"/>
        <v>-30092.226999999999</v>
      </c>
      <c r="L64" s="41" t="str">
        <f t="shared" si="9"/>
        <v>AB</v>
      </c>
      <c r="M64" s="42">
        <v>50904</v>
      </c>
    </row>
    <row r="65" spans="1:13" ht="13.5" customHeight="1" x14ac:dyDescent="0.2">
      <c r="A65" s="43">
        <v>44491.400451388887</v>
      </c>
      <c r="B65" s="44" t="s">
        <v>132</v>
      </c>
      <c r="C65" s="44">
        <v>9502</v>
      </c>
      <c r="D65" s="43">
        <v>44491</v>
      </c>
      <c r="E65" s="45">
        <v>2798976</v>
      </c>
      <c r="F65" s="45">
        <v>279898</v>
      </c>
      <c r="G65" s="46">
        <f t="shared" si="5"/>
        <v>3078874</v>
      </c>
      <c r="H65" s="47">
        <v>0.01</v>
      </c>
      <c r="I65" s="45">
        <f t="shared" si="6"/>
        <v>-27989.760000000002</v>
      </c>
      <c r="J65" s="38">
        <f t="shared" si="7"/>
        <v>-2798.9760000000006</v>
      </c>
      <c r="K65" s="38">
        <f t="shared" si="8"/>
        <v>-30788.736000000004</v>
      </c>
      <c r="L65" s="48" t="str">
        <f t="shared" si="9"/>
        <v>AF</v>
      </c>
      <c r="M65" s="49">
        <v>50904</v>
      </c>
    </row>
    <row r="66" spans="1:13" ht="13.5" customHeight="1" x14ac:dyDescent="0.2">
      <c r="A66" s="36">
        <v>44491.632280092592</v>
      </c>
      <c r="B66" s="37" t="s">
        <v>133</v>
      </c>
      <c r="C66" s="37">
        <v>9554</v>
      </c>
      <c r="D66" s="36">
        <v>44491</v>
      </c>
      <c r="E66" s="38">
        <v>2803730</v>
      </c>
      <c r="F66" s="38">
        <v>280373</v>
      </c>
      <c r="G66" s="39">
        <f t="shared" si="5"/>
        <v>3084103</v>
      </c>
      <c r="H66" s="40">
        <v>0.01</v>
      </c>
      <c r="I66" s="38">
        <f t="shared" si="6"/>
        <v>-28037.3</v>
      </c>
      <c r="J66" s="38">
        <f t="shared" si="7"/>
        <v>-2803.73</v>
      </c>
      <c r="K66" s="38">
        <f t="shared" si="8"/>
        <v>-30841.03</v>
      </c>
      <c r="L66" s="41" t="str">
        <f t="shared" si="9"/>
        <v>AD</v>
      </c>
      <c r="M66" s="42">
        <v>50904</v>
      </c>
    </row>
    <row r="67" spans="1:13" ht="13.5" customHeight="1" x14ac:dyDescent="0.2">
      <c r="A67" s="36">
        <v>44496.58121527778</v>
      </c>
      <c r="B67" s="37" t="s">
        <v>134</v>
      </c>
      <c r="C67" s="37">
        <v>164</v>
      </c>
      <c r="D67" s="36">
        <v>44496</v>
      </c>
      <c r="E67" s="38">
        <v>749940</v>
      </c>
      <c r="F67" s="38">
        <v>74994</v>
      </c>
      <c r="G67" s="39">
        <f t="shared" si="5"/>
        <v>824934</v>
      </c>
      <c r="H67" s="40">
        <v>0.01</v>
      </c>
      <c r="I67" s="38">
        <f t="shared" si="6"/>
        <v>-7499.4000000000005</v>
      </c>
      <c r="J67" s="38">
        <f t="shared" si="7"/>
        <v>-749.94</v>
      </c>
      <c r="K67" s="38">
        <f t="shared" si="8"/>
        <v>-8249.34</v>
      </c>
      <c r="L67" s="41" t="str">
        <f t="shared" si="9"/>
        <v>AB</v>
      </c>
      <c r="M67" s="42">
        <v>50904</v>
      </c>
    </row>
    <row r="68" spans="1:13" ht="13.5" customHeight="1" x14ac:dyDescent="0.2">
      <c r="A68" s="36">
        <v>44498.558645833335</v>
      </c>
      <c r="B68" s="37" t="s">
        <v>135</v>
      </c>
      <c r="C68" s="37">
        <v>236</v>
      </c>
      <c r="D68" s="36">
        <v>44498</v>
      </c>
      <c r="E68" s="38">
        <v>1040481</v>
      </c>
      <c r="F68" s="38">
        <v>104048</v>
      </c>
      <c r="G68" s="39">
        <f t="shared" si="5"/>
        <v>1144529</v>
      </c>
      <c r="H68" s="40">
        <v>0.01</v>
      </c>
      <c r="I68" s="38">
        <f t="shared" si="6"/>
        <v>-10404.81</v>
      </c>
      <c r="J68" s="38">
        <f t="shared" si="7"/>
        <v>-1040.481</v>
      </c>
      <c r="K68" s="38">
        <f t="shared" si="8"/>
        <v>-11445.290999999999</v>
      </c>
      <c r="L68" s="41" t="str">
        <f t="shared" si="9"/>
        <v>AC</v>
      </c>
      <c r="M68" s="42">
        <v>50904</v>
      </c>
    </row>
    <row r="69" spans="1:13" ht="13.5" customHeight="1" x14ac:dyDescent="0.2">
      <c r="A69" s="36">
        <v>44475</v>
      </c>
      <c r="B69" s="37" t="s">
        <v>136</v>
      </c>
      <c r="C69" s="37">
        <v>161</v>
      </c>
      <c r="D69" s="36">
        <v>44475</v>
      </c>
      <c r="E69" s="38">
        <v>-87787</v>
      </c>
      <c r="F69" s="38">
        <v>-8779</v>
      </c>
      <c r="G69" s="39">
        <f t="shared" si="5"/>
        <v>-96566</v>
      </c>
      <c r="H69" s="40">
        <v>0.01</v>
      </c>
      <c r="I69" s="38">
        <f t="shared" si="6"/>
        <v>877.87</v>
      </c>
      <c r="J69" s="38">
        <f t="shared" si="7"/>
        <v>87.787000000000006</v>
      </c>
      <c r="K69" s="38">
        <f t="shared" si="8"/>
        <v>965.65700000000004</v>
      </c>
      <c r="L69" s="41" t="str">
        <f t="shared" si="9"/>
        <v>AF</v>
      </c>
      <c r="M69" s="42">
        <v>50904</v>
      </c>
    </row>
    <row r="70" spans="1:13" ht="13.5" customHeight="1" x14ac:dyDescent="0.2">
      <c r="A70" s="36">
        <v>44487</v>
      </c>
      <c r="B70" s="37" t="s">
        <v>137</v>
      </c>
      <c r="C70" s="37">
        <v>303</v>
      </c>
      <c r="D70" s="36">
        <v>44487</v>
      </c>
      <c r="E70" s="38">
        <v>-465082</v>
      </c>
      <c r="F70" s="38">
        <v>-46508</v>
      </c>
      <c r="G70" s="39">
        <f t="shared" si="5"/>
        <v>-511590</v>
      </c>
      <c r="H70" s="40">
        <v>0.01</v>
      </c>
      <c r="I70" s="38">
        <f t="shared" si="6"/>
        <v>4650.82</v>
      </c>
      <c r="J70" s="38">
        <f t="shared" si="7"/>
        <v>465.08199999999999</v>
      </c>
      <c r="K70" s="38">
        <f t="shared" si="8"/>
        <v>5115.902</v>
      </c>
      <c r="L70" s="41" t="str">
        <f t="shared" si="9"/>
        <v>AB</v>
      </c>
      <c r="M70" s="42">
        <v>50904</v>
      </c>
    </row>
    <row r="71" spans="1:13" ht="13.5" customHeight="1" x14ac:dyDescent="0.2">
      <c r="A71" s="36">
        <v>44504.59646990741</v>
      </c>
      <c r="B71" s="37" t="s">
        <v>138</v>
      </c>
      <c r="C71" s="37">
        <v>793</v>
      </c>
      <c r="D71" s="36">
        <v>44504</v>
      </c>
      <c r="E71" s="38">
        <v>2213140</v>
      </c>
      <c r="F71" s="38">
        <v>221314</v>
      </c>
      <c r="G71" s="39">
        <f t="shared" si="5"/>
        <v>2434454</v>
      </c>
      <c r="H71" s="40">
        <v>0.01</v>
      </c>
      <c r="I71" s="38">
        <f t="shared" si="6"/>
        <v>-22131.4</v>
      </c>
      <c r="J71" s="38">
        <f t="shared" si="7"/>
        <v>-2213.1400000000003</v>
      </c>
      <c r="K71" s="38">
        <f t="shared" si="8"/>
        <v>-24344.54</v>
      </c>
      <c r="L71" s="41" t="str">
        <f t="shared" si="9"/>
        <v>AC</v>
      </c>
      <c r="M71" s="42">
        <v>50904</v>
      </c>
    </row>
    <row r="72" spans="1:13" ht="13.5" customHeight="1" x14ac:dyDescent="0.2">
      <c r="A72" s="36">
        <v>44506.485393518517</v>
      </c>
      <c r="B72" s="37" t="s">
        <v>139</v>
      </c>
      <c r="C72" s="37">
        <v>1051</v>
      </c>
      <c r="D72" s="36">
        <v>44506</v>
      </c>
      <c r="E72" s="38">
        <v>3367252</v>
      </c>
      <c r="F72" s="38">
        <v>336725</v>
      </c>
      <c r="G72" s="39">
        <f t="shared" si="5"/>
        <v>3703977</v>
      </c>
      <c r="H72" s="40">
        <v>0.01</v>
      </c>
      <c r="I72" s="38">
        <f t="shared" si="6"/>
        <v>-33672.520000000004</v>
      </c>
      <c r="J72" s="38">
        <f t="shared" si="7"/>
        <v>-3367.2520000000004</v>
      </c>
      <c r="K72" s="38">
        <f t="shared" si="8"/>
        <v>-37039.772000000004</v>
      </c>
      <c r="L72" s="41" t="str">
        <f t="shared" si="9"/>
        <v>AD</v>
      </c>
      <c r="M72" s="42">
        <v>50904</v>
      </c>
    </row>
    <row r="73" spans="1:13" ht="13.5" customHeight="1" x14ac:dyDescent="0.2">
      <c r="A73" s="36">
        <v>44509.619305555556</v>
      </c>
      <c r="B73" s="37" t="s">
        <v>140</v>
      </c>
      <c r="C73" s="37">
        <v>1170</v>
      </c>
      <c r="D73" s="36">
        <v>44509</v>
      </c>
      <c r="E73" s="38">
        <v>2779182</v>
      </c>
      <c r="F73" s="38">
        <v>277918</v>
      </c>
      <c r="G73" s="39">
        <f t="shared" si="5"/>
        <v>3057100</v>
      </c>
      <c r="H73" s="40">
        <v>0.01</v>
      </c>
      <c r="I73" s="38">
        <f t="shared" si="6"/>
        <v>-27791.82</v>
      </c>
      <c r="J73" s="38">
        <f t="shared" si="7"/>
        <v>-2779.1820000000002</v>
      </c>
      <c r="K73" s="38">
        <f t="shared" si="8"/>
        <v>-30571.002</v>
      </c>
      <c r="L73" s="41" t="str">
        <f t="shared" si="9"/>
        <v>AF</v>
      </c>
      <c r="M73" s="42">
        <v>50904</v>
      </c>
    </row>
    <row r="74" spans="1:13" ht="13.5" customHeight="1" x14ac:dyDescent="0.2">
      <c r="A74" s="36">
        <v>44525.611446759256</v>
      </c>
      <c r="B74" s="37" t="s">
        <v>141</v>
      </c>
      <c r="C74" s="37">
        <v>2157</v>
      </c>
      <c r="D74" s="36">
        <v>44525</v>
      </c>
      <c r="E74" s="38">
        <v>1669375</v>
      </c>
      <c r="F74" s="38">
        <v>166938</v>
      </c>
      <c r="G74" s="39">
        <f t="shared" si="5"/>
        <v>1836313</v>
      </c>
      <c r="H74" s="40">
        <v>0.01</v>
      </c>
      <c r="I74" s="38">
        <f t="shared" si="6"/>
        <v>-16693.75</v>
      </c>
      <c r="J74" s="38">
        <f t="shared" si="7"/>
        <v>-1669.375</v>
      </c>
      <c r="K74" s="38">
        <f t="shared" si="8"/>
        <v>-18363.125</v>
      </c>
      <c r="L74" s="41" t="str">
        <f t="shared" si="9"/>
        <v>AD</v>
      </c>
      <c r="M74" s="42">
        <v>50904</v>
      </c>
    </row>
    <row r="75" spans="1:13" ht="13.5" customHeight="1" x14ac:dyDescent="0.2">
      <c r="A75" s="36">
        <v>44527.490601851852</v>
      </c>
      <c r="B75" s="37" t="s">
        <v>142</v>
      </c>
      <c r="C75" s="37">
        <v>2495</v>
      </c>
      <c r="D75" s="36">
        <v>44527</v>
      </c>
      <c r="E75" s="38">
        <v>2006716</v>
      </c>
      <c r="F75" s="38">
        <v>200672</v>
      </c>
      <c r="G75" s="39">
        <f t="shared" si="5"/>
        <v>2207388</v>
      </c>
      <c r="H75" s="40">
        <v>0.01</v>
      </c>
      <c r="I75" s="38">
        <f t="shared" si="6"/>
        <v>-20067.16</v>
      </c>
      <c r="J75" s="38">
        <f t="shared" si="7"/>
        <v>-2006.7160000000001</v>
      </c>
      <c r="K75" s="38">
        <f t="shared" si="8"/>
        <v>-22073.876</v>
      </c>
      <c r="L75" s="41" t="str">
        <f t="shared" si="9"/>
        <v>AF</v>
      </c>
      <c r="M75" s="42">
        <v>50904</v>
      </c>
    </row>
    <row r="76" spans="1:13" ht="13.5" customHeight="1" x14ac:dyDescent="0.2">
      <c r="A76" s="36">
        <v>44530.410752314812</v>
      </c>
      <c r="B76" s="37" t="s">
        <v>143</v>
      </c>
      <c r="C76" s="37">
        <v>2632</v>
      </c>
      <c r="D76" s="36">
        <v>44530</v>
      </c>
      <c r="E76" s="38">
        <v>1054085</v>
      </c>
      <c r="F76" s="38">
        <v>105409</v>
      </c>
      <c r="G76" s="39">
        <f t="shared" si="5"/>
        <v>1159494</v>
      </c>
      <c r="H76" s="40">
        <v>0.01</v>
      </c>
      <c r="I76" s="38">
        <f t="shared" si="6"/>
        <v>-10540.85</v>
      </c>
      <c r="J76" s="38">
        <f t="shared" si="7"/>
        <v>-1054.085</v>
      </c>
      <c r="K76" s="38">
        <f t="shared" si="8"/>
        <v>-11594.935000000001</v>
      </c>
      <c r="L76" s="41" t="str">
        <f t="shared" si="9"/>
        <v>AB</v>
      </c>
      <c r="M76" s="42">
        <v>50904</v>
      </c>
    </row>
    <row r="77" spans="1:13" ht="13.5" customHeight="1" x14ac:dyDescent="0.2">
      <c r="A77" s="36">
        <v>44537.406701388885</v>
      </c>
      <c r="B77" s="37" t="s">
        <v>144</v>
      </c>
      <c r="C77" s="37">
        <v>3357</v>
      </c>
      <c r="D77" s="36">
        <v>44537</v>
      </c>
      <c r="E77" s="38">
        <v>2348790</v>
      </c>
      <c r="F77" s="38">
        <v>234879</v>
      </c>
      <c r="G77" s="39">
        <f t="shared" si="5"/>
        <v>2583669</v>
      </c>
      <c r="H77" s="40">
        <v>0.01</v>
      </c>
      <c r="I77" s="38">
        <f t="shared" si="6"/>
        <v>-23487.9</v>
      </c>
      <c r="J77" s="38">
        <f t="shared" si="7"/>
        <v>-2348.7900000000004</v>
      </c>
      <c r="K77" s="38">
        <f t="shared" si="8"/>
        <v>-25836.690000000002</v>
      </c>
      <c r="L77" s="41" t="str">
        <f t="shared" si="9"/>
        <v>AE</v>
      </c>
      <c r="M77" s="42">
        <v>50904</v>
      </c>
    </row>
    <row r="78" spans="1:13" ht="13.5" customHeight="1" x14ac:dyDescent="0.2">
      <c r="A78" s="36">
        <v>44537.539849537039</v>
      </c>
      <c r="B78" s="37" t="s">
        <v>145</v>
      </c>
      <c r="C78" s="37">
        <v>3369</v>
      </c>
      <c r="D78" s="36">
        <v>44537</v>
      </c>
      <c r="E78" s="38">
        <v>1752363</v>
      </c>
      <c r="F78" s="38">
        <v>175236</v>
      </c>
      <c r="G78" s="39">
        <f t="shared" si="5"/>
        <v>1927599</v>
      </c>
      <c r="H78" s="40">
        <v>0.01</v>
      </c>
      <c r="I78" s="38">
        <f t="shared" si="6"/>
        <v>-17523.63</v>
      </c>
      <c r="J78" s="38">
        <f t="shared" si="7"/>
        <v>-1752.3630000000003</v>
      </c>
      <c r="K78" s="38">
        <f t="shared" si="8"/>
        <v>-19275.993000000002</v>
      </c>
      <c r="L78" s="41" t="str">
        <f t="shared" si="9"/>
        <v>AD</v>
      </c>
      <c r="M78" s="42">
        <v>50904</v>
      </c>
    </row>
    <row r="79" spans="1:13" ht="13.5" customHeight="1" x14ac:dyDescent="0.2">
      <c r="A79" s="36">
        <v>44544.525011574071</v>
      </c>
      <c r="B79" s="37" t="s">
        <v>146</v>
      </c>
      <c r="C79" s="37">
        <v>4146</v>
      </c>
      <c r="D79" s="36">
        <v>44544</v>
      </c>
      <c r="E79" s="38">
        <v>999520</v>
      </c>
      <c r="F79" s="38">
        <v>99952</v>
      </c>
      <c r="G79" s="39">
        <f t="shared" si="5"/>
        <v>1099472</v>
      </c>
      <c r="H79" s="40">
        <v>0.01</v>
      </c>
      <c r="I79" s="38">
        <f t="shared" si="6"/>
        <v>-9995.2000000000007</v>
      </c>
      <c r="J79" s="38">
        <f t="shared" si="7"/>
        <v>-999.5200000000001</v>
      </c>
      <c r="K79" s="38">
        <f t="shared" si="8"/>
        <v>-10994.720000000001</v>
      </c>
      <c r="L79" s="41" t="str">
        <f t="shared" si="9"/>
        <v>AD</v>
      </c>
      <c r="M79" s="42">
        <v>50904</v>
      </c>
    </row>
    <row r="80" spans="1:13" ht="13.5" customHeight="1" x14ac:dyDescent="0.2">
      <c r="A80" s="36">
        <v>44548.416261574072</v>
      </c>
      <c r="B80" s="37" t="s">
        <v>147</v>
      </c>
      <c r="C80" s="37">
        <v>4701</v>
      </c>
      <c r="D80" s="36">
        <v>44548</v>
      </c>
      <c r="E80" s="38">
        <v>1366605</v>
      </c>
      <c r="F80" s="38">
        <v>136661</v>
      </c>
      <c r="G80" s="39">
        <f t="shared" si="5"/>
        <v>1503266</v>
      </c>
      <c r="H80" s="40">
        <v>0.01</v>
      </c>
      <c r="I80" s="38">
        <f t="shared" si="6"/>
        <v>-13666.050000000001</v>
      </c>
      <c r="J80" s="38">
        <f t="shared" si="7"/>
        <v>-1366.6050000000002</v>
      </c>
      <c r="K80" s="38">
        <f t="shared" si="8"/>
        <v>-15032.655000000001</v>
      </c>
      <c r="L80" s="41" t="str">
        <f t="shared" si="9"/>
        <v>AB</v>
      </c>
      <c r="M80" s="42">
        <v>50904</v>
      </c>
    </row>
    <row r="81" spans="1:13" ht="13.5" customHeight="1" x14ac:dyDescent="0.2">
      <c r="A81" s="36">
        <v>44554.56758101852</v>
      </c>
      <c r="B81" s="37" t="s">
        <v>148</v>
      </c>
      <c r="C81" s="37">
        <v>5339</v>
      </c>
      <c r="D81" s="36">
        <v>44554</v>
      </c>
      <c r="E81" s="38">
        <v>2170324</v>
      </c>
      <c r="F81" s="38">
        <v>217032</v>
      </c>
      <c r="G81" s="39">
        <f t="shared" si="5"/>
        <v>2387356</v>
      </c>
      <c r="H81" s="40">
        <v>0.01</v>
      </c>
      <c r="I81" s="38">
        <f t="shared" si="6"/>
        <v>-21703.24</v>
      </c>
      <c r="J81" s="38">
        <f t="shared" si="7"/>
        <v>-2170.3240000000001</v>
      </c>
      <c r="K81" s="38">
        <f t="shared" si="8"/>
        <v>-23873.564000000002</v>
      </c>
      <c r="L81" s="41" t="str">
        <f t="shared" si="9"/>
        <v>AD</v>
      </c>
      <c r="M81" s="42">
        <v>50904</v>
      </c>
    </row>
    <row r="82" spans="1:13" ht="13.5" customHeight="1" x14ac:dyDescent="0.2">
      <c r="A82" s="36">
        <v>44559.583761574075</v>
      </c>
      <c r="B82" s="37" t="s">
        <v>149</v>
      </c>
      <c r="C82" s="37">
        <v>5680</v>
      </c>
      <c r="D82" s="36">
        <v>44559</v>
      </c>
      <c r="E82" s="38">
        <v>6156060</v>
      </c>
      <c r="F82" s="38">
        <v>615606</v>
      </c>
      <c r="G82" s="39">
        <f t="shared" si="5"/>
        <v>6771666</v>
      </c>
      <c r="H82" s="40">
        <v>0.01</v>
      </c>
      <c r="I82" s="38">
        <f t="shared" si="6"/>
        <v>-61560.6</v>
      </c>
      <c r="J82" s="38">
        <f t="shared" si="7"/>
        <v>-6156.06</v>
      </c>
      <c r="K82" s="38">
        <f t="shared" si="8"/>
        <v>-67716.66</v>
      </c>
      <c r="L82" s="41" t="str">
        <f t="shared" si="9"/>
        <v>AG</v>
      </c>
      <c r="M82" s="42">
        <v>50904</v>
      </c>
    </row>
    <row r="83" spans="1:13" ht="15" customHeight="1" x14ac:dyDescent="0.2">
      <c r="A83" s="36">
        <v>44555</v>
      </c>
      <c r="B83" s="37" t="s">
        <v>150</v>
      </c>
      <c r="C83" s="37">
        <v>883</v>
      </c>
      <c r="D83" s="36">
        <v>44555</v>
      </c>
      <c r="E83" s="38">
        <v>-495378</v>
      </c>
      <c r="F83" s="38">
        <v>-49538</v>
      </c>
      <c r="G83" s="39">
        <f t="shared" si="5"/>
        <v>-544916</v>
      </c>
      <c r="H83" s="40">
        <v>0.01</v>
      </c>
      <c r="I83" s="38">
        <f t="shared" si="6"/>
        <v>4953.78</v>
      </c>
      <c r="J83" s="38">
        <f t="shared" si="7"/>
        <v>495.37799999999999</v>
      </c>
      <c r="K83" s="38">
        <f t="shared" si="8"/>
        <v>5449.1579999999994</v>
      </c>
      <c r="L83" s="41" t="str">
        <f t="shared" si="9"/>
        <v>AD</v>
      </c>
      <c r="M83" s="42">
        <v>50904</v>
      </c>
    </row>
    <row r="84" spans="1:13" ht="15" customHeight="1" x14ac:dyDescent="0.2">
      <c r="A84" s="14"/>
      <c r="B84" s="14"/>
      <c r="C84" s="15"/>
      <c r="D84" s="16"/>
      <c r="E84" s="18">
        <f>SUBTOTAL(9,E10:E83)</f>
        <v>169217723</v>
      </c>
      <c r="F84" s="18">
        <f t="shared" ref="F84:I84" si="15">SUBTOTAL(9,F10:F83)</f>
        <v>16921779</v>
      </c>
      <c r="G84" s="18">
        <f t="shared" si="15"/>
        <v>186139502</v>
      </c>
      <c r="H84" s="18"/>
      <c r="I84" s="18">
        <f t="shared" si="15"/>
        <v>-1692177.23</v>
      </c>
      <c r="J84" s="18">
        <f>ROUND(SUBTOTAL(9,J25:J83),0)</f>
        <v>-142216</v>
      </c>
      <c r="K84" s="18">
        <f>ROUND(SUBTOTAL(9,K25:K83),0)</f>
        <v>-1564372</v>
      </c>
      <c r="L84" s="18"/>
      <c r="M84" s="16"/>
    </row>
    <row r="85" spans="1:13" ht="15" customHeight="1" x14ac:dyDescent="0.2">
      <c r="A85" s="5"/>
      <c r="B85" s="5"/>
      <c r="C85" s="6"/>
      <c r="D85" s="7"/>
      <c r="E85" s="7"/>
      <c r="F85" s="7"/>
      <c r="G85" s="8"/>
      <c r="H85" s="9"/>
      <c r="I85" s="8"/>
      <c r="J85" s="8"/>
      <c r="K85" s="8"/>
      <c r="L85" s="8"/>
    </row>
    <row r="86" spans="1:13" ht="15" customHeight="1" x14ac:dyDescent="0.2">
      <c r="A86" s="10"/>
      <c r="B86" s="5"/>
      <c r="C86" s="6"/>
      <c r="D86" s="7"/>
      <c r="F86" s="7"/>
      <c r="G86" s="11"/>
      <c r="H86" s="12"/>
      <c r="I86" s="28" t="s">
        <v>151</v>
      </c>
      <c r="J86" s="28"/>
      <c r="K86" s="28"/>
    </row>
    <row r="87" spans="1:13" ht="15" customHeight="1" x14ac:dyDescent="0.2">
      <c r="A87" s="10" t="s">
        <v>15</v>
      </c>
      <c r="B87" s="6"/>
      <c r="C87" s="13"/>
      <c r="D87" s="13"/>
      <c r="E87" s="11" t="s">
        <v>16</v>
      </c>
      <c r="H87" s="12"/>
      <c r="I87" s="11" t="s">
        <v>17</v>
      </c>
      <c r="J87" s="11"/>
      <c r="K87" s="11"/>
    </row>
    <row r="88" spans="1:13" ht="15" customHeight="1" x14ac:dyDescent="0.2">
      <c r="A88" s="5"/>
      <c r="B88" s="6"/>
      <c r="C88" s="5"/>
      <c r="D88" s="5"/>
    </row>
    <row r="89" spans="1:13" ht="15" customHeight="1" x14ac:dyDescent="0.2">
      <c r="G89" s="4"/>
      <c r="H89" s="3"/>
    </row>
    <row r="90" spans="1:13" ht="15" customHeight="1" x14ac:dyDescent="0.2">
      <c r="G90" s="4"/>
      <c r="H90" s="3"/>
    </row>
    <row r="91" spans="1:13" ht="15" customHeight="1" x14ac:dyDescent="0.2">
      <c r="G91" s="4"/>
      <c r="H91" s="3"/>
    </row>
    <row r="92" spans="1:13" ht="15" customHeight="1" x14ac:dyDescent="0.2">
      <c r="E92" s="11"/>
      <c r="G92" s="4"/>
      <c r="H92" s="11"/>
    </row>
    <row r="93" spans="1:13" ht="15" customHeight="1" x14ac:dyDescent="0.2">
      <c r="E93" s="11" t="s">
        <v>152</v>
      </c>
      <c r="I93" s="11" t="s">
        <v>76</v>
      </c>
    </row>
  </sheetData>
  <autoFilter ref="A9:M83"/>
  <mergeCells count="1">
    <mergeCell ref="A5:M5"/>
  </mergeCells>
  <printOptions horizontalCentered="1"/>
  <pageMargins left="0.39370078740157483" right="0.39370078740157483" top="0.39370078740157483" bottom="0.39370078740157483" header="0.19685039370078741" footer="0.19685039370078741"/>
  <pageSetup paperSize="9" orientation="landscape" blackAndWhite="1" r:id="rId1"/>
  <headerFooter>
    <oddFooter>&amp;R&amp;"Cambria,Regular"&amp;10&amp;P/&amp;N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5"/>
  <sheetViews>
    <sheetView tabSelected="1" zoomScaleNormal="100" workbookViewId="0">
      <pane ySplit="9" topLeftCell="A10" activePane="bottomLeft" state="frozen"/>
      <selection pane="bottomLeft" activeCell="M10" sqref="M10"/>
    </sheetView>
  </sheetViews>
  <sheetFormatPr defaultRowHeight="15" customHeight="1" x14ac:dyDescent="0.2"/>
  <cols>
    <col min="1" max="1" width="12.7109375" style="3" customWidth="1"/>
    <col min="2" max="3" width="20.7109375" style="3" customWidth="1"/>
    <col min="4" max="4" width="12.7109375" style="3" customWidth="1"/>
    <col min="5" max="5" width="15" style="3" bestFit="1" customWidth="1"/>
    <col min="6" max="7" width="13.85546875" style="3" bestFit="1" customWidth="1"/>
    <col min="8" max="8" width="6.85546875" style="4" customWidth="1"/>
    <col min="9" max="9" width="11.85546875" style="3" customWidth="1"/>
    <col min="10" max="11" width="11.85546875" style="3" hidden="1" customWidth="1"/>
    <col min="12" max="12" width="8.7109375" style="3" customWidth="1"/>
    <col min="13" max="16384" width="9.140625" style="3"/>
  </cols>
  <sheetData>
    <row r="1" spans="1:12" ht="12.75" x14ac:dyDescent="0.2">
      <c r="A1" s="1"/>
      <c r="B1" s="2" t="s">
        <v>0</v>
      </c>
    </row>
    <row r="2" spans="1:12" ht="12.75" x14ac:dyDescent="0.2">
      <c r="A2" s="1"/>
      <c r="B2" s="2" t="s">
        <v>11</v>
      </c>
    </row>
    <row r="3" spans="1:12" ht="12.75" x14ac:dyDescent="0.2">
      <c r="A3" s="1"/>
      <c r="B3" s="2" t="s">
        <v>1</v>
      </c>
    </row>
    <row r="4" spans="1:12" ht="12.75" x14ac:dyDescent="0.2"/>
    <row r="5" spans="1:12" ht="18" x14ac:dyDescent="0.2">
      <c r="A5" s="54" t="s">
        <v>154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2" ht="12.75" x14ac:dyDescent="0.2"/>
    <row r="7" spans="1:12" s="22" customFormat="1" ht="15.75" x14ac:dyDescent="0.2">
      <c r="A7" s="19"/>
      <c r="B7" s="20" t="s">
        <v>3</v>
      </c>
      <c r="C7" s="21" t="s">
        <v>21</v>
      </c>
      <c r="H7" s="21"/>
      <c r="I7" s="21"/>
      <c r="J7" s="21"/>
      <c r="K7" s="21"/>
    </row>
    <row r="8" spans="1:12" ht="12.75" x14ac:dyDescent="0.2"/>
    <row r="9" spans="1:12" ht="30" customHeight="1" x14ac:dyDescent="0.2">
      <c r="A9" s="23" t="s">
        <v>4</v>
      </c>
      <c r="B9" s="24" t="s">
        <v>5</v>
      </c>
      <c r="C9" s="24" t="s">
        <v>6</v>
      </c>
      <c r="D9" s="23" t="s">
        <v>7</v>
      </c>
      <c r="E9" s="25" t="s">
        <v>8</v>
      </c>
      <c r="F9" s="25" t="s">
        <v>9</v>
      </c>
      <c r="G9" s="25" t="s">
        <v>10</v>
      </c>
      <c r="H9" s="26" t="s">
        <v>14</v>
      </c>
      <c r="I9" s="25" t="s">
        <v>12</v>
      </c>
      <c r="J9" s="25" t="s">
        <v>18</v>
      </c>
      <c r="K9" s="25" t="s">
        <v>19</v>
      </c>
      <c r="L9" s="27" t="s">
        <v>2</v>
      </c>
    </row>
    <row r="10" spans="1:12" s="53" customFormat="1" ht="13.5" customHeight="1" x14ac:dyDescent="0.2">
      <c r="A10" s="50">
        <v>44567</v>
      </c>
      <c r="B10" s="51" t="s">
        <v>155</v>
      </c>
      <c r="C10" s="51" t="s">
        <v>156</v>
      </c>
      <c r="D10" s="50">
        <v>44567</v>
      </c>
      <c r="E10" s="52">
        <v>955692</v>
      </c>
      <c r="F10" s="52">
        <v>95569</v>
      </c>
      <c r="G10" s="32">
        <f t="shared" ref="G10:G135" si="0">F10+E10</f>
        <v>1051261</v>
      </c>
      <c r="H10" s="33">
        <v>0.01</v>
      </c>
      <c r="I10" s="52">
        <f>-(H10*E10)</f>
        <v>-9556.92</v>
      </c>
      <c r="J10" s="52">
        <f>I10*0.1</f>
        <v>-955.69200000000001</v>
      </c>
      <c r="K10" s="52">
        <f>I10+J10</f>
        <v>-10512.612000000001</v>
      </c>
      <c r="L10" s="35">
        <v>50904</v>
      </c>
    </row>
    <row r="11" spans="1:12" s="53" customFormat="1" ht="13.5" customHeight="1" x14ac:dyDescent="0.2">
      <c r="A11" s="36">
        <v>44569</v>
      </c>
      <c r="B11" s="37" t="s">
        <v>157</v>
      </c>
      <c r="C11" s="37" t="s">
        <v>158</v>
      </c>
      <c r="D11" s="36">
        <v>44569</v>
      </c>
      <c r="E11" s="38">
        <v>1480320</v>
      </c>
      <c r="F11" s="38">
        <v>148032</v>
      </c>
      <c r="G11" s="39">
        <f t="shared" si="0"/>
        <v>1628352</v>
      </c>
      <c r="H11" s="40">
        <v>0.01</v>
      </c>
      <c r="I11" s="38">
        <f t="shared" ref="I11:I95" si="1">-(H11*E11)</f>
        <v>-14803.2</v>
      </c>
      <c r="J11" s="38">
        <f t="shared" ref="J11:J95" si="2">I11*0.1</f>
        <v>-1480.3200000000002</v>
      </c>
      <c r="K11" s="38">
        <f t="shared" ref="K11:K95" si="3">I11+J11</f>
        <v>-16283.52</v>
      </c>
      <c r="L11" s="42">
        <v>50904</v>
      </c>
    </row>
    <row r="12" spans="1:12" s="53" customFormat="1" ht="13.5" customHeight="1" x14ac:dyDescent="0.2">
      <c r="A12" s="36">
        <v>44569</v>
      </c>
      <c r="B12" s="37" t="s">
        <v>159</v>
      </c>
      <c r="C12" s="37" t="s">
        <v>160</v>
      </c>
      <c r="D12" s="36">
        <v>44569</v>
      </c>
      <c r="E12" s="38">
        <v>2267925</v>
      </c>
      <c r="F12" s="38">
        <v>226793</v>
      </c>
      <c r="G12" s="39">
        <f t="shared" ref="G12:G82" si="4">F12+E12</f>
        <v>2494718</v>
      </c>
      <c r="H12" s="40">
        <v>0.01</v>
      </c>
      <c r="I12" s="38">
        <f t="shared" ref="I12:I24" si="5">-(H12*E12)</f>
        <v>-22679.25</v>
      </c>
      <c r="J12" s="38">
        <f t="shared" ref="J12:J24" si="6">I12*0.1</f>
        <v>-2267.9250000000002</v>
      </c>
      <c r="K12" s="38">
        <f t="shared" ref="K12:K24" si="7">I12+J12</f>
        <v>-24947.174999999999</v>
      </c>
      <c r="L12" s="42">
        <v>50904</v>
      </c>
    </row>
    <row r="13" spans="1:12" s="53" customFormat="1" ht="13.5" customHeight="1" x14ac:dyDescent="0.2">
      <c r="A13" s="36">
        <v>44578</v>
      </c>
      <c r="B13" s="37" t="s">
        <v>161</v>
      </c>
      <c r="C13" s="37" t="s">
        <v>162</v>
      </c>
      <c r="D13" s="36">
        <v>44579</v>
      </c>
      <c r="E13" s="38">
        <v>1770516</v>
      </c>
      <c r="F13" s="38">
        <v>177052</v>
      </c>
      <c r="G13" s="39">
        <f t="shared" si="4"/>
        <v>1947568</v>
      </c>
      <c r="H13" s="40">
        <v>0.01</v>
      </c>
      <c r="I13" s="38">
        <f t="shared" si="5"/>
        <v>-17705.16</v>
      </c>
      <c r="J13" s="38">
        <f t="shared" si="6"/>
        <v>-1770.5160000000001</v>
      </c>
      <c r="K13" s="38">
        <f t="shared" si="7"/>
        <v>-19475.675999999999</v>
      </c>
      <c r="L13" s="42">
        <v>50904</v>
      </c>
    </row>
    <row r="14" spans="1:12" s="53" customFormat="1" ht="13.5" customHeight="1" x14ac:dyDescent="0.2">
      <c r="A14" s="36">
        <v>44583</v>
      </c>
      <c r="B14" s="37" t="s">
        <v>163</v>
      </c>
      <c r="C14" s="37" t="s">
        <v>163</v>
      </c>
      <c r="D14" s="36">
        <v>44583</v>
      </c>
      <c r="E14" s="38">
        <v>-668157</v>
      </c>
      <c r="F14" s="38">
        <v>-66816</v>
      </c>
      <c r="G14" s="39">
        <f t="shared" si="4"/>
        <v>-734973</v>
      </c>
      <c r="H14" s="40">
        <v>0.01</v>
      </c>
      <c r="I14" s="38">
        <f t="shared" si="5"/>
        <v>6681.57</v>
      </c>
      <c r="J14" s="38">
        <f t="shared" si="6"/>
        <v>668.15700000000004</v>
      </c>
      <c r="K14" s="38">
        <f t="shared" si="7"/>
        <v>7349.7269999999999</v>
      </c>
      <c r="L14" s="42">
        <v>50904</v>
      </c>
    </row>
    <row r="15" spans="1:12" s="53" customFormat="1" ht="13.5" customHeight="1" x14ac:dyDescent="0.2">
      <c r="A15" s="36">
        <v>44583</v>
      </c>
      <c r="B15" s="37" t="s">
        <v>164</v>
      </c>
      <c r="C15" s="37" t="s">
        <v>165</v>
      </c>
      <c r="D15" s="36">
        <v>44583</v>
      </c>
      <c r="E15" s="38">
        <v>4806120</v>
      </c>
      <c r="F15" s="38">
        <v>480612</v>
      </c>
      <c r="G15" s="39">
        <f t="shared" si="4"/>
        <v>5286732</v>
      </c>
      <c r="H15" s="40">
        <v>0.01</v>
      </c>
      <c r="I15" s="38">
        <f t="shared" si="5"/>
        <v>-48061.200000000004</v>
      </c>
      <c r="J15" s="38">
        <f t="shared" si="6"/>
        <v>-4806.1200000000008</v>
      </c>
      <c r="K15" s="38">
        <f t="shared" si="7"/>
        <v>-52867.320000000007</v>
      </c>
      <c r="L15" s="42">
        <v>50904</v>
      </c>
    </row>
    <row r="16" spans="1:12" s="53" customFormat="1" ht="13.5" customHeight="1" x14ac:dyDescent="0.2">
      <c r="A16" s="36">
        <v>44588</v>
      </c>
      <c r="B16" s="37" t="s">
        <v>166</v>
      </c>
      <c r="C16" s="37" t="s">
        <v>167</v>
      </c>
      <c r="D16" s="36">
        <v>44588</v>
      </c>
      <c r="E16" s="38">
        <v>1725010</v>
      </c>
      <c r="F16" s="38">
        <v>172501</v>
      </c>
      <c r="G16" s="39">
        <f t="shared" si="4"/>
        <v>1897511</v>
      </c>
      <c r="H16" s="40">
        <v>0.01</v>
      </c>
      <c r="I16" s="38">
        <f t="shared" si="5"/>
        <v>-17250.099999999999</v>
      </c>
      <c r="J16" s="38">
        <f t="shared" si="6"/>
        <v>-1725.01</v>
      </c>
      <c r="K16" s="38">
        <f t="shared" si="7"/>
        <v>-18975.109999999997</v>
      </c>
      <c r="L16" s="42">
        <v>50904</v>
      </c>
    </row>
    <row r="17" spans="1:12" s="53" customFormat="1" ht="13.5" customHeight="1" x14ac:dyDescent="0.2">
      <c r="A17" s="36">
        <v>44603</v>
      </c>
      <c r="B17" s="37" t="s">
        <v>168</v>
      </c>
      <c r="C17" s="37" t="s">
        <v>169</v>
      </c>
      <c r="D17" s="36">
        <v>44603</v>
      </c>
      <c r="E17" s="38">
        <v>1578576</v>
      </c>
      <c r="F17" s="38">
        <v>126286</v>
      </c>
      <c r="G17" s="39">
        <f t="shared" si="4"/>
        <v>1704862</v>
      </c>
      <c r="H17" s="40">
        <v>0.01</v>
      </c>
      <c r="I17" s="38">
        <f t="shared" si="5"/>
        <v>-15785.76</v>
      </c>
      <c r="J17" s="38">
        <f t="shared" si="6"/>
        <v>-1578.576</v>
      </c>
      <c r="K17" s="38">
        <f t="shared" si="7"/>
        <v>-17364.335999999999</v>
      </c>
      <c r="L17" s="42">
        <v>50904</v>
      </c>
    </row>
    <row r="18" spans="1:12" s="53" customFormat="1" ht="13.5" customHeight="1" x14ac:dyDescent="0.2">
      <c r="A18" s="36">
        <v>44608</v>
      </c>
      <c r="B18" s="37" t="s">
        <v>170</v>
      </c>
      <c r="C18" s="37" t="s">
        <v>170</v>
      </c>
      <c r="D18" s="36">
        <v>44608</v>
      </c>
      <c r="E18" s="38">
        <v>-1079704</v>
      </c>
      <c r="F18" s="38">
        <v>-86376</v>
      </c>
      <c r="G18" s="39">
        <f t="shared" si="4"/>
        <v>-1166080</v>
      </c>
      <c r="H18" s="40">
        <v>0.01</v>
      </c>
      <c r="I18" s="38">
        <f t="shared" si="5"/>
        <v>10797.04</v>
      </c>
      <c r="J18" s="38">
        <f t="shared" si="6"/>
        <v>1079.7040000000002</v>
      </c>
      <c r="K18" s="38">
        <f t="shared" si="7"/>
        <v>11876.744000000001</v>
      </c>
      <c r="L18" s="42">
        <v>50904</v>
      </c>
    </row>
    <row r="19" spans="1:12" s="53" customFormat="1" ht="13.5" customHeight="1" x14ac:dyDescent="0.2">
      <c r="A19" s="36">
        <v>44608</v>
      </c>
      <c r="B19" s="37" t="s">
        <v>171</v>
      </c>
      <c r="C19" s="37" t="s">
        <v>171</v>
      </c>
      <c r="D19" s="36">
        <v>44608</v>
      </c>
      <c r="E19" s="38">
        <v>-392766</v>
      </c>
      <c r="F19" s="38">
        <v>-31421</v>
      </c>
      <c r="G19" s="39">
        <f t="shared" si="4"/>
        <v>-424187</v>
      </c>
      <c r="H19" s="40">
        <v>0.01</v>
      </c>
      <c r="I19" s="38">
        <f t="shared" si="5"/>
        <v>3927.66</v>
      </c>
      <c r="J19" s="38">
        <f t="shared" si="6"/>
        <v>392.76600000000002</v>
      </c>
      <c r="K19" s="38">
        <f t="shared" si="7"/>
        <v>4320.4259999999995</v>
      </c>
      <c r="L19" s="42">
        <v>50904</v>
      </c>
    </row>
    <row r="20" spans="1:12" s="53" customFormat="1" ht="13.5" customHeight="1" x14ac:dyDescent="0.2">
      <c r="A20" s="36">
        <v>44613</v>
      </c>
      <c r="B20" s="37" t="s">
        <v>172</v>
      </c>
      <c r="C20" s="37" t="s">
        <v>173</v>
      </c>
      <c r="D20" s="36">
        <v>44613</v>
      </c>
      <c r="E20" s="38">
        <v>499760</v>
      </c>
      <c r="F20" s="38">
        <v>39981</v>
      </c>
      <c r="G20" s="39">
        <f t="shared" si="4"/>
        <v>539741</v>
      </c>
      <c r="H20" s="40">
        <v>0.01</v>
      </c>
      <c r="I20" s="38">
        <f t="shared" si="5"/>
        <v>-4997.6000000000004</v>
      </c>
      <c r="J20" s="38">
        <f t="shared" si="6"/>
        <v>-499.76000000000005</v>
      </c>
      <c r="K20" s="38">
        <f t="shared" si="7"/>
        <v>-5497.3600000000006</v>
      </c>
      <c r="L20" s="42">
        <v>50904</v>
      </c>
    </row>
    <row r="21" spans="1:12" s="53" customFormat="1" ht="13.5" customHeight="1" x14ac:dyDescent="0.2">
      <c r="A21" s="36">
        <v>44615</v>
      </c>
      <c r="B21" s="37" t="s">
        <v>174</v>
      </c>
      <c r="C21" s="37" t="s">
        <v>175</v>
      </c>
      <c r="D21" s="36">
        <v>44600</v>
      </c>
      <c r="E21" s="38">
        <v>2351080</v>
      </c>
      <c r="F21" s="38">
        <v>188086</v>
      </c>
      <c r="G21" s="39">
        <f t="shared" si="4"/>
        <v>2539166</v>
      </c>
      <c r="H21" s="40">
        <v>0.01</v>
      </c>
      <c r="I21" s="38">
        <f t="shared" si="5"/>
        <v>-23510.799999999999</v>
      </c>
      <c r="J21" s="38">
        <f t="shared" si="6"/>
        <v>-2351.08</v>
      </c>
      <c r="K21" s="38">
        <f t="shared" si="7"/>
        <v>-25861.879999999997</v>
      </c>
      <c r="L21" s="42">
        <v>50904</v>
      </c>
    </row>
    <row r="22" spans="1:12" s="53" customFormat="1" ht="13.5" customHeight="1" x14ac:dyDescent="0.2">
      <c r="A22" s="36">
        <v>44616</v>
      </c>
      <c r="B22" s="37" t="s">
        <v>176</v>
      </c>
      <c r="C22" s="37" t="s">
        <v>177</v>
      </c>
      <c r="D22" s="36">
        <v>44616</v>
      </c>
      <c r="E22" s="38">
        <v>1143348</v>
      </c>
      <c r="F22" s="38">
        <v>91468</v>
      </c>
      <c r="G22" s="39">
        <f t="shared" si="4"/>
        <v>1234816</v>
      </c>
      <c r="H22" s="40">
        <v>0.01</v>
      </c>
      <c r="I22" s="38">
        <f t="shared" si="5"/>
        <v>-11433.48</v>
      </c>
      <c r="J22" s="38">
        <f t="shared" si="6"/>
        <v>-1143.348</v>
      </c>
      <c r="K22" s="38">
        <f t="shared" si="7"/>
        <v>-12576.828</v>
      </c>
      <c r="L22" s="42">
        <v>50904</v>
      </c>
    </row>
    <row r="23" spans="1:12" s="53" customFormat="1" ht="13.5" customHeight="1" x14ac:dyDescent="0.2">
      <c r="A23" s="36">
        <v>44617</v>
      </c>
      <c r="B23" s="37" t="s">
        <v>178</v>
      </c>
      <c r="C23" s="37" t="s">
        <v>179</v>
      </c>
      <c r="D23" s="36">
        <v>44617</v>
      </c>
      <c r="E23" s="38">
        <v>1971042</v>
      </c>
      <c r="F23" s="38">
        <v>157683</v>
      </c>
      <c r="G23" s="39">
        <f t="shared" si="4"/>
        <v>2128725</v>
      </c>
      <c r="H23" s="40">
        <v>0.01</v>
      </c>
      <c r="I23" s="38">
        <f t="shared" si="5"/>
        <v>-19710.420000000002</v>
      </c>
      <c r="J23" s="38">
        <f t="shared" si="6"/>
        <v>-1971.0420000000004</v>
      </c>
      <c r="K23" s="38">
        <f t="shared" si="7"/>
        <v>-21681.462000000003</v>
      </c>
      <c r="L23" s="42">
        <v>50904</v>
      </c>
    </row>
    <row r="24" spans="1:12" s="53" customFormat="1" ht="13.5" customHeight="1" x14ac:dyDescent="0.2">
      <c r="A24" s="36">
        <v>44621</v>
      </c>
      <c r="B24" s="37" t="s">
        <v>180</v>
      </c>
      <c r="C24" s="37" t="s">
        <v>181</v>
      </c>
      <c r="D24" s="36">
        <v>44622</v>
      </c>
      <c r="E24" s="38">
        <v>1805175</v>
      </c>
      <c r="F24" s="38">
        <v>144414</v>
      </c>
      <c r="G24" s="39">
        <f t="shared" si="4"/>
        <v>1949589</v>
      </c>
      <c r="H24" s="40">
        <v>0.01</v>
      </c>
      <c r="I24" s="38">
        <f t="shared" si="5"/>
        <v>-18051.75</v>
      </c>
      <c r="J24" s="38">
        <f t="shared" si="6"/>
        <v>-1805.1750000000002</v>
      </c>
      <c r="K24" s="38">
        <f t="shared" si="7"/>
        <v>-19856.924999999999</v>
      </c>
      <c r="L24" s="42">
        <v>50904</v>
      </c>
    </row>
    <row r="25" spans="1:12" s="53" customFormat="1" ht="13.5" customHeight="1" x14ac:dyDescent="0.2">
      <c r="A25" s="36">
        <v>44624</v>
      </c>
      <c r="B25" s="37" t="s">
        <v>182</v>
      </c>
      <c r="C25" s="37" t="s">
        <v>183</v>
      </c>
      <c r="D25" s="36">
        <v>44624</v>
      </c>
      <c r="E25" s="38">
        <v>2154131</v>
      </c>
      <c r="F25" s="38">
        <v>172330</v>
      </c>
      <c r="G25" s="39">
        <f t="shared" si="4"/>
        <v>2326461</v>
      </c>
      <c r="H25" s="40">
        <v>0.01</v>
      </c>
      <c r="I25" s="38">
        <f>-(H25*E25)</f>
        <v>-21541.31</v>
      </c>
      <c r="J25" s="38">
        <f>I25*0.1</f>
        <v>-2154.1310000000003</v>
      </c>
      <c r="K25" s="38">
        <f>I25+J25</f>
        <v>-23695.441000000003</v>
      </c>
      <c r="L25" s="42">
        <v>50904</v>
      </c>
    </row>
    <row r="26" spans="1:12" s="53" customFormat="1" ht="13.5" customHeight="1" x14ac:dyDescent="0.2">
      <c r="A26" s="36">
        <v>44625</v>
      </c>
      <c r="B26" s="37" t="s">
        <v>184</v>
      </c>
      <c r="C26" s="37" t="s">
        <v>185</v>
      </c>
      <c r="D26" s="36">
        <v>44625</v>
      </c>
      <c r="E26" s="38">
        <v>1869600</v>
      </c>
      <c r="F26" s="38">
        <v>149568</v>
      </c>
      <c r="G26" s="39">
        <f t="shared" si="4"/>
        <v>2019168</v>
      </c>
      <c r="H26" s="40">
        <v>0.01</v>
      </c>
      <c r="I26" s="38">
        <f t="shared" ref="I26:I82" si="8">-(H26*E26)</f>
        <v>-18696</v>
      </c>
      <c r="J26" s="38">
        <f t="shared" ref="J26:J82" si="9">I26*0.1</f>
        <v>-1869.6000000000001</v>
      </c>
      <c r="K26" s="38">
        <f t="shared" ref="K26:K82" si="10">I26+J26</f>
        <v>-20565.599999999999</v>
      </c>
      <c r="L26" s="42">
        <v>50904</v>
      </c>
    </row>
    <row r="27" spans="1:12" s="53" customFormat="1" ht="13.5" customHeight="1" x14ac:dyDescent="0.2">
      <c r="A27" s="36">
        <v>44635</v>
      </c>
      <c r="B27" s="37" t="s">
        <v>186</v>
      </c>
      <c r="C27" s="37" t="s">
        <v>187</v>
      </c>
      <c r="D27" s="36">
        <v>44635</v>
      </c>
      <c r="E27" s="38">
        <v>1519267</v>
      </c>
      <c r="F27" s="38">
        <v>121541</v>
      </c>
      <c r="G27" s="39">
        <f t="shared" si="4"/>
        <v>1640808</v>
      </c>
      <c r="H27" s="40">
        <v>0.01</v>
      </c>
      <c r="I27" s="38">
        <f t="shared" si="8"/>
        <v>-15192.67</v>
      </c>
      <c r="J27" s="38">
        <f t="shared" si="9"/>
        <v>-1519.2670000000001</v>
      </c>
      <c r="K27" s="38">
        <f t="shared" si="10"/>
        <v>-16711.937000000002</v>
      </c>
      <c r="L27" s="42">
        <v>50904</v>
      </c>
    </row>
    <row r="28" spans="1:12" s="53" customFormat="1" ht="13.5" customHeight="1" x14ac:dyDescent="0.2">
      <c r="A28" s="36">
        <v>44639</v>
      </c>
      <c r="B28" s="37" t="s">
        <v>188</v>
      </c>
      <c r="C28" s="37" t="s">
        <v>188</v>
      </c>
      <c r="D28" s="36">
        <v>44639</v>
      </c>
      <c r="E28" s="38">
        <v>-149988</v>
      </c>
      <c r="F28" s="38">
        <v>-11999</v>
      </c>
      <c r="G28" s="39">
        <f t="shared" si="4"/>
        <v>-161987</v>
      </c>
      <c r="H28" s="40">
        <v>0.01</v>
      </c>
      <c r="I28" s="38">
        <f t="shared" si="8"/>
        <v>1499.88</v>
      </c>
      <c r="J28" s="38">
        <f t="shared" si="9"/>
        <v>149.98800000000003</v>
      </c>
      <c r="K28" s="38">
        <f t="shared" si="10"/>
        <v>1649.8680000000002</v>
      </c>
      <c r="L28" s="42">
        <v>50904</v>
      </c>
    </row>
    <row r="29" spans="1:12" s="53" customFormat="1" ht="13.5" customHeight="1" x14ac:dyDescent="0.2">
      <c r="A29" s="36">
        <v>44640</v>
      </c>
      <c r="B29" s="37" t="s">
        <v>189</v>
      </c>
      <c r="C29" s="37" t="s">
        <v>189</v>
      </c>
      <c r="D29" s="36">
        <v>44640</v>
      </c>
      <c r="E29" s="38">
        <v>-1393355</v>
      </c>
      <c r="F29" s="38">
        <v>-111468</v>
      </c>
      <c r="G29" s="39">
        <f t="shared" si="4"/>
        <v>-1504823</v>
      </c>
      <c r="H29" s="40">
        <v>0.01</v>
      </c>
      <c r="I29" s="38">
        <f t="shared" si="8"/>
        <v>13933.550000000001</v>
      </c>
      <c r="J29" s="38">
        <f t="shared" si="9"/>
        <v>1393.3550000000002</v>
      </c>
      <c r="K29" s="38">
        <f t="shared" si="10"/>
        <v>15326.905000000001</v>
      </c>
      <c r="L29" s="42">
        <v>50904</v>
      </c>
    </row>
    <row r="30" spans="1:12" s="53" customFormat="1" ht="13.5" customHeight="1" x14ac:dyDescent="0.2">
      <c r="A30" s="36">
        <v>44646</v>
      </c>
      <c r="B30" s="37" t="s">
        <v>190</v>
      </c>
      <c r="C30" s="37" t="s">
        <v>191</v>
      </c>
      <c r="D30" s="36">
        <v>44646</v>
      </c>
      <c r="E30" s="38">
        <v>2477496</v>
      </c>
      <c r="F30" s="38">
        <v>198200</v>
      </c>
      <c r="G30" s="39">
        <f t="shared" si="4"/>
        <v>2675696</v>
      </c>
      <c r="H30" s="40">
        <v>0.01</v>
      </c>
      <c r="I30" s="38">
        <f t="shared" si="8"/>
        <v>-24774.959999999999</v>
      </c>
      <c r="J30" s="38">
        <f t="shared" si="9"/>
        <v>-2477.4960000000001</v>
      </c>
      <c r="K30" s="38">
        <f t="shared" si="10"/>
        <v>-27252.455999999998</v>
      </c>
      <c r="L30" s="42">
        <v>50904</v>
      </c>
    </row>
    <row r="31" spans="1:12" s="53" customFormat="1" ht="13.5" customHeight="1" x14ac:dyDescent="0.2">
      <c r="A31" s="36">
        <v>44649</v>
      </c>
      <c r="B31" s="37" t="s">
        <v>192</v>
      </c>
      <c r="C31" s="37" t="s">
        <v>193</v>
      </c>
      <c r="D31" s="36">
        <v>44651</v>
      </c>
      <c r="E31" s="38">
        <v>2039014</v>
      </c>
      <c r="F31" s="38">
        <v>163121</v>
      </c>
      <c r="G31" s="39">
        <f t="shared" si="4"/>
        <v>2202135</v>
      </c>
      <c r="H31" s="40">
        <v>0.01</v>
      </c>
      <c r="I31" s="38">
        <f t="shared" si="8"/>
        <v>-20390.14</v>
      </c>
      <c r="J31" s="38">
        <f t="shared" si="9"/>
        <v>-2039.0140000000001</v>
      </c>
      <c r="K31" s="38">
        <f t="shared" si="10"/>
        <v>-22429.153999999999</v>
      </c>
      <c r="L31" s="42">
        <v>50904</v>
      </c>
    </row>
    <row r="32" spans="1:12" s="53" customFormat="1" ht="13.5" customHeight="1" x14ac:dyDescent="0.2">
      <c r="A32" s="36">
        <v>44650</v>
      </c>
      <c r="B32" s="37" t="s">
        <v>194</v>
      </c>
      <c r="C32" s="37" t="s">
        <v>195</v>
      </c>
      <c r="D32" s="36">
        <v>44650</v>
      </c>
      <c r="E32" s="38">
        <v>1396054</v>
      </c>
      <c r="F32" s="38">
        <v>111684</v>
      </c>
      <c r="G32" s="39">
        <f t="shared" si="4"/>
        <v>1507738</v>
      </c>
      <c r="H32" s="40">
        <v>0.01</v>
      </c>
      <c r="I32" s="38">
        <f t="shared" si="8"/>
        <v>-13960.54</v>
      </c>
      <c r="J32" s="38">
        <f t="shared" si="9"/>
        <v>-1396.0540000000001</v>
      </c>
      <c r="K32" s="38">
        <f t="shared" si="10"/>
        <v>-15356.594000000001</v>
      </c>
      <c r="L32" s="42">
        <v>50904</v>
      </c>
    </row>
    <row r="33" spans="1:12" s="53" customFormat="1" ht="13.5" customHeight="1" x14ac:dyDescent="0.2">
      <c r="A33" s="36">
        <v>44655</v>
      </c>
      <c r="B33" s="37" t="s">
        <v>196</v>
      </c>
      <c r="C33" s="37" t="s">
        <v>197</v>
      </c>
      <c r="D33" s="36">
        <v>44655</v>
      </c>
      <c r="E33" s="38">
        <v>3242684</v>
      </c>
      <c r="F33" s="38">
        <v>259415</v>
      </c>
      <c r="G33" s="39">
        <f t="shared" si="4"/>
        <v>3502099</v>
      </c>
      <c r="H33" s="40">
        <v>0.01</v>
      </c>
      <c r="I33" s="38">
        <f t="shared" si="8"/>
        <v>-32426.84</v>
      </c>
      <c r="J33" s="38">
        <f t="shared" si="9"/>
        <v>-3242.6840000000002</v>
      </c>
      <c r="K33" s="38">
        <f t="shared" si="10"/>
        <v>-35669.523999999998</v>
      </c>
      <c r="L33" s="42">
        <v>50904</v>
      </c>
    </row>
    <row r="34" spans="1:12" s="53" customFormat="1" ht="13.5" customHeight="1" x14ac:dyDescent="0.2">
      <c r="A34" s="36">
        <v>44657</v>
      </c>
      <c r="B34" s="37" t="s">
        <v>198</v>
      </c>
      <c r="C34" s="37" t="s">
        <v>198</v>
      </c>
      <c r="D34" s="36">
        <v>44657</v>
      </c>
      <c r="E34" s="38">
        <v>-6035280</v>
      </c>
      <c r="F34" s="38">
        <v>-482822</v>
      </c>
      <c r="G34" s="39">
        <f t="shared" si="4"/>
        <v>-6518102</v>
      </c>
      <c r="H34" s="40">
        <v>0.01</v>
      </c>
      <c r="I34" s="38">
        <f t="shared" si="8"/>
        <v>60352.800000000003</v>
      </c>
      <c r="J34" s="38">
        <f t="shared" si="9"/>
        <v>6035.2800000000007</v>
      </c>
      <c r="K34" s="38">
        <f t="shared" si="10"/>
        <v>66388.08</v>
      </c>
      <c r="L34" s="42">
        <v>50904</v>
      </c>
    </row>
    <row r="35" spans="1:12" s="53" customFormat="1" ht="13.5" customHeight="1" x14ac:dyDescent="0.2">
      <c r="A35" s="36">
        <v>44660</v>
      </c>
      <c r="B35" s="37" t="s">
        <v>199</v>
      </c>
      <c r="C35" s="37" t="s">
        <v>200</v>
      </c>
      <c r="D35" s="36">
        <v>44660</v>
      </c>
      <c r="E35" s="38">
        <v>3456214</v>
      </c>
      <c r="F35" s="38">
        <v>276497</v>
      </c>
      <c r="G35" s="39">
        <f t="shared" si="4"/>
        <v>3732711</v>
      </c>
      <c r="H35" s="40">
        <v>0.01</v>
      </c>
      <c r="I35" s="38">
        <f t="shared" si="8"/>
        <v>-34562.14</v>
      </c>
      <c r="J35" s="38">
        <f t="shared" si="9"/>
        <v>-3456.2139999999999</v>
      </c>
      <c r="K35" s="38">
        <f t="shared" si="10"/>
        <v>-38018.353999999999</v>
      </c>
      <c r="L35" s="42">
        <v>50904</v>
      </c>
    </row>
    <row r="36" spans="1:12" s="53" customFormat="1" ht="13.5" customHeight="1" x14ac:dyDescent="0.2">
      <c r="A36" s="36">
        <v>44665</v>
      </c>
      <c r="B36" s="37" t="s">
        <v>201</v>
      </c>
      <c r="C36" s="37" t="s">
        <v>202</v>
      </c>
      <c r="D36" s="36">
        <v>44665</v>
      </c>
      <c r="E36" s="38">
        <v>1439083</v>
      </c>
      <c r="F36" s="38">
        <v>115127</v>
      </c>
      <c r="G36" s="39">
        <f t="shared" si="4"/>
        <v>1554210</v>
      </c>
      <c r="H36" s="40">
        <v>0.01</v>
      </c>
      <c r="I36" s="38">
        <f t="shared" si="8"/>
        <v>-14390.83</v>
      </c>
      <c r="J36" s="38">
        <f t="shared" si="9"/>
        <v>-1439.0830000000001</v>
      </c>
      <c r="K36" s="38">
        <f t="shared" si="10"/>
        <v>-15829.913</v>
      </c>
      <c r="L36" s="42">
        <v>50904</v>
      </c>
    </row>
    <row r="37" spans="1:12" s="53" customFormat="1" ht="13.5" customHeight="1" x14ac:dyDescent="0.2">
      <c r="A37" s="36">
        <v>44665</v>
      </c>
      <c r="B37" s="37" t="s">
        <v>203</v>
      </c>
      <c r="C37" s="37" t="s">
        <v>204</v>
      </c>
      <c r="D37" s="36">
        <v>44666</v>
      </c>
      <c r="E37" s="38">
        <v>2145140</v>
      </c>
      <c r="F37" s="38">
        <v>171611</v>
      </c>
      <c r="G37" s="39">
        <f t="shared" si="4"/>
        <v>2316751</v>
      </c>
      <c r="H37" s="40">
        <v>0.01</v>
      </c>
      <c r="I37" s="38">
        <f t="shared" si="8"/>
        <v>-21451.4</v>
      </c>
      <c r="J37" s="38">
        <f t="shared" si="9"/>
        <v>-2145.1400000000003</v>
      </c>
      <c r="K37" s="38">
        <f t="shared" si="10"/>
        <v>-23596.54</v>
      </c>
      <c r="L37" s="42">
        <v>50904</v>
      </c>
    </row>
    <row r="38" spans="1:12" s="53" customFormat="1" ht="13.5" customHeight="1" x14ac:dyDescent="0.2">
      <c r="A38" s="36">
        <v>44665</v>
      </c>
      <c r="B38" s="37" t="s">
        <v>205</v>
      </c>
      <c r="C38" s="37" t="s">
        <v>206</v>
      </c>
      <c r="D38" s="36">
        <v>44666</v>
      </c>
      <c r="E38" s="38">
        <v>499760</v>
      </c>
      <c r="F38" s="38">
        <v>39981</v>
      </c>
      <c r="G38" s="39">
        <f t="shared" si="4"/>
        <v>539741</v>
      </c>
      <c r="H38" s="40">
        <v>0.01</v>
      </c>
      <c r="I38" s="38">
        <f t="shared" si="8"/>
        <v>-4997.6000000000004</v>
      </c>
      <c r="J38" s="38">
        <f t="shared" si="9"/>
        <v>-499.76000000000005</v>
      </c>
      <c r="K38" s="38">
        <f t="shared" si="10"/>
        <v>-5497.3600000000006</v>
      </c>
      <c r="L38" s="42">
        <v>50904</v>
      </c>
    </row>
    <row r="39" spans="1:12" s="53" customFormat="1" ht="13.5" customHeight="1" x14ac:dyDescent="0.2">
      <c r="A39" s="36">
        <v>44667</v>
      </c>
      <c r="B39" s="37" t="s">
        <v>207</v>
      </c>
      <c r="C39" s="37" t="s">
        <v>208</v>
      </c>
      <c r="D39" s="36">
        <v>44667</v>
      </c>
      <c r="E39" s="38">
        <v>2953827</v>
      </c>
      <c r="F39" s="38">
        <v>236306</v>
      </c>
      <c r="G39" s="39">
        <f t="shared" si="4"/>
        <v>3190133</v>
      </c>
      <c r="H39" s="40">
        <v>0.01</v>
      </c>
      <c r="I39" s="38">
        <f t="shared" si="8"/>
        <v>-29538.27</v>
      </c>
      <c r="J39" s="38">
        <f t="shared" si="9"/>
        <v>-2953.8270000000002</v>
      </c>
      <c r="K39" s="38">
        <f t="shared" si="10"/>
        <v>-32492.097000000002</v>
      </c>
      <c r="L39" s="42">
        <v>50904</v>
      </c>
    </row>
    <row r="40" spans="1:12" s="53" customFormat="1" ht="13.5" customHeight="1" x14ac:dyDescent="0.2">
      <c r="A40" s="36">
        <v>44679</v>
      </c>
      <c r="B40" s="37" t="s">
        <v>209</v>
      </c>
      <c r="C40" s="37" t="s">
        <v>209</v>
      </c>
      <c r="D40" s="36">
        <v>44679</v>
      </c>
      <c r="E40" s="38">
        <v>-166653</v>
      </c>
      <c r="F40" s="38">
        <v>-13332</v>
      </c>
      <c r="G40" s="39">
        <f t="shared" si="4"/>
        <v>-179985</v>
      </c>
      <c r="H40" s="40">
        <v>0.01</v>
      </c>
      <c r="I40" s="38">
        <f t="shared" si="8"/>
        <v>1666.53</v>
      </c>
      <c r="J40" s="38">
        <f t="shared" si="9"/>
        <v>166.65300000000002</v>
      </c>
      <c r="K40" s="38">
        <f t="shared" si="10"/>
        <v>1833.183</v>
      </c>
      <c r="L40" s="42">
        <v>50904</v>
      </c>
    </row>
    <row r="41" spans="1:12" s="53" customFormat="1" ht="13.5" customHeight="1" x14ac:dyDescent="0.2">
      <c r="A41" s="36">
        <v>44679</v>
      </c>
      <c r="B41" s="37" t="s">
        <v>210</v>
      </c>
      <c r="C41" s="37" t="s">
        <v>211</v>
      </c>
      <c r="D41" s="36">
        <v>44679</v>
      </c>
      <c r="E41" s="38">
        <v>1339710</v>
      </c>
      <c r="F41" s="38">
        <v>107177</v>
      </c>
      <c r="G41" s="39">
        <f t="shared" si="4"/>
        <v>1446887</v>
      </c>
      <c r="H41" s="40">
        <v>0.01</v>
      </c>
      <c r="I41" s="38">
        <f t="shared" si="8"/>
        <v>-13397.1</v>
      </c>
      <c r="J41" s="38">
        <f t="shared" si="9"/>
        <v>-1339.71</v>
      </c>
      <c r="K41" s="38">
        <f t="shared" si="10"/>
        <v>-14736.810000000001</v>
      </c>
      <c r="L41" s="42">
        <v>50904</v>
      </c>
    </row>
    <row r="42" spans="1:12" s="53" customFormat="1" ht="13.5" customHeight="1" x14ac:dyDescent="0.2">
      <c r="A42" s="36">
        <v>44683</v>
      </c>
      <c r="B42" s="37" t="s">
        <v>212</v>
      </c>
      <c r="C42" s="37" t="s">
        <v>213</v>
      </c>
      <c r="D42" s="36">
        <v>44683</v>
      </c>
      <c r="E42" s="38">
        <v>2449018</v>
      </c>
      <c r="F42" s="38">
        <v>195921</v>
      </c>
      <c r="G42" s="39">
        <f t="shared" si="4"/>
        <v>2644939</v>
      </c>
      <c r="H42" s="40">
        <v>0.01</v>
      </c>
      <c r="I42" s="38">
        <f t="shared" si="8"/>
        <v>-24490.18</v>
      </c>
      <c r="J42" s="38">
        <f t="shared" si="9"/>
        <v>-2449.018</v>
      </c>
      <c r="K42" s="38">
        <f t="shared" si="10"/>
        <v>-26939.198</v>
      </c>
      <c r="L42" s="42">
        <v>50904</v>
      </c>
    </row>
    <row r="43" spans="1:12" s="53" customFormat="1" ht="13.5" customHeight="1" x14ac:dyDescent="0.2">
      <c r="A43" s="36">
        <v>44686</v>
      </c>
      <c r="B43" s="37" t="s">
        <v>214</v>
      </c>
      <c r="C43" s="37" t="s">
        <v>215</v>
      </c>
      <c r="D43" s="36">
        <v>44686</v>
      </c>
      <c r="E43" s="38">
        <v>698027</v>
      </c>
      <c r="F43" s="38">
        <v>55842</v>
      </c>
      <c r="G43" s="39">
        <f t="shared" si="4"/>
        <v>753869</v>
      </c>
      <c r="H43" s="40">
        <v>0.01</v>
      </c>
      <c r="I43" s="38">
        <f t="shared" si="8"/>
        <v>-6980.27</v>
      </c>
      <c r="J43" s="38">
        <f t="shared" si="9"/>
        <v>-698.02700000000004</v>
      </c>
      <c r="K43" s="38">
        <f t="shared" si="10"/>
        <v>-7678.2970000000005</v>
      </c>
      <c r="L43" s="42">
        <v>50904</v>
      </c>
    </row>
    <row r="44" spans="1:12" s="53" customFormat="1" ht="13.5" customHeight="1" x14ac:dyDescent="0.2">
      <c r="A44" s="36">
        <v>44686</v>
      </c>
      <c r="B44" s="37" t="s">
        <v>216</v>
      </c>
      <c r="C44" s="37" t="s">
        <v>217</v>
      </c>
      <c r="D44" s="36">
        <v>44686</v>
      </c>
      <c r="E44" s="38">
        <v>2370634</v>
      </c>
      <c r="F44" s="38">
        <v>189651</v>
      </c>
      <c r="G44" s="39">
        <f t="shared" si="4"/>
        <v>2560285</v>
      </c>
      <c r="H44" s="40">
        <v>0.01</v>
      </c>
      <c r="I44" s="38">
        <f t="shared" si="8"/>
        <v>-23706.34</v>
      </c>
      <c r="J44" s="38">
        <f t="shared" si="9"/>
        <v>-2370.634</v>
      </c>
      <c r="K44" s="38">
        <f t="shared" si="10"/>
        <v>-26076.974000000002</v>
      </c>
      <c r="L44" s="42">
        <v>50904</v>
      </c>
    </row>
    <row r="45" spans="1:12" s="53" customFormat="1" ht="13.5" customHeight="1" x14ac:dyDescent="0.2">
      <c r="A45" s="36">
        <v>44687</v>
      </c>
      <c r="B45" s="37" t="s">
        <v>218</v>
      </c>
      <c r="C45" s="37" t="s">
        <v>219</v>
      </c>
      <c r="D45" s="36">
        <v>44687</v>
      </c>
      <c r="E45" s="38">
        <v>1369832</v>
      </c>
      <c r="F45" s="38">
        <v>109587</v>
      </c>
      <c r="G45" s="39">
        <f t="shared" si="4"/>
        <v>1479419</v>
      </c>
      <c r="H45" s="40">
        <v>0.01</v>
      </c>
      <c r="I45" s="38">
        <f t="shared" si="8"/>
        <v>-13698.32</v>
      </c>
      <c r="J45" s="38">
        <f t="shared" si="9"/>
        <v>-1369.8320000000001</v>
      </c>
      <c r="K45" s="38">
        <f t="shared" si="10"/>
        <v>-15068.152</v>
      </c>
      <c r="L45" s="42">
        <v>50904</v>
      </c>
    </row>
    <row r="46" spans="1:12" s="53" customFormat="1" ht="13.5" customHeight="1" x14ac:dyDescent="0.2">
      <c r="A46" s="36">
        <v>44699</v>
      </c>
      <c r="B46" s="37" t="s">
        <v>220</v>
      </c>
      <c r="C46" s="37" t="s">
        <v>221</v>
      </c>
      <c r="D46" s="36">
        <v>44699</v>
      </c>
      <c r="E46" s="38">
        <v>1121608</v>
      </c>
      <c r="F46" s="38">
        <v>89729</v>
      </c>
      <c r="G46" s="39">
        <f t="shared" si="4"/>
        <v>1211337</v>
      </c>
      <c r="H46" s="40">
        <v>0.01</v>
      </c>
      <c r="I46" s="38">
        <f t="shared" si="8"/>
        <v>-11216.08</v>
      </c>
      <c r="J46" s="38">
        <f t="shared" si="9"/>
        <v>-1121.6079999999999</v>
      </c>
      <c r="K46" s="38">
        <f t="shared" si="10"/>
        <v>-12337.688</v>
      </c>
      <c r="L46" s="42">
        <v>50904</v>
      </c>
    </row>
    <row r="47" spans="1:12" s="53" customFormat="1" ht="13.5" customHeight="1" x14ac:dyDescent="0.2">
      <c r="A47" s="36">
        <v>44699</v>
      </c>
      <c r="B47" s="37" t="s">
        <v>222</v>
      </c>
      <c r="C47" s="37" t="s">
        <v>223</v>
      </c>
      <c r="D47" s="36">
        <v>44699</v>
      </c>
      <c r="E47" s="38">
        <v>1755399</v>
      </c>
      <c r="F47" s="38">
        <v>140432</v>
      </c>
      <c r="G47" s="39">
        <f t="shared" si="4"/>
        <v>1895831</v>
      </c>
      <c r="H47" s="40">
        <v>0.01</v>
      </c>
      <c r="I47" s="38">
        <f t="shared" si="8"/>
        <v>-17553.990000000002</v>
      </c>
      <c r="J47" s="38">
        <f t="shared" si="9"/>
        <v>-1755.3990000000003</v>
      </c>
      <c r="K47" s="38">
        <f t="shared" si="10"/>
        <v>-19309.389000000003</v>
      </c>
      <c r="L47" s="42">
        <v>50904</v>
      </c>
    </row>
    <row r="48" spans="1:12" s="53" customFormat="1" ht="13.5" customHeight="1" x14ac:dyDescent="0.2">
      <c r="A48" s="36">
        <v>44702</v>
      </c>
      <c r="B48" s="37" t="s">
        <v>224</v>
      </c>
      <c r="C48" s="37" t="s">
        <v>225</v>
      </c>
      <c r="D48" s="36">
        <v>44702</v>
      </c>
      <c r="E48" s="38">
        <v>1214637</v>
      </c>
      <c r="F48" s="38">
        <v>97171</v>
      </c>
      <c r="G48" s="39">
        <f t="shared" si="4"/>
        <v>1311808</v>
      </c>
      <c r="H48" s="40">
        <v>0.01</v>
      </c>
      <c r="I48" s="38">
        <f t="shared" si="8"/>
        <v>-12146.37</v>
      </c>
      <c r="J48" s="38">
        <f t="shared" si="9"/>
        <v>-1214.6370000000002</v>
      </c>
      <c r="K48" s="38">
        <f t="shared" si="10"/>
        <v>-13361.007000000001</v>
      </c>
      <c r="L48" s="42">
        <v>50904</v>
      </c>
    </row>
    <row r="49" spans="1:12" s="53" customFormat="1" ht="13.5" customHeight="1" x14ac:dyDescent="0.2">
      <c r="A49" s="36">
        <v>44702</v>
      </c>
      <c r="B49" s="37" t="s">
        <v>226</v>
      </c>
      <c r="C49" s="37" t="s">
        <v>227</v>
      </c>
      <c r="D49" s="36">
        <v>44702</v>
      </c>
      <c r="E49" s="38">
        <v>1703220</v>
      </c>
      <c r="F49" s="38">
        <v>136258</v>
      </c>
      <c r="G49" s="39">
        <f t="shared" si="4"/>
        <v>1839478</v>
      </c>
      <c r="H49" s="40">
        <v>0.01</v>
      </c>
      <c r="I49" s="38">
        <f t="shared" si="8"/>
        <v>-17032.2</v>
      </c>
      <c r="J49" s="38">
        <f t="shared" si="9"/>
        <v>-1703.2200000000003</v>
      </c>
      <c r="K49" s="38">
        <f t="shared" si="10"/>
        <v>-18735.420000000002</v>
      </c>
      <c r="L49" s="42">
        <v>50904</v>
      </c>
    </row>
    <row r="50" spans="1:12" s="53" customFormat="1" ht="13.5" customHeight="1" x14ac:dyDescent="0.2">
      <c r="A50" s="36">
        <v>44704</v>
      </c>
      <c r="B50" s="37" t="s">
        <v>228</v>
      </c>
      <c r="C50" s="37" t="s">
        <v>229</v>
      </c>
      <c r="D50" s="36">
        <v>44704</v>
      </c>
      <c r="E50" s="38">
        <v>599712</v>
      </c>
      <c r="F50" s="38">
        <v>47977</v>
      </c>
      <c r="G50" s="39">
        <f t="shared" si="4"/>
        <v>647689</v>
      </c>
      <c r="H50" s="40">
        <v>0.01</v>
      </c>
      <c r="I50" s="38">
        <f t="shared" si="8"/>
        <v>-5997.12</v>
      </c>
      <c r="J50" s="38">
        <f t="shared" si="9"/>
        <v>-599.71199999999999</v>
      </c>
      <c r="K50" s="38">
        <f t="shared" si="10"/>
        <v>-6596.8320000000003</v>
      </c>
      <c r="L50" s="42">
        <v>50904</v>
      </c>
    </row>
    <row r="51" spans="1:12" s="53" customFormat="1" ht="13.5" customHeight="1" x14ac:dyDescent="0.2">
      <c r="A51" s="36">
        <v>44707</v>
      </c>
      <c r="B51" s="37" t="s">
        <v>230</v>
      </c>
      <c r="C51" s="37" t="s">
        <v>231</v>
      </c>
      <c r="D51" s="36">
        <v>44707</v>
      </c>
      <c r="E51" s="38">
        <v>1740540</v>
      </c>
      <c r="F51" s="38">
        <v>139243</v>
      </c>
      <c r="G51" s="39">
        <f t="shared" si="4"/>
        <v>1879783</v>
      </c>
      <c r="H51" s="40">
        <v>0.01</v>
      </c>
      <c r="I51" s="38">
        <f t="shared" si="8"/>
        <v>-17405.400000000001</v>
      </c>
      <c r="J51" s="38">
        <f t="shared" si="9"/>
        <v>-1740.5400000000002</v>
      </c>
      <c r="K51" s="38">
        <f t="shared" si="10"/>
        <v>-19145.940000000002</v>
      </c>
      <c r="L51" s="42">
        <v>50904</v>
      </c>
    </row>
    <row r="52" spans="1:12" s="53" customFormat="1" ht="13.5" customHeight="1" x14ac:dyDescent="0.2">
      <c r="A52" s="36">
        <v>44712</v>
      </c>
      <c r="B52" s="37" t="s">
        <v>232</v>
      </c>
      <c r="C52" s="37" t="s">
        <v>233</v>
      </c>
      <c r="D52" s="36">
        <v>44712</v>
      </c>
      <c r="E52" s="38">
        <v>1135943</v>
      </c>
      <c r="F52" s="38">
        <v>90875</v>
      </c>
      <c r="G52" s="39">
        <f t="shared" si="4"/>
        <v>1226818</v>
      </c>
      <c r="H52" s="40">
        <v>0.01</v>
      </c>
      <c r="I52" s="38">
        <f t="shared" si="8"/>
        <v>-11359.43</v>
      </c>
      <c r="J52" s="38">
        <f t="shared" si="9"/>
        <v>-1135.943</v>
      </c>
      <c r="K52" s="38">
        <f t="shared" si="10"/>
        <v>-12495.373</v>
      </c>
      <c r="L52" s="42">
        <v>50904</v>
      </c>
    </row>
    <row r="53" spans="1:12" s="53" customFormat="1" ht="13.5" customHeight="1" x14ac:dyDescent="0.2">
      <c r="A53" s="36">
        <v>44714</v>
      </c>
      <c r="B53" s="37" t="s">
        <v>234</v>
      </c>
      <c r="C53" s="37" t="s">
        <v>235</v>
      </c>
      <c r="D53" s="36">
        <v>44714</v>
      </c>
      <c r="E53" s="38">
        <v>1878725</v>
      </c>
      <c r="F53" s="38">
        <v>150298</v>
      </c>
      <c r="G53" s="39">
        <f t="shared" si="4"/>
        <v>2029023</v>
      </c>
      <c r="H53" s="40">
        <v>0.01</v>
      </c>
      <c r="I53" s="38">
        <f t="shared" si="8"/>
        <v>-18787.25</v>
      </c>
      <c r="J53" s="38">
        <f t="shared" si="9"/>
        <v>-1878.7250000000001</v>
      </c>
      <c r="K53" s="38">
        <f t="shared" si="10"/>
        <v>-20665.974999999999</v>
      </c>
      <c r="L53" s="42">
        <v>50904</v>
      </c>
    </row>
    <row r="54" spans="1:12" s="53" customFormat="1" ht="13.5" customHeight="1" x14ac:dyDescent="0.2">
      <c r="A54" s="36">
        <v>44714</v>
      </c>
      <c r="B54" s="37" t="s">
        <v>236</v>
      </c>
      <c r="C54" s="37" t="s">
        <v>237</v>
      </c>
      <c r="D54" s="36">
        <v>44714</v>
      </c>
      <c r="E54" s="38">
        <v>1958823</v>
      </c>
      <c r="F54" s="38">
        <v>156706</v>
      </c>
      <c r="G54" s="39">
        <f t="shared" si="4"/>
        <v>2115529</v>
      </c>
      <c r="H54" s="40">
        <v>0.01</v>
      </c>
      <c r="I54" s="38">
        <f t="shared" si="8"/>
        <v>-19588.23</v>
      </c>
      <c r="J54" s="38">
        <f t="shared" si="9"/>
        <v>-1958.8230000000001</v>
      </c>
      <c r="K54" s="38">
        <f t="shared" si="10"/>
        <v>-21547.053</v>
      </c>
      <c r="L54" s="42">
        <v>50904</v>
      </c>
    </row>
    <row r="55" spans="1:12" s="53" customFormat="1" ht="13.5" customHeight="1" x14ac:dyDescent="0.2">
      <c r="A55" s="36">
        <v>44716</v>
      </c>
      <c r="B55" s="37" t="s">
        <v>238</v>
      </c>
      <c r="C55" s="37" t="s">
        <v>238</v>
      </c>
      <c r="D55" s="36">
        <v>44716</v>
      </c>
      <c r="E55" s="38">
        <v>-194109</v>
      </c>
      <c r="F55" s="38">
        <v>-15529</v>
      </c>
      <c r="G55" s="39">
        <f t="shared" si="4"/>
        <v>-209638</v>
      </c>
      <c r="H55" s="40">
        <v>0.01</v>
      </c>
      <c r="I55" s="38">
        <f t="shared" si="8"/>
        <v>1941.0900000000001</v>
      </c>
      <c r="J55" s="38">
        <f t="shared" si="9"/>
        <v>194.10900000000004</v>
      </c>
      <c r="K55" s="38">
        <f t="shared" si="10"/>
        <v>2135.1990000000001</v>
      </c>
      <c r="L55" s="42">
        <v>50904</v>
      </c>
    </row>
    <row r="56" spans="1:12" s="53" customFormat="1" ht="13.5" customHeight="1" x14ac:dyDescent="0.2">
      <c r="A56" s="36">
        <v>44716</v>
      </c>
      <c r="B56" s="37" t="s">
        <v>239</v>
      </c>
      <c r="C56" s="37" t="s">
        <v>239</v>
      </c>
      <c r="D56" s="36">
        <v>44716</v>
      </c>
      <c r="E56" s="38">
        <v>-117830</v>
      </c>
      <c r="F56" s="38">
        <v>-9426</v>
      </c>
      <c r="G56" s="39">
        <f t="shared" si="4"/>
        <v>-127256</v>
      </c>
      <c r="H56" s="40">
        <v>0.01</v>
      </c>
      <c r="I56" s="38">
        <f t="shared" si="8"/>
        <v>1178.3</v>
      </c>
      <c r="J56" s="38">
        <f t="shared" si="9"/>
        <v>117.83</v>
      </c>
      <c r="K56" s="38">
        <f t="shared" si="10"/>
        <v>1296.1299999999999</v>
      </c>
      <c r="L56" s="42">
        <v>50904</v>
      </c>
    </row>
    <row r="57" spans="1:12" s="53" customFormat="1" ht="13.5" customHeight="1" x14ac:dyDescent="0.2">
      <c r="A57" s="36">
        <v>44716</v>
      </c>
      <c r="B57" s="37" t="s">
        <v>240</v>
      </c>
      <c r="C57" s="37" t="s">
        <v>240</v>
      </c>
      <c r="D57" s="36">
        <v>44716</v>
      </c>
      <c r="E57" s="38">
        <v>-107159</v>
      </c>
      <c r="F57" s="38">
        <v>-8573</v>
      </c>
      <c r="G57" s="39">
        <f t="shared" si="4"/>
        <v>-115732</v>
      </c>
      <c r="H57" s="40">
        <v>0.01</v>
      </c>
      <c r="I57" s="38">
        <f t="shared" si="8"/>
        <v>1071.5899999999999</v>
      </c>
      <c r="J57" s="38">
        <f t="shared" si="9"/>
        <v>107.15899999999999</v>
      </c>
      <c r="K57" s="38">
        <f t="shared" si="10"/>
        <v>1178.7489999999998</v>
      </c>
      <c r="L57" s="42">
        <v>50904</v>
      </c>
    </row>
    <row r="58" spans="1:12" s="53" customFormat="1" ht="13.5" customHeight="1" x14ac:dyDescent="0.2">
      <c r="A58" s="36">
        <v>44723</v>
      </c>
      <c r="B58" s="37" t="s">
        <v>241</v>
      </c>
      <c r="C58" s="37" t="s">
        <v>242</v>
      </c>
      <c r="D58" s="36">
        <v>44723</v>
      </c>
      <c r="E58" s="38">
        <v>1519264</v>
      </c>
      <c r="F58" s="38">
        <v>121541</v>
      </c>
      <c r="G58" s="39">
        <f t="shared" si="4"/>
        <v>1640805</v>
      </c>
      <c r="H58" s="40">
        <v>0.01</v>
      </c>
      <c r="I58" s="38">
        <f t="shared" si="8"/>
        <v>-15192.64</v>
      </c>
      <c r="J58" s="38">
        <f t="shared" si="9"/>
        <v>-1519.2640000000001</v>
      </c>
      <c r="K58" s="38">
        <f t="shared" si="10"/>
        <v>-16711.903999999999</v>
      </c>
      <c r="L58" s="42">
        <v>50904</v>
      </c>
    </row>
    <row r="59" spans="1:12" s="53" customFormat="1" ht="13.5" customHeight="1" x14ac:dyDescent="0.2">
      <c r="A59" s="36">
        <v>44729</v>
      </c>
      <c r="B59" s="37" t="s">
        <v>243</v>
      </c>
      <c r="C59" s="37" t="s">
        <v>243</v>
      </c>
      <c r="D59" s="36">
        <v>44729</v>
      </c>
      <c r="E59" s="38">
        <v>-435802</v>
      </c>
      <c r="F59" s="38">
        <v>-34864</v>
      </c>
      <c r="G59" s="39">
        <f t="shared" si="4"/>
        <v>-470666</v>
      </c>
      <c r="H59" s="40">
        <v>0.01</v>
      </c>
      <c r="I59" s="38">
        <f t="shared" si="8"/>
        <v>4358.0200000000004</v>
      </c>
      <c r="J59" s="38">
        <f t="shared" si="9"/>
        <v>435.80200000000008</v>
      </c>
      <c r="K59" s="38">
        <f t="shared" si="10"/>
        <v>4793.8220000000001</v>
      </c>
      <c r="L59" s="42">
        <v>50904</v>
      </c>
    </row>
    <row r="60" spans="1:12" s="53" customFormat="1" ht="13.5" customHeight="1" x14ac:dyDescent="0.2">
      <c r="A60" s="36">
        <v>44732</v>
      </c>
      <c r="B60" s="37" t="s">
        <v>244</v>
      </c>
      <c r="C60" s="37" t="s">
        <v>244</v>
      </c>
      <c r="D60" s="36">
        <v>44732</v>
      </c>
      <c r="E60" s="38">
        <v>-817988</v>
      </c>
      <c r="F60" s="38">
        <v>-65439</v>
      </c>
      <c r="G60" s="39">
        <f t="shared" si="4"/>
        <v>-883427</v>
      </c>
      <c r="H60" s="40">
        <v>0.01</v>
      </c>
      <c r="I60" s="38">
        <f t="shared" si="8"/>
        <v>8179.88</v>
      </c>
      <c r="J60" s="38">
        <f t="shared" si="9"/>
        <v>817.98800000000006</v>
      </c>
      <c r="K60" s="38">
        <f t="shared" si="10"/>
        <v>8997.8680000000004</v>
      </c>
      <c r="L60" s="42">
        <v>50904</v>
      </c>
    </row>
    <row r="61" spans="1:12" s="53" customFormat="1" ht="13.5" customHeight="1" x14ac:dyDescent="0.2">
      <c r="A61" s="36">
        <v>44733</v>
      </c>
      <c r="B61" s="37" t="s">
        <v>245</v>
      </c>
      <c r="C61" s="37" t="s">
        <v>246</v>
      </c>
      <c r="D61" s="36">
        <v>44733</v>
      </c>
      <c r="E61" s="38">
        <v>1269681</v>
      </c>
      <c r="F61" s="38">
        <v>101574</v>
      </c>
      <c r="G61" s="39">
        <f t="shared" si="4"/>
        <v>1371255</v>
      </c>
      <c r="H61" s="40">
        <v>0.01</v>
      </c>
      <c r="I61" s="38">
        <f t="shared" si="8"/>
        <v>-12696.81</v>
      </c>
      <c r="J61" s="38">
        <f t="shared" si="9"/>
        <v>-1269.681</v>
      </c>
      <c r="K61" s="38">
        <f t="shared" si="10"/>
        <v>-13966.491</v>
      </c>
      <c r="L61" s="42">
        <v>50904</v>
      </c>
    </row>
    <row r="62" spans="1:12" s="53" customFormat="1" ht="13.5" customHeight="1" x14ac:dyDescent="0.2">
      <c r="A62" s="36">
        <v>44737</v>
      </c>
      <c r="B62" s="37" t="s">
        <v>247</v>
      </c>
      <c r="C62" s="37" t="s">
        <v>248</v>
      </c>
      <c r="D62" s="36">
        <v>44737</v>
      </c>
      <c r="E62" s="38">
        <v>1846199</v>
      </c>
      <c r="F62" s="38">
        <v>147696</v>
      </c>
      <c r="G62" s="39">
        <f t="shared" si="4"/>
        <v>1993895</v>
      </c>
      <c r="H62" s="40">
        <v>0.01</v>
      </c>
      <c r="I62" s="38">
        <f t="shared" si="8"/>
        <v>-18461.990000000002</v>
      </c>
      <c r="J62" s="38">
        <f t="shared" si="9"/>
        <v>-1846.1990000000003</v>
      </c>
      <c r="K62" s="38">
        <f t="shared" si="10"/>
        <v>-20308.189000000002</v>
      </c>
      <c r="L62" s="42">
        <v>50904</v>
      </c>
    </row>
    <row r="63" spans="1:12" s="53" customFormat="1" ht="13.5" customHeight="1" x14ac:dyDescent="0.2">
      <c r="A63" s="36">
        <v>44737</v>
      </c>
      <c r="B63" s="37" t="s">
        <v>249</v>
      </c>
      <c r="C63" s="37" t="s">
        <v>250</v>
      </c>
      <c r="D63" s="36">
        <v>44737</v>
      </c>
      <c r="E63" s="38">
        <v>991314</v>
      </c>
      <c r="F63" s="38">
        <v>79305</v>
      </c>
      <c r="G63" s="39">
        <f t="shared" si="4"/>
        <v>1070619</v>
      </c>
      <c r="H63" s="40">
        <v>0.01</v>
      </c>
      <c r="I63" s="38">
        <f t="shared" si="8"/>
        <v>-9913.14</v>
      </c>
      <c r="J63" s="38">
        <f t="shared" si="9"/>
        <v>-991.31399999999996</v>
      </c>
      <c r="K63" s="38">
        <f t="shared" si="10"/>
        <v>-10904.454</v>
      </c>
      <c r="L63" s="42">
        <v>50904</v>
      </c>
    </row>
    <row r="64" spans="1:12" s="53" customFormat="1" ht="13.5" customHeight="1" x14ac:dyDescent="0.2">
      <c r="A64" s="36">
        <v>44739</v>
      </c>
      <c r="B64" s="37" t="s">
        <v>251</v>
      </c>
      <c r="C64" s="37" t="s">
        <v>252</v>
      </c>
      <c r="D64" s="36">
        <v>44741</v>
      </c>
      <c r="E64" s="38">
        <v>2521723</v>
      </c>
      <c r="F64" s="38">
        <v>201738</v>
      </c>
      <c r="G64" s="39">
        <f t="shared" si="4"/>
        <v>2723461</v>
      </c>
      <c r="H64" s="40">
        <v>0.01</v>
      </c>
      <c r="I64" s="38">
        <f t="shared" si="8"/>
        <v>-25217.23</v>
      </c>
      <c r="J64" s="38">
        <f t="shared" si="9"/>
        <v>-2521.723</v>
      </c>
      <c r="K64" s="38">
        <f t="shared" si="10"/>
        <v>-27738.953000000001</v>
      </c>
      <c r="L64" s="42">
        <v>50904</v>
      </c>
    </row>
    <row r="65" spans="1:12" s="53" customFormat="1" ht="13.5" customHeight="1" x14ac:dyDescent="0.2">
      <c r="A65" s="36">
        <v>44744</v>
      </c>
      <c r="B65" s="37" t="s">
        <v>253</v>
      </c>
      <c r="C65" s="37" t="s">
        <v>254</v>
      </c>
      <c r="D65" s="36">
        <v>44746</v>
      </c>
      <c r="E65" s="38">
        <v>698024</v>
      </c>
      <c r="F65" s="38">
        <v>55842</v>
      </c>
      <c r="G65" s="39">
        <f t="shared" si="4"/>
        <v>753866</v>
      </c>
      <c r="H65" s="40">
        <v>0.01</v>
      </c>
      <c r="I65" s="38">
        <f t="shared" si="8"/>
        <v>-6980.24</v>
      </c>
      <c r="J65" s="38">
        <f t="shared" si="9"/>
        <v>-698.024</v>
      </c>
      <c r="K65" s="38">
        <f t="shared" si="10"/>
        <v>-7678.2640000000001</v>
      </c>
      <c r="L65" s="42">
        <v>50904</v>
      </c>
    </row>
    <row r="66" spans="1:12" s="53" customFormat="1" ht="13.5" customHeight="1" x14ac:dyDescent="0.2">
      <c r="A66" s="36">
        <v>44746</v>
      </c>
      <c r="B66" s="37" t="s">
        <v>255</v>
      </c>
      <c r="C66" s="37" t="s">
        <v>256</v>
      </c>
      <c r="D66" s="36">
        <v>44748</v>
      </c>
      <c r="E66" s="38">
        <v>1380833</v>
      </c>
      <c r="F66" s="38">
        <v>110467</v>
      </c>
      <c r="G66" s="39">
        <f t="shared" si="4"/>
        <v>1491300</v>
      </c>
      <c r="H66" s="40">
        <v>0.01</v>
      </c>
      <c r="I66" s="38">
        <f t="shared" si="8"/>
        <v>-13808.33</v>
      </c>
      <c r="J66" s="38">
        <f t="shared" si="9"/>
        <v>-1380.8330000000001</v>
      </c>
      <c r="K66" s="38">
        <f t="shared" si="10"/>
        <v>-15189.163</v>
      </c>
      <c r="L66" s="42">
        <v>50904</v>
      </c>
    </row>
    <row r="67" spans="1:12" s="53" customFormat="1" ht="13.5" customHeight="1" x14ac:dyDescent="0.2">
      <c r="A67" s="36">
        <v>44748</v>
      </c>
      <c r="B67" s="37" t="s">
        <v>257</v>
      </c>
      <c r="C67" s="37" t="s">
        <v>258</v>
      </c>
      <c r="D67" s="36">
        <v>44749</v>
      </c>
      <c r="E67" s="38">
        <v>1139186</v>
      </c>
      <c r="F67" s="38">
        <v>91135</v>
      </c>
      <c r="G67" s="39">
        <f t="shared" si="4"/>
        <v>1230321</v>
      </c>
      <c r="H67" s="40">
        <v>0.01</v>
      </c>
      <c r="I67" s="38">
        <f t="shared" si="8"/>
        <v>-11391.86</v>
      </c>
      <c r="J67" s="38">
        <f t="shared" si="9"/>
        <v>-1139.1860000000001</v>
      </c>
      <c r="K67" s="38">
        <f t="shared" si="10"/>
        <v>-12531.046</v>
      </c>
      <c r="L67" s="42">
        <v>50904</v>
      </c>
    </row>
    <row r="68" spans="1:12" s="53" customFormat="1" ht="13.5" customHeight="1" x14ac:dyDescent="0.2">
      <c r="A68" s="36">
        <v>44750</v>
      </c>
      <c r="B68" s="37" t="s">
        <v>259</v>
      </c>
      <c r="C68" s="37" t="s">
        <v>260</v>
      </c>
      <c r="D68" s="36">
        <v>44750</v>
      </c>
      <c r="E68" s="38">
        <v>1932057</v>
      </c>
      <c r="F68" s="38">
        <v>154565</v>
      </c>
      <c r="G68" s="39">
        <f t="shared" si="4"/>
        <v>2086622</v>
      </c>
      <c r="H68" s="40">
        <v>0.01</v>
      </c>
      <c r="I68" s="38">
        <f t="shared" si="8"/>
        <v>-19320.57</v>
      </c>
      <c r="J68" s="38">
        <f t="shared" si="9"/>
        <v>-1932.057</v>
      </c>
      <c r="K68" s="38">
        <f t="shared" si="10"/>
        <v>-21252.627</v>
      </c>
      <c r="L68" s="42">
        <v>50904</v>
      </c>
    </row>
    <row r="69" spans="1:12" s="53" customFormat="1" ht="13.5" customHeight="1" x14ac:dyDescent="0.2">
      <c r="A69" s="36">
        <v>44755</v>
      </c>
      <c r="B69" s="37" t="s">
        <v>261</v>
      </c>
      <c r="C69" s="37" t="s">
        <v>261</v>
      </c>
      <c r="D69" s="36">
        <v>44755</v>
      </c>
      <c r="E69" s="38">
        <v>-776437</v>
      </c>
      <c r="F69" s="38">
        <v>-62115</v>
      </c>
      <c r="G69" s="39">
        <f t="shared" si="4"/>
        <v>-838552</v>
      </c>
      <c r="H69" s="40">
        <v>0.01</v>
      </c>
      <c r="I69" s="38">
        <f t="shared" si="8"/>
        <v>7764.37</v>
      </c>
      <c r="J69" s="38">
        <f t="shared" si="9"/>
        <v>776.43700000000001</v>
      </c>
      <c r="K69" s="38">
        <f t="shared" si="10"/>
        <v>8540.8070000000007</v>
      </c>
      <c r="L69" s="42">
        <v>50904</v>
      </c>
    </row>
    <row r="70" spans="1:12" s="53" customFormat="1" ht="13.5" customHeight="1" x14ac:dyDescent="0.2">
      <c r="A70" s="36">
        <v>44755</v>
      </c>
      <c r="B70" s="37" t="s">
        <v>262</v>
      </c>
      <c r="C70" s="37" t="s">
        <v>262</v>
      </c>
      <c r="D70" s="36">
        <v>44755</v>
      </c>
      <c r="E70" s="38">
        <v>-431134</v>
      </c>
      <c r="F70" s="38">
        <v>-34491</v>
      </c>
      <c r="G70" s="39">
        <f t="shared" si="4"/>
        <v>-465625</v>
      </c>
      <c r="H70" s="40">
        <v>0.01</v>
      </c>
      <c r="I70" s="38">
        <f t="shared" si="8"/>
        <v>4311.34</v>
      </c>
      <c r="J70" s="38">
        <f t="shared" si="9"/>
        <v>431.13400000000001</v>
      </c>
      <c r="K70" s="38">
        <f t="shared" si="10"/>
        <v>4742.4740000000002</v>
      </c>
      <c r="L70" s="42">
        <v>50904</v>
      </c>
    </row>
    <row r="71" spans="1:12" s="53" customFormat="1" ht="13.5" customHeight="1" x14ac:dyDescent="0.2">
      <c r="A71" s="36">
        <v>44755</v>
      </c>
      <c r="B71" s="37" t="s">
        <v>263</v>
      </c>
      <c r="C71" s="37" t="s">
        <v>263</v>
      </c>
      <c r="D71" s="36">
        <v>44755</v>
      </c>
      <c r="E71" s="38">
        <v>-621598</v>
      </c>
      <c r="F71" s="38">
        <v>-49728</v>
      </c>
      <c r="G71" s="39">
        <f t="shared" si="4"/>
        <v>-671326</v>
      </c>
      <c r="H71" s="40">
        <v>0.01</v>
      </c>
      <c r="I71" s="38">
        <f t="shared" si="8"/>
        <v>6215.9800000000005</v>
      </c>
      <c r="J71" s="38">
        <f t="shared" si="9"/>
        <v>621.59800000000007</v>
      </c>
      <c r="K71" s="38">
        <f t="shared" si="10"/>
        <v>6837.5780000000004</v>
      </c>
      <c r="L71" s="42">
        <v>50904</v>
      </c>
    </row>
    <row r="72" spans="1:12" s="53" customFormat="1" ht="13.5" customHeight="1" x14ac:dyDescent="0.2">
      <c r="A72" s="36">
        <v>44760</v>
      </c>
      <c r="B72" s="37" t="s">
        <v>264</v>
      </c>
      <c r="C72" s="37" t="s">
        <v>265</v>
      </c>
      <c r="D72" s="36">
        <v>44762</v>
      </c>
      <c r="E72" s="38">
        <v>1074752</v>
      </c>
      <c r="F72" s="38">
        <v>85980</v>
      </c>
      <c r="G72" s="39">
        <f t="shared" si="4"/>
        <v>1160732</v>
      </c>
      <c r="H72" s="40">
        <v>0.01</v>
      </c>
      <c r="I72" s="38">
        <f t="shared" si="8"/>
        <v>-10747.52</v>
      </c>
      <c r="J72" s="38">
        <f t="shared" si="9"/>
        <v>-1074.7520000000002</v>
      </c>
      <c r="K72" s="38">
        <f t="shared" si="10"/>
        <v>-11822.272000000001</v>
      </c>
      <c r="L72" s="42">
        <v>50904</v>
      </c>
    </row>
    <row r="73" spans="1:12" s="53" customFormat="1" ht="13.5" customHeight="1" x14ac:dyDescent="0.2">
      <c r="A73" s="36">
        <v>44764</v>
      </c>
      <c r="B73" s="37" t="s">
        <v>266</v>
      </c>
      <c r="C73" s="37" t="s">
        <v>266</v>
      </c>
      <c r="D73" s="36">
        <v>44764</v>
      </c>
      <c r="E73" s="38">
        <v>-117830</v>
      </c>
      <c r="F73" s="38">
        <v>-9426</v>
      </c>
      <c r="G73" s="39">
        <f t="shared" si="4"/>
        <v>-127256</v>
      </c>
      <c r="H73" s="40">
        <v>0.01</v>
      </c>
      <c r="I73" s="38">
        <f t="shared" si="8"/>
        <v>1178.3</v>
      </c>
      <c r="J73" s="38">
        <f t="shared" si="9"/>
        <v>117.83</v>
      </c>
      <c r="K73" s="38">
        <f t="shared" si="10"/>
        <v>1296.1299999999999</v>
      </c>
      <c r="L73" s="42">
        <v>50904</v>
      </c>
    </row>
    <row r="74" spans="1:12" s="53" customFormat="1" ht="13.5" customHeight="1" x14ac:dyDescent="0.2">
      <c r="A74" s="36">
        <v>44768</v>
      </c>
      <c r="B74" s="37" t="s">
        <v>267</v>
      </c>
      <c r="C74" s="37" t="s">
        <v>268</v>
      </c>
      <c r="D74" s="36">
        <v>44768</v>
      </c>
      <c r="E74" s="38">
        <v>1089427</v>
      </c>
      <c r="F74" s="38">
        <v>87154</v>
      </c>
      <c r="G74" s="39">
        <f t="shared" si="4"/>
        <v>1176581</v>
      </c>
      <c r="H74" s="40">
        <v>0.01</v>
      </c>
      <c r="I74" s="38">
        <f t="shared" si="8"/>
        <v>-10894.27</v>
      </c>
      <c r="J74" s="38">
        <f t="shared" si="9"/>
        <v>-1089.4270000000001</v>
      </c>
      <c r="K74" s="38">
        <f t="shared" si="10"/>
        <v>-11983.697</v>
      </c>
      <c r="L74" s="42">
        <v>50904</v>
      </c>
    </row>
    <row r="75" spans="1:12" s="53" customFormat="1" ht="13.5" customHeight="1" x14ac:dyDescent="0.2">
      <c r="A75" s="36">
        <v>44768</v>
      </c>
      <c r="B75" s="37" t="s">
        <v>269</v>
      </c>
      <c r="C75" s="37" t="s">
        <v>270</v>
      </c>
      <c r="D75" s="36">
        <v>44769</v>
      </c>
      <c r="E75" s="38">
        <v>1101880</v>
      </c>
      <c r="F75" s="38">
        <v>88150</v>
      </c>
      <c r="G75" s="39">
        <f t="shared" si="4"/>
        <v>1190030</v>
      </c>
      <c r="H75" s="40">
        <v>0.01</v>
      </c>
      <c r="I75" s="38">
        <f t="shared" si="8"/>
        <v>-11018.800000000001</v>
      </c>
      <c r="J75" s="38">
        <f t="shared" si="9"/>
        <v>-1101.8800000000001</v>
      </c>
      <c r="K75" s="38">
        <f t="shared" si="10"/>
        <v>-12120.68</v>
      </c>
      <c r="L75" s="42">
        <v>50904</v>
      </c>
    </row>
    <row r="76" spans="1:12" s="53" customFormat="1" ht="13.5" customHeight="1" x14ac:dyDescent="0.2">
      <c r="A76" s="36">
        <v>44772</v>
      </c>
      <c r="B76" s="37" t="s">
        <v>271</v>
      </c>
      <c r="C76" s="37" t="s">
        <v>271</v>
      </c>
      <c r="D76" s="36">
        <v>44772</v>
      </c>
      <c r="E76" s="38">
        <v>-707943</v>
      </c>
      <c r="F76" s="38">
        <v>-56635</v>
      </c>
      <c r="G76" s="39">
        <f t="shared" si="4"/>
        <v>-764578</v>
      </c>
      <c r="H76" s="40">
        <v>0.01</v>
      </c>
      <c r="I76" s="38">
        <f t="shared" si="8"/>
        <v>7079.43</v>
      </c>
      <c r="J76" s="38">
        <f t="shared" si="9"/>
        <v>707.9430000000001</v>
      </c>
      <c r="K76" s="38">
        <f t="shared" si="10"/>
        <v>7787.3730000000005</v>
      </c>
      <c r="L76" s="42">
        <v>50904</v>
      </c>
    </row>
    <row r="77" spans="1:12" s="53" customFormat="1" ht="13.5" customHeight="1" x14ac:dyDescent="0.2">
      <c r="A77" s="36">
        <v>44772</v>
      </c>
      <c r="B77" s="37" t="s">
        <v>272</v>
      </c>
      <c r="C77" s="37" t="s">
        <v>273</v>
      </c>
      <c r="D77" s="36">
        <v>44772</v>
      </c>
      <c r="E77" s="38">
        <v>1369741</v>
      </c>
      <c r="F77" s="38">
        <v>109579</v>
      </c>
      <c r="G77" s="39">
        <f t="shared" si="4"/>
        <v>1479320</v>
      </c>
      <c r="H77" s="40">
        <v>0.01</v>
      </c>
      <c r="I77" s="38">
        <f t="shared" si="8"/>
        <v>-13697.41</v>
      </c>
      <c r="J77" s="38">
        <f t="shared" si="9"/>
        <v>-1369.741</v>
      </c>
      <c r="K77" s="38">
        <f t="shared" si="10"/>
        <v>-15067.151</v>
      </c>
      <c r="L77" s="42">
        <v>50904</v>
      </c>
    </row>
    <row r="78" spans="1:12" s="53" customFormat="1" ht="13.5" customHeight="1" x14ac:dyDescent="0.2">
      <c r="A78" s="36">
        <v>44774</v>
      </c>
      <c r="B78" s="37" t="s">
        <v>274</v>
      </c>
      <c r="C78" s="37" t="s">
        <v>275</v>
      </c>
      <c r="D78" s="36">
        <v>44774</v>
      </c>
      <c r="E78" s="38">
        <v>2080055</v>
      </c>
      <c r="F78" s="38">
        <v>166404</v>
      </c>
      <c r="G78" s="39">
        <f t="shared" si="4"/>
        <v>2246459</v>
      </c>
      <c r="H78" s="40">
        <v>0.01</v>
      </c>
      <c r="I78" s="38">
        <f t="shared" si="8"/>
        <v>-20800.55</v>
      </c>
      <c r="J78" s="38">
        <f t="shared" si="9"/>
        <v>-2080.0549999999998</v>
      </c>
      <c r="K78" s="38">
        <f t="shared" si="10"/>
        <v>-22880.605</v>
      </c>
      <c r="L78" s="42">
        <v>50904</v>
      </c>
    </row>
    <row r="79" spans="1:12" s="53" customFormat="1" ht="13.5" customHeight="1" x14ac:dyDescent="0.2">
      <c r="A79" s="36">
        <v>44775</v>
      </c>
      <c r="B79" s="37" t="s">
        <v>276</v>
      </c>
      <c r="C79" s="37" t="s">
        <v>277</v>
      </c>
      <c r="D79" s="36">
        <v>44777</v>
      </c>
      <c r="E79" s="38">
        <v>1001716</v>
      </c>
      <c r="F79" s="38">
        <v>80137</v>
      </c>
      <c r="G79" s="39">
        <f t="shared" si="4"/>
        <v>1081853</v>
      </c>
      <c r="H79" s="40">
        <v>0.01</v>
      </c>
      <c r="I79" s="38">
        <f t="shared" si="8"/>
        <v>-10017.16</v>
      </c>
      <c r="J79" s="38">
        <f t="shared" si="9"/>
        <v>-1001.716</v>
      </c>
      <c r="K79" s="38">
        <f t="shared" si="10"/>
        <v>-11018.876</v>
      </c>
      <c r="L79" s="42">
        <v>50904</v>
      </c>
    </row>
    <row r="80" spans="1:12" s="53" customFormat="1" ht="13.5" customHeight="1" x14ac:dyDescent="0.2">
      <c r="A80" s="36">
        <v>44775</v>
      </c>
      <c r="B80" s="37" t="s">
        <v>278</v>
      </c>
      <c r="C80" s="37" t="s">
        <v>279</v>
      </c>
      <c r="D80" s="36">
        <v>44777</v>
      </c>
      <c r="E80" s="38">
        <v>1715633</v>
      </c>
      <c r="F80" s="38">
        <v>137251</v>
      </c>
      <c r="G80" s="39">
        <f t="shared" si="4"/>
        <v>1852884</v>
      </c>
      <c r="H80" s="40">
        <v>0.01</v>
      </c>
      <c r="I80" s="38">
        <f t="shared" si="8"/>
        <v>-17156.330000000002</v>
      </c>
      <c r="J80" s="38">
        <f t="shared" si="9"/>
        <v>-1715.6330000000003</v>
      </c>
      <c r="K80" s="38">
        <f t="shared" si="10"/>
        <v>-18871.963000000003</v>
      </c>
      <c r="L80" s="42">
        <v>50904</v>
      </c>
    </row>
    <row r="81" spans="1:12" s="53" customFormat="1" ht="13.5" customHeight="1" x14ac:dyDescent="0.2">
      <c r="A81" s="36">
        <v>44782</v>
      </c>
      <c r="B81" s="37" t="s">
        <v>280</v>
      </c>
      <c r="C81" s="37" t="s">
        <v>280</v>
      </c>
      <c r="D81" s="36">
        <v>44782</v>
      </c>
      <c r="E81" s="38">
        <v>-99952</v>
      </c>
      <c r="F81" s="38">
        <v>-7996</v>
      </c>
      <c r="G81" s="39">
        <f t="shared" si="4"/>
        <v>-107948</v>
      </c>
      <c r="H81" s="40">
        <v>0.01</v>
      </c>
      <c r="I81" s="38">
        <f t="shared" si="8"/>
        <v>999.52</v>
      </c>
      <c r="J81" s="38">
        <f t="shared" si="9"/>
        <v>99.951999999999998</v>
      </c>
      <c r="K81" s="38">
        <f t="shared" si="10"/>
        <v>1099.472</v>
      </c>
      <c r="L81" s="42">
        <v>50904</v>
      </c>
    </row>
    <row r="82" spans="1:12" s="53" customFormat="1" ht="13.5" customHeight="1" x14ac:dyDescent="0.2">
      <c r="A82" s="36">
        <v>44783</v>
      </c>
      <c r="B82" s="37" t="s">
        <v>281</v>
      </c>
      <c r="C82" s="37" t="s">
        <v>282</v>
      </c>
      <c r="D82" s="36">
        <v>44783</v>
      </c>
      <c r="E82" s="38">
        <v>1299735</v>
      </c>
      <c r="F82" s="38">
        <v>103979</v>
      </c>
      <c r="G82" s="39">
        <f t="shared" si="4"/>
        <v>1403714</v>
      </c>
      <c r="H82" s="40">
        <v>0.01</v>
      </c>
      <c r="I82" s="38">
        <f t="shared" si="8"/>
        <v>-12997.35</v>
      </c>
      <c r="J82" s="38">
        <f t="shared" si="9"/>
        <v>-1299.7350000000001</v>
      </c>
      <c r="K82" s="38">
        <f t="shared" si="10"/>
        <v>-14297.085000000001</v>
      </c>
      <c r="L82" s="42">
        <v>50904</v>
      </c>
    </row>
    <row r="83" spans="1:12" s="53" customFormat="1" ht="13.5" customHeight="1" x14ac:dyDescent="0.2">
      <c r="A83" s="36">
        <v>44788</v>
      </c>
      <c r="B83" s="37" t="s">
        <v>283</v>
      </c>
      <c r="C83" s="37" t="s">
        <v>283</v>
      </c>
      <c r="D83" s="36">
        <v>44788</v>
      </c>
      <c r="E83" s="38">
        <v>-744908</v>
      </c>
      <c r="F83" s="38">
        <v>-59592</v>
      </c>
      <c r="G83" s="39">
        <f t="shared" si="0"/>
        <v>-804500</v>
      </c>
      <c r="H83" s="40">
        <v>0.01</v>
      </c>
      <c r="I83" s="38">
        <f t="shared" si="1"/>
        <v>7449.08</v>
      </c>
      <c r="J83" s="38">
        <f t="shared" si="2"/>
        <v>744.90800000000002</v>
      </c>
      <c r="K83" s="38">
        <f t="shared" si="3"/>
        <v>8193.9879999999994</v>
      </c>
      <c r="L83" s="42">
        <v>50904</v>
      </c>
    </row>
    <row r="84" spans="1:12" s="53" customFormat="1" ht="13.5" customHeight="1" x14ac:dyDescent="0.2">
      <c r="A84" s="36">
        <v>44788</v>
      </c>
      <c r="B84" s="37" t="s">
        <v>284</v>
      </c>
      <c r="C84" s="37" t="s">
        <v>285</v>
      </c>
      <c r="D84" s="36">
        <v>44790</v>
      </c>
      <c r="E84" s="38">
        <v>1165282</v>
      </c>
      <c r="F84" s="38">
        <v>93223</v>
      </c>
      <c r="G84" s="39">
        <f t="shared" si="0"/>
        <v>1258505</v>
      </c>
      <c r="H84" s="40">
        <v>0.01</v>
      </c>
      <c r="I84" s="38">
        <f t="shared" si="1"/>
        <v>-11652.82</v>
      </c>
      <c r="J84" s="38">
        <f t="shared" si="2"/>
        <v>-1165.2819999999999</v>
      </c>
      <c r="K84" s="38">
        <f t="shared" si="3"/>
        <v>-12818.101999999999</v>
      </c>
      <c r="L84" s="42">
        <v>50904</v>
      </c>
    </row>
    <row r="85" spans="1:12" s="53" customFormat="1" ht="13.5" customHeight="1" x14ac:dyDescent="0.2">
      <c r="A85" s="36">
        <v>44791</v>
      </c>
      <c r="B85" s="37" t="s">
        <v>286</v>
      </c>
      <c r="C85" s="37" t="s">
        <v>286</v>
      </c>
      <c r="D85" s="36">
        <v>44791</v>
      </c>
      <c r="E85" s="38">
        <v>-491534</v>
      </c>
      <c r="F85" s="38">
        <v>-39323</v>
      </c>
      <c r="G85" s="39">
        <f t="shared" si="0"/>
        <v>-530857</v>
      </c>
      <c r="H85" s="40">
        <v>0.01</v>
      </c>
      <c r="I85" s="38">
        <f t="shared" si="1"/>
        <v>4915.34</v>
      </c>
      <c r="J85" s="38">
        <f t="shared" si="2"/>
        <v>491.53400000000005</v>
      </c>
      <c r="K85" s="38">
        <f t="shared" si="3"/>
        <v>5406.8739999999998</v>
      </c>
      <c r="L85" s="42">
        <v>50904</v>
      </c>
    </row>
    <row r="86" spans="1:12" s="53" customFormat="1" ht="13.5" customHeight="1" x14ac:dyDescent="0.2">
      <c r="A86" s="36">
        <v>44791</v>
      </c>
      <c r="B86" s="37" t="s">
        <v>287</v>
      </c>
      <c r="C86" s="37" t="s">
        <v>287</v>
      </c>
      <c r="D86" s="36">
        <v>44791</v>
      </c>
      <c r="E86" s="38">
        <v>-297707</v>
      </c>
      <c r="F86" s="38">
        <v>-23817</v>
      </c>
      <c r="G86" s="39">
        <f t="shared" si="0"/>
        <v>-321524</v>
      </c>
      <c r="H86" s="40">
        <v>0.01</v>
      </c>
      <c r="I86" s="38">
        <f t="shared" si="1"/>
        <v>2977.07</v>
      </c>
      <c r="J86" s="38">
        <f t="shared" si="2"/>
        <v>297.70700000000005</v>
      </c>
      <c r="K86" s="38">
        <f t="shared" si="3"/>
        <v>3274.777</v>
      </c>
      <c r="L86" s="42">
        <v>50904</v>
      </c>
    </row>
    <row r="87" spans="1:12" s="53" customFormat="1" ht="13.5" customHeight="1" x14ac:dyDescent="0.2">
      <c r="A87" s="36">
        <v>44796</v>
      </c>
      <c r="B87" s="37" t="s">
        <v>288</v>
      </c>
      <c r="C87" s="37" t="s">
        <v>288</v>
      </c>
      <c r="D87" s="36">
        <v>44796</v>
      </c>
      <c r="E87" s="38">
        <v>-129045</v>
      </c>
      <c r="F87" s="38">
        <v>-10324</v>
      </c>
      <c r="G87" s="39">
        <f t="shared" si="0"/>
        <v>-139369</v>
      </c>
      <c r="H87" s="40">
        <v>0.01</v>
      </c>
      <c r="I87" s="38">
        <f t="shared" si="1"/>
        <v>1290.45</v>
      </c>
      <c r="J87" s="38">
        <f t="shared" si="2"/>
        <v>129.04500000000002</v>
      </c>
      <c r="K87" s="38">
        <f t="shared" si="3"/>
        <v>1419.4950000000001</v>
      </c>
      <c r="L87" s="42">
        <v>50904</v>
      </c>
    </row>
    <row r="88" spans="1:12" s="53" customFormat="1" ht="13.5" customHeight="1" x14ac:dyDescent="0.2">
      <c r="A88" s="36">
        <v>44800</v>
      </c>
      <c r="B88" s="37" t="s">
        <v>289</v>
      </c>
      <c r="C88" s="37" t="s">
        <v>290</v>
      </c>
      <c r="D88" s="36">
        <v>44802</v>
      </c>
      <c r="E88" s="38">
        <v>1337447</v>
      </c>
      <c r="F88" s="38">
        <v>106996</v>
      </c>
      <c r="G88" s="39">
        <f t="shared" si="0"/>
        <v>1444443</v>
      </c>
      <c r="H88" s="40">
        <v>0.01</v>
      </c>
      <c r="I88" s="38">
        <f t="shared" si="1"/>
        <v>-13374.470000000001</v>
      </c>
      <c r="J88" s="38">
        <f t="shared" si="2"/>
        <v>-1337.4470000000001</v>
      </c>
      <c r="K88" s="38">
        <f t="shared" si="3"/>
        <v>-14711.917000000001</v>
      </c>
      <c r="L88" s="42">
        <v>50904</v>
      </c>
    </row>
    <row r="89" spans="1:12" s="53" customFormat="1" ht="13.5" customHeight="1" x14ac:dyDescent="0.2">
      <c r="A89" s="36">
        <v>44803</v>
      </c>
      <c r="B89" s="37" t="s">
        <v>291</v>
      </c>
      <c r="C89" s="37" t="s">
        <v>292</v>
      </c>
      <c r="D89" s="36">
        <v>44803</v>
      </c>
      <c r="E89" s="38">
        <v>2488723</v>
      </c>
      <c r="F89" s="38">
        <v>199098</v>
      </c>
      <c r="G89" s="39">
        <f t="shared" si="0"/>
        <v>2687821</v>
      </c>
      <c r="H89" s="40">
        <v>0.01</v>
      </c>
      <c r="I89" s="38">
        <f t="shared" si="1"/>
        <v>-24887.23</v>
      </c>
      <c r="J89" s="38">
        <f t="shared" si="2"/>
        <v>-2488.723</v>
      </c>
      <c r="K89" s="38">
        <f t="shared" si="3"/>
        <v>-27375.953000000001</v>
      </c>
      <c r="L89" s="42">
        <v>50904</v>
      </c>
    </row>
    <row r="90" spans="1:12" s="53" customFormat="1" ht="13.5" customHeight="1" x14ac:dyDescent="0.2">
      <c r="A90" s="36">
        <v>44803</v>
      </c>
      <c r="B90" s="37" t="s">
        <v>293</v>
      </c>
      <c r="C90" s="37" t="s">
        <v>294</v>
      </c>
      <c r="D90" s="36">
        <v>44805</v>
      </c>
      <c r="E90" s="38">
        <v>1577992</v>
      </c>
      <c r="F90" s="38">
        <v>126239</v>
      </c>
      <c r="G90" s="39">
        <f t="shared" si="0"/>
        <v>1704231</v>
      </c>
      <c r="H90" s="40">
        <v>0.01</v>
      </c>
      <c r="I90" s="38">
        <f t="shared" si="1"/>
        <v>-15779.92</v>
      </c>
      <c r="J90" s="38">
        <f t="shared" si="2"/>
        <v>-1577.9920000000002</v>
      </c>
      <c r="K90" s="38">
        <f t="shared" si="3"/>
        <v>-17357.912</v>
      </c>
      <c r="L90" s="42">
        <v>50904</v>
      </c>
    </row>
    <row r="91" spans="1:12" s="53" customFormat="1" ht="13.5" customHeight="1" x14ac:dyDescent="0.2">
      <c r="A91" s="36">
        <v>44804</v>
      </c>
      <c r="B91" s="37" t="s">
        <v>295</v>
      </c>
      <c r="C91" s="37" t="s">
        <v>296</v>
      </c>
      <c r="D91" s="36">
        <v>44804</v>
      </c>
      <c r="E91" s="38">
        <v>1528225</v>
      </c>
      <c r="F91" s="38">
        <v>122258</v>
      </c>
      <c r="G91" s="39">
        <f t="shared" si="0"/>
        <v>1650483</v>
      </c>
      <c r="H91" s="40">
        <v>0.01</v>
      </c>
      <c r="I91" s="38">
        <f t="shared" si="1"/>
        <v>-15282.25</v>
      </c>
      <c r="J91" s="38">
        <f t="shared" si="2"/>
        <v>-1528.2250000000001</v>
      </c>
      <c r="K91" s="38">
        <f t="shared" si="3"/>
        <v>-16810.474999999999</v>
      </c>
      <c r="L91" s="42">
        <v>50904</v>
      </c>
    </row>
    <row r="92" spans="1:12" s="53" customFormat="1" ht="13.5" customHeight="1" x14ac:dyDescent="0.2">
      <c r="A92" s="36">
        <v>44809</v>
      </c>
      <c r="B92" s="37" t="s">
        <v>297</v>
      </c>
      <c r="C92" s="37" t="s">
        <v>298</v>
      </c>
      <c r="D92" s="36">
        <v>44809</v>
      </c>
      <c r="E92" s="38">
        <v>1108537</v>
      </c>
      <c r="F92" s="38">
        <v>88683</v>
      </c>
      <c r="G92" s="39">
        <f t="shared" si="0"/>
        <v>1197220</v>
      </c>
      <c r="H92" s="40">
        <v>0.01</v>
      </c>
      <c r="I92" s="38">
        <f t="shared" si="1"/>
        <v>-11085.37</v>
      </c>
      <c r="J92" s="38">
        <f t="shared" si="2"/>
        <v>-1108.537</v>
      </c>
      <c r="K92" s="38">
        <f t="shared" si="3"/>
        <v>-12193.907000000001</v>
      </c>
      <c r="L92" s="42">
        <v>50904</v>
      </c>
    </row>
    <row r="93" spans="1:12" s="53" customFormat="1" ht="13.5" customHeight="1" x14ac:dyDescent="0.2">
      <c r="A93" s="36">
        <v>44810</v>
      </c>
      <c r="B93" s="37" t="s">
        <v>299</v>
      </c>
      <c r="C93" s="37" t="s">
        <v>299</v>
      </c>
      <c r="D93" s="36">
        <v>44810</v>
      </c>
      <c r="E93" s="38">
        <v>-661336</v>
      </c>
      <c r="F93" s="38">
        <v>-52907</v>
      </c>
      <c r="G93" s="39">
        <f t="shared" si="0"/>
        <v>-714243</v>
      </c>
      <c r="H93" s="40">
        <v>0.01</v>
      </c>
      <c r="I93" s="38">
        <f t="shared" si="1"/>
        <v>6613.3600000000006</v>
      </c>
      <c r="J93" s="38">
        <f t="shared" si="2"/>
        <v>661.33600000000013</v>
      </c>
      <c r="K93" s="38">
        <f t="shared" si="3"/>
        <v>7274.6960000000008</v>
      </c>
      <c r="L93" s="42">
        <v>50904</v>
      </c>
    </row>
    <row r="94" spans="1:12" s="53" customFormat="1" ht="13.5" customHeight="1" x14ac:dyDescent="0.2">
      <c r="A94" s="36">
        <v>44812</v>
      </c>
      <c r="B94" s="37" t="s">
        <v>300</v>
      </c>
      <c r="C94" s="37" t="s">
        <v>301</v>
      </c>
      <c r="D94" s="36">
        <v>44783</v>
      </c>
      <c r="E94" s="38">
        <v>1562446</v>
      </c>
      <c r="F94" s="38">
        <v>124996</v>
      </c>
      <c r="G94" s="39">
        <f t="shared" si="0"/>
        <v>1687442</v>
      </c>
      <c r="H94" s="40">
        <v>0.01</v>
      </c>
      <c r="I94" s="38">
        <f t="shared" si="1"/>
        <v>-15624.460000000001</v>
      </c>
      <c r="J94" s="38">
        <f t="shared" si="2"/>
        <v>-1562.4460000000001</v>
      </c>
      <c r="K94" s="38">
        <f t="shared" si="3"/>
        <v>-17186.906000000003</v>
      </c>
      <c r="L94" s="42">
        <v>50904</v>
      </c>
    </row>
    <row r="95" spans="1:12" s="53" customFormat="1" ht="13.5" customHeight="1" x14ac:dyDescent="0.2">
      <c r="A95" s="36">
        <v>44813</v>
      </c>
      <c r="B95" s="37" t="s">
        <v>302</v>
      </c>
      <c r="C95" s="37" t="s">
        <v>303</v>
      </c>
      <c r="D95" s="36">
        <v>44814</v>
      </c>
      <c r="E95" s="38">
        <v>1233822</v>
      </c>
      <c r="F95" s="38">
        <v>98706</v>
      </c>
      <c r="G95" s="39">
        <f t="shared" si="0"/>
        <v>1332528</v>
      </c>
      <c r="H95" s="40">
        <v>0.01</v>
      </c>
      <c r="I95" s="38">
        <f t="shared" si="1"/>
        <v>-12338.220000000001</v>
      </c>
      <c r="J95" s="38">
        <f t="shared" si="2"/>
        <v>-1233.8220000000001</v>
      </c>
      <c r="K95" s="38">
        <f t="shared" si="3"/>
        <v>-13572.042000000001</v>
      </c>
      <c r="L95" s="42">
        <v>50904</v>
      </c>
    </row>
    <row r="96" spans="1:12" s="53" customFormat="1" ht="13.5" customHeight="1" x14ac:dyDescent="0.2">
      <c r="A96" s="36">
        <v>44816</v>
      </c>
      <c r="B96" s="37" t="s">
        <v>304</v>
      </c>
      <c r="C96" s="37" t="s">
        <v>305</v>
      </c>
      <c r="D96" s="36">
        <v>44817</v>
      </c>
      <c r="E96" s="38">
        <v>2078755</v>
      </c>
      <c r="F96" s="38">
        <v>166300</v>
      </c>
      <c r="G96" s="39">
        <f t="shared" si="0"/>
        <v>2245055</v>
      </c>
      <c r="H96" s="40">
        <v>0.01</v>
      </c>
      <c r="I96" s="38">
        <f>-(H96*E96)</f>
        <v>-20787.55</v>
      </c>
      <c r="J96" s="38">
        <f>I96*0.1</f>
        <v>-2078.7550000000001</v>
      </c>
      <c r="K96" s="38">
        <f>I96+J96</f>
        <v>-22866.305</v>
      </c>
      <c r="L96" s="42">
        <v>50904</v>
      </c>
    </row>
    <row r="97" spans="1:12" s="53" customFormat="1" ht="13.5" customHeight="1" x14ac:dyDescent="0.2">
      <c r="A97" s="36">
        <v>44817</v>
      </c>
      <c r="B97" s="37" t="s">
        <v>306</v>
      </c>
      <c r="C97" s="37" t="s">
        <v>306</v>
      </c>
      <c r="D97" s="36">
        <v>44817</v>
      </c>
      <c r="E97" s="38">
        <v>-335612</v>
      </c>
      <c r="F97" s="38">
        <v>-26849</v>
      </c>
      <c r="G97" s="39">
        <f t="shared" si="0"/>
        <v>-362461</v>
      </c>
      <c r="H97" s="40">
        <v>0.01</v>
      </c>
      <c r="I97" s="38">
        <f t="shared" ref="I97:I135" si="11">-(H97*E97)</f>
        <v>3356.12</v>
      </c>
      <c r="J97" s="38">
        <f t="shared" ref="J97:J135" si="12">I97*0.1</f>
        <v>335.61200000000002</v>
      </c>
      <c r="K97" s="38">
        <f t="shared" ref="K97:K135" si="13">I97+J97</f>
        <v>3691.732</v>
      </c>
      <c r="L97" s="42">
        <v>50904</v>
      </c>
    </row>
    <row r="98" spans="1:12" s="53" customFormat="1" ht="13.5" customHeight="1" x14ac:dyDescent="0.2">
      <c r="A98" s="36">
        <v>44818</v>
      </c>
      <c r="B98" s="37" t="s">
        <v>307</v>
      </c>
      <c r="C98" s="37" t="s">
        <v>308</v>
      </c>
      <c r="D98" s="36">
        <v>44819</v>
      </c>
      <c r="E98" s="38">
        <v>330439</v>
      </c>
      <c r="F98" s="38">
        <v>26435</v>
      </c>
      <c r="G98" s="39">
        <f t="shared" si="0"/>
        <v>356874</v>
      </c>
      <c r="H98" s="40">
        <v>0.01</v>
      </c>
      <c r="I98" s="38">
        <f t="shared" si="11"/>
        <v>-3304.39</v>
      </c>
      <c r="J98" s="38">
        <f t="shared" si="12"/>
        <v>-330.43900000000002</v>
      </c>
      <c r="K98" s="38">
        <f t="shared" si="13"/>
        <v>-3634.8289999999997</v>
      </c>
      <c r="L98" s="42">
        <v>50904</v>
      </c>
    </row>
    <row r="99" spans="1:12" s="53" customFormat="1" ht="13.5" customHeight="1" x14ac:dyDescent="0.2">
      <c r="A99" s="36">
        <v>44819</v>
      </c>
      <c r="B99" s="37" t="s">
        <v>309</v>
      </c>
      <c r="C99" s="37" t="s">
        <v>309</v>
      </c>
      <c r="D99" s="36">
        <v>44819</v>
      </c>
      <c r="E99" s="38">
        <v>-1545577</v>
      </c>
      <c r="F99" s="38">
        <v>-123647</v>
      </c>
      <c r="G99" s="39">
        <f t="shared" si="0"/>
        <v>-1669224</v>
      </c>
      <c r="H99" s="40">
        <v>0.01</v>
      </c>
      <c r="I99" s="38">
        <f t="shared" si="11"/>
        <v>15455.77</v>
      </c>
      <c r="J99" s="38">
        <f t="shared" si="12"/>
        <v>1545.5770000000002</v>
      </c>
      <c r="K99" s="38">
        <f t="shared" si="13"/>
        <v>17001.347000000002</v>
      </c>
      <c r="L99" s="42">
        <v>50904</v>
      </c>
    </row>
    <row r="100" spans="1:12" s="53" customFormat="1" ht="13.5" customHeight="1" x14ac:dyDescent="0.2">
      <c r="A100" s="36">
        <v>44819</v>
      </c>
      <c r="B100" s="37" t="s">
        <v>310</v>
      </c>
      <c r="C100" s="37" t="s">
        <v>310</v>
      </c>
      <c r="D100" s="36">
        <v>44819</v>
      </c>
      <c r="E100" s="38">
        <v>-158018</v>
      </c>
      <c r="F100" s="38">
        <v>-12641</v>
      </c>
      <c r="G100" s="39">
        <f t="shared" si="0"/>
        <v>-170659</v>
      </c>
      <c r="H100" s="40">
        <v>0.01</v>
      </c>
      <c r="I100" s="38">
        <f t="shared" si="11"/>
        <v>1580.18</v>
      </c>
      <c r="J100" s="38">
        <f t="shared" si="12"/>
        <v>158.01800000000003</v>
      </c>
      <c r="K100" s="38">
        <f t="shared" si="13"/>
        <v>1738.1980000000001</v>
      </c>
      <c r="L100" s="42">
        <v>50904</v>
      </c>
    </row>
    <row r="101" spans="1:12" s="53" customFormat="1" ht="13.5" customHeight="1" x14ac:dyDescent="0.2">
      <c r="A101" s="36">
        <v>44821</v>
      </c>
      <c r="B101" s="37" t="s">
        <v>311</v>
      </c>
      <c r="C101" s="37" t="s">
        <v>311</v>
      </c>
      <c r="D101" s="36">
        <v>44821</v>
      </c>
      <c r="E101" s="38">
        <v>-194109</v>
      </c>
      <c r="F101" s="38">
        <v>-15529</v>
      </c>
      <c r="G101" s="39">
        <f t="shared" si="0"/>
        <v>-209638</v>
      </c>
      <c r="H101" s="40">
        <v>0.01</v>
      </c>
      <c r="I101" s="38">
        <f t="shared" si="11"/>
        <v>1941.0900000000001</v>
      </c>
      <c r="J101" s="38">
        <f t="shared" si="12"/>
        <v>194.10900000000004</v>
      </c>
      <c r="K101" s="38">
        <f t="shared" si="13"/>
        <v>2135.1990000000001</v>
      </c>
      <c r="L101" s="42">
        <v>50904</v>
      </c>
    </row>
    <row r="102" spans="1:12" s="53" customFormat="1" ht="13.5" customHeight="1" x14ac:dyDescent="0.2">
      <c r="A102" s="36">
        <v>44821</v>
      </c>
      <c r="B102" s="37" t="s">
        <v>312</v>
      </c>
      <c r="C102" s="37" t="s">
        <v>312</v>
      </c>
      <c r="D102" s="36">
        <v>44821</v>
      </c>
      <c r="E102" s="38">
        <v>-96484</v>
      </c>
      <c r="F102" s="38">
        <v>-7719</v>
      </c>
      <c r="G102" s="39">
        <f t="shared" si="0"/>
        <v>-104203</v>
      </c>
      <c r="H102" s="40">
        <v>0.01</v>
      </c>
      <c r="I102" s="38">
        <f t="shared" si="11"/>
        <v>964.84</v>
      </c>
      <c r="J102" s="38">
        <f t="shared" si="12"/>
        <v>96.484000000000009</v>
      </c>
      <c r="K102" s="38">
        <f t="shared" si="13"/>
        <v>1061.3240000000001</v>
      </c>
      <c r="L102" s="42">
        <v>50904</v>
      </c>
    </row>
    <row r="103" spans="1:12" s="53" customFormat="1" ht="13.5" customHeight="1" x14ac:dyDescent="0.2">
      <c r="A103" s="36">
        <v>44821</v>
      </c>
      <c r="B103" s="37" t="s">
        <v>313</v>
      </c>
      <c r="C103" s="37" t="s">
        <v>314</v>
      </c>
      <c r="D103" s="36">
        <v>44821</v>
      </c>
      <c r="E103" s="38">
        <v>1469663</v>
      </c>
      <c r="F103" s="38">
        <v>117573</v>
      </c>
      <c r="G103" s="39">
        <f t="shared" si="0"/>
        <v>1587236</v>
      </c>
      <c r="H103" s="40">
        <v>0.01</v>
      </c>
      <c r="I103" s="38">
        <f t="shared" si="11"/>
        <v>-14696.630000000001</v>
      </c>
      <c r="J103" s="38">
        <f t="shared" si="12"/>
        <v>-1469.6630000000002</v>
      </c>
      <c r="K103" s="38">
        <f t="shared" si="13"/>
        <v>-16166.293000000001</v>
      </c>
      <c r="L103" s="42">
        <v>50904</v>
      </c>
    </row>
    <row r="104" spans="1:12" s="53" customFormat="1" ht="13.5" customHeight="1" x14ac:dyDescent="0.2">
      <c r="A104" s="36">
        <v>44821</v>
      </c>
      <c r="B104" s="37" t="s">
        <v>315</v>
      </c>
      <c r="C104" s="37" t="s">
        <v>316</v>
      </c>
      <c r="D104" s="36">
        <v>44821</v>
      </c>
      <c r="E104" s="38">
        <v>1985691</v>
      </c>
      <c r="F104" s="38">
        <v>158855</v>
      </c>
      <c r="G104" s="39">
        <f t="shared" si="0"/>
        <v>2144546</v>
      </c>
      <c r="H104" s="40">
        <v>0.01</v>
      </c>
      <c r="I104" s="38">
        <f t="shared" si="11"/>
        <v>-19856.91</v>
      </c>
      <c r="J104" s="38">
        <f t="shared" si="12"/>
        <v>-1985.691</v>
      </c>
      <c r="K104" s="38">
        <f t="shared" si="13"/>
        <v>-21842.600999999999</v>
      </c>
      <c r="L104" s="42">
        <v>50904</v>
      </c>
    </row>
    <row r="105" spans="1:12" s="53" customFormat="1" ht="13.5" customHeight="1" x14ac:dyDescent="0.2">
      <c r="A105" s="36">
        <v>44823</v>
      </c>
      <c r="B105" s="37" t="s">
        <v>317</v>
      </c>
      <c r="C105" s="37" t="s">
        <v>318</v>
      </c>
      <c r="D105" s="36">
        <v>44824</v>
      </c>
      <c r="E105" s="38">
        <v>1511705</v>
      </c>
      <c r="F105" s="38">
        <v>120936</v>
      </c>
      <c r="G105" s="39">
        <f t="shared" si="0"/>
        <v>1632641</v>
      </c>
      <c r="H105" s="40">
        <v>0.01</v>
      </c>
      <c r="I105" s="38">
        <f t="shared" si="11"/>
        <v>-15117.050000000001</v>
      </c>
      <c r="J105" s="38">
        <f t="shared" si="12"/>
        <v>-1511.7050000000002</v>
      </c>
      <c r="K105" s="38">
        <f t="shared" si="13"/>
        <v>-16628.755000000001</v>
      </c>
      <c r="L105" s="42">
        <v>50904</v>
      </c>
    </row>
    <row r="106" spans="1:12" s="53" customFormat="1" ht="13.5" customHeight="1" x14ac:dyDescent="0.2">
      <c r="A106" s="36">
        <v>44827</v>
      </c>
      <c r="B106" s="37" t="s">
        <v>319</v>
      </c>
      <c r="C106" s="37" t="s">
        <v>319</v>
      </c>
      <c r="D106" s="36">
        <v>44827</v>
      </c>
      <c r="E106" s="38">
        <v>-582328</v>
      </c>
      <c r="F106" s="38">
        <v>-46586</v>
      </c>
      <c r="G106" s="39">
        <f t="shared" si="0"/>
        <v>-628914</v>
      </c>
      <c r="H106" s="40">
        <v>0.01</v>
      </c>
      <c r="I106" s="38">
        <f t="shared" si="11"/>
        <v>5823.28</v>
      </c>
      <c r="J106" s="38">
        <f t="shared" si="12"/>
        <v>582.32799999999997</v>
      </c>
      <c r="K106" s="38">
        <f t="shared" si="13"/>
        <v>6405.6080000000002</v>
      </c>
      <c r="L106" s="42">
        <v>50904</v>
      </c>
    </row>
    <row r="107" spans="1:12" s="53" customFormat="1" ht="13.5" customHeight="1" x14ac:dyDescent="0.2">
      <c r="A107" s="36">
        <v>44830</v>
      </c>
      <c r="B107" s="37" t="s">
        <v>320</v>
      </c>
      <c r="C107" s="37" t="s">
        <v>321</v>
      </c>
      <c r="D107" s="36">
        <v>44831</v>
      </c>
      <c r="E107" s="38">
        <v>1848419</v>
      </c>
      <c r="F107" s="38">
        <v>147874</v>
      </c>
      <c r="G107" s="39">
        <f t="shared" si="0"/>
        <v>1996293</v>
      </c>
      <c r="H107" s="40">
        <v>0.01</v>
      </c>
      <c r="I107" s="38">
        <f t="shared" si="11"/>
        <v>-18484.189999999999</v>
      </c>
      <c r="J107" s="38">
        <f t="shared" si="12"/>
        <v>-1848.4189999999999</v>
      </c>
      <c r="K107" s="38">
        <f t="shared" si="13"/>
        <v>-20332.608999999997</v>
      </c>
      <c r="L107" s="42">
        <v>50904</v>
      </c>
    </row>
    <row r="108" spans="1:12" s="53" customFormat="1" ht="13.5" customHeight="1" x14ac:dyDescent="0.2">
      <c r="A108" s="36">
        <v>44837</v>
      </c>
      <c r="B108" s="37" t="s">
        <v>322</v>
      </c>
      <c r="C108" s="37" t="s">
        <v>323</v>
      </c>
      <c r="D108" s="36">
        <v>44837</v>
      </c>
      <c r="E108" s="38">
        <v>939320</v>
      </c>
      <c r="F108" s="38">
        <v>75146</v>
      </c>
      <c r="G108" s="39">
        <f t="shared" si="0"/>
        <v>1014466</v>
      </c>
      <c r="H108" s="40">
        <v>0.01</v>
      </c>
      <c r="I108" s="38">
        <f t="shared" si="11"/>
        <v>-9393.2000000000007</v>
      </c>
      <c r="J108" s="38">
        <f t="shared" si="12"/>
        <v>-939.32000000000016</v>
      </c>
      <c r="K108" s="38">
        <f t="shared" si="13"/>
        <v>-10332.52</v>
      </c>
      <c r="L108" s="42">
        <v>50904</v>
      </c>
    </row>
    <row r="109" spans="1:12" s="53" customFormat="1" ht="13.5" customHeight="1" x14ac:dyDescent="0.2">
      <c r="A109" s="36">
        <v>44838</v>
      </c>
      <c r="B109" s="37" t="s">
        <v>324</v>
      </c>
      <c r="C109" s="37" t="s">
        <v>325</v>
      </c>
      <c r="D109" s="36">
        <v>44838</v>
      </c>
      <c r="E109" s="38">
        <v>830200</v>
      </c>
      <c r="F109" s="38">
        <v>66416</v>
      </c>
      <c r="G109" s="39">
        <f t="shared" si="0"/>
        <v>896616</v>
      </c>
      <c r="H109" s="40">
        <v>0.01</v>
      </c>
      <c r="I109" s="38">
        <f t="shared" si="11"/>
        <v>-8302</v>
      </c>
      <c r="J109" s="38">
        <f t="shared" si="12"/>
        <v>-830.2</v>
      </c>
      <c r="K109" s="38">
        <f t="shared" si="13"/>
        <v>-9132.2000000000007</v>
      </c>
      <c r="L109" s="42">
        <v>50904</v>
      </c>
    </row>
    <row r="110" spans="1:12" s="53" customFormat="1" ht="13.5" customHeight="1" x14ac:dyDescent="0.2">
      <c r="A110" s="36">
        <v>44839</v>
      </c>
      <c r="B110" s="37" t="s">
        <v>326</v>
      </c>
      <c r="C110" s="37" t="s">
        <v>327</v>
      </c>
      <c r="D110" s="36">
        <v>44839</v>
      </c>
      <c r="E110" s="38">
        <v>1701381</v>
      </c>
      <c r="F110" s="38">
        <v>136110</v>
      </c>
      <c r="G110" s="39">
        <f t="shared" si="0"/>
        <v>1837491</v>
      </c>
      <c r="H110" s="40">
        <v>0.01</v>
      </c>
      <c r="I110" s="38">
        <f t="shared" si="11"/>
        <v>-17013.810000000001</v>
      </c>
      <c r="J110" s="38">
        <f t="shared" si="12"/>
        <v>-1701.3810000000003</v>
      </c>
      <c r="K110" s="38">
        <f t="shared" si="13"/>
        <v>-18715.191000000003</v>
      </c>
      <c r="L110" s="42">
        <v>50904</v>
      </c>
    </row>
    <row r="111" spans="1:12" s="53" customFormat="1" ht="13.5" customHeight="1" x14ac:dyDescent="0.2">
      <c r="A111" s="36">
        <v>44845</v>
      </c>
      <c r="B111" s="37" t="s">
        <v>328</v>
      </c>
      <c r="C111" s="37" t="s">
        <v>328</v>
      </c>
      <c r="D111" s="36">
        <v>44845</v>
      </c>
      <c r="E111" s="38">
        <v>-99952</v>
      </c>
      <c r="F111" s="38">
        <v>-7996</v>
      </c>
      <c r="G111" s="39">
        <f t="shared" si="0"/>
        <v>-107948</v>
      </c>
      <c r="H111" s="40">
        <v>0.01</v>
      </c>
      <c r="I111" s="38">
        <f t="shared" si="11"/>
        <v>999.52</v>
      </c>
      <c r="J111" s="38">
        <f t="shared" si="12"/>
        <v>99.951999999999998</v>
      </c>
      <c r="K111" s="38">
        <f t="shared" si="13"/>
        <v>1099.472</v>
      </c>
      <c r="L111" s="42">
        <v>50904</v>
      </c>
    </row>
    <row r="112" spans="1:12" s="53" customFormat="1" ht="13.5" customHeight="1" x14ac:dyDescent="0.2">
      <c r="A112" s="36">
        <v>44851</v>
      </c>
      <c r="B112" s="37" t="s">
        <v>329</v>
      </c>
      <c r="C112" s="37" t="s">
        <v>330</v>
      </c>
      <c r="D112" s="36">
        <v>44852</v>
      </c>
      <c r="E112" s="38">
        <v>1781987</v>
      </c>
      <c r="F112" s="38">
        <v>142559</v>
      </c>
      <c r="G112" s="39">
        <f t="shared" si="0"/>
        <v>1924546</v>
      </c>
      <c r="H112" s="40">
        <v>0.01</v>
      </c>
      <c r="I112" s="38">
        <f t="shared" si="11"/>
        <v>-17819.87</v>
      </c>
      <c r="J112" s="38">
        <f t="shared" si="12"/>
        <v>-1781.9870000000001</v>
      </c>
      <c r="K112" s="38">
        <f t="shared" si="13"/>
        <v>-19601.857</v>
      </c>
      <c r="L112" s="42">
        <v>50904</v>
      </c>
    </row>
    <row r="113" spans="1:12" s="53" customFormat="1" ht="13.5" customHeight="1" x14ac:dyDescent="0.2">
      <c r="A113" s="36">
        <v>44854</v>
      </c>
      <c r="B113" s="37" t="s">
        <v>331</v>
      </c>
      <c r="C113" s="37" t="s">
        <v>332</v>
      </c>
      <c r="D113" s="36">
        <v>44854</v>
      </c>
      <c r="E113" s="38">
        <v>1380305</v>
      </c>
      <c r="F113" s="38">
        <v>110424</v>
      </c>
      <c r="G113" s="39">
        <f t="shared" si="0"/>
        <v>1490729</v>
      </c>
      <c r="H113" s="40">
        <v>0.01</v>
      </c>
      <c r="I113" s="38">
        <f t="shared" si="11"/>
        <v>-13803.050000000001</v>
      </c>
      <c r="J113" s="38">
        <f t="shared" si="12"/>
        <v>-1380.3050000000003</v>
      </c>
      <c r="K113" s="38">
        <f t="shared" si="13"/>
        <v>-15183.355000000001</v>
      </c>
      <c r="L113" s="42">
        <v>50904</v>
      </c>
    </row>
    <row r="114" spans="1:12" s="53" customFormat="1" ht="13.5" customHeight="1" x14ac:dyDescent="0.2">
      <c r="A114" s="36">
        <v>44856</v>
      </c>
      <c r="B114" s="37" t="s">
        <v>333</v>
      </c>
      <c r="C114" s="37" t="s">
        <v>334</v>
      </c>
      <c r="D114" s="36">
        <v>44856</v>
      </c>
      <c r="E114" s="38">
        <v>1883108</v>
      </c>
      <c r="F114" s="38">
        <v>150649</v>
      </c>
      <c r="G114" s="39">
        <f t="shared" si="0"/>
        <v>2033757</v>
      </c>
      <c r="H114" s="40">
        <v>0.01</v>
      </c>
      <c r="I114" s="38">
        <f t="shared" si="11"/>
        <v>-18831.080000000002</v>
      </c>
      <c r="J114" s="38">
        <f t="shared" si="12"/>
        <v>-1883.1080000000002</v>
      </c>
      <c r="K114" s="38">
        <f t="shared" si="13"/>
        <v>-20714.188000000002</v>
      </c>
      <c r="L114" s="42">
        <v>50904</v>
      </c>
    </row>
    <row r="115" spans="1:12" s="53" customFormat="1" ht="13.5" customHeight="1" x14ac:dyDescent="0.2">
      <c r="A115" s="36">
        <v>44856</v>
      </c>
      <c r="B115" s="37" t="s">
        <v>335</v>
      </c>
      <c r="C115" s="37" t="s">
        <v>336</v>
      </c>
      <c r="D115" s="36">
        <v>44856</v>
      </c>
      <c r="E115" s="38">
        <v>2872317</v>
      </c>
      <c r="F115" s="38">
        <v>229785</v>
      </c>
      <c r="G115" s="39">
        <f t="shared" si="0"/>
        <v>3102102</v>
      </c>
      <c r="H115" s="40">
        <v>0.01</v>
      </c>
      <c r="I115" s="38">
        <f t="shared" si="11"/>
        <v>-28723.170000000002</v>
      </c>
      <c r="J115" s="38">
        <f t="shared" si="12"/>
        <v>-2872.3170000000005</v>
      </c>
      <c r="K115" s="38">
        <f t="shared" si="13"/>
        <v>-31595.487000000001</v>
      </c>
      <c r="L115" s="42">
        <v>50904</v>
      </c>
    </row>
    <row r="116" spans="1:12" s="53" customFormat="1" ht="13.5" customHeight="1" x14ac:dyDescent="0.2">
      <c r="A116" s="36">
        <v>44860</v>
      </c>
      <c r="B116" s="37" t="s">
        <v>337</v>
      </c>
      <c r="C116" s="37" t="s">
        <v>338</v>
      </c>
      <c r="D116" s="36">
        <v>44861</v>
      </c>
      <c r="E116" s="38">
        <v>1049795</v>
      </c>
      <c r="F116" s="38">
        <v>83984</v>
      </c>
      <c r="G116" s="39">
        <f t="shared" si="0"/>
        <v>1133779</v>
      </c>
      <c r="H116" s="40">
        <v>0.01</v>
      </c>
      <c r="I116" s="38">
        <f t="shared" si="11"/>
        <v>-10497.95</v>
      </c>
      <c r="J116" s="38">
        <f t="shared" si="12"/>
        <v>-1049.7950000000001</v>
      </c>
      <c r="K116" s="38">
        <f t="shared" si="13"/>
        <v>-11547.745000000001</v>
      </c>
      <c r="L116" s="42">
        <v>50904</v>
      </c>
    </row>
    <row r="117" spans="1:12" s="53" customFormat="1" ht="13.5" customHeight="1" x14ac:dyDescent="0.2">
      <c r="A117" s="36">
        <v>44860</v>
      </c>
      <c r="B117" s="37" t="s">
        <v>339</v>
      </c>
      <c r="C117" s="37" t="s">
        <v>340</v>
      </c>
      <c r="D117" s="36">
        <v>44863</v>
      </c>
      <c r="E117" s="38">
        <v>2324316</v>
      </c>
      <c r="F117" s="38">
        <v>185945</v>
      </c>
      <c r="G117" s="39">
        <f t="shared" si="0"/>
        <v>2510261</v>
      </c>
      <c r="H117" s="40">
        <v>0.01</v>
      </c>
      <c r="I117" s="38">
        <f t="shared" si="11"/>
        <v>-23243.16</v>
      </c>
      <c r="J117" s="38">
        <f t="shared" si="12"/>
        <v>-2324.3160000000003</v>
      </c>
      <c r="K117" s="38">
        <f t="shared" si="13"/>
        <v>-25567.475999999999</v>
      </c>
      <c r="L117" s="42">
        <v>50904</v>
      </c>
    </row>
    <row r="118" spans="1:12" s="53" customFormat="1" ht="13.5" customHeight="1" x14ac:dyDescent="0.2">
      <c r="A118" s="36">
        <v>44862</v>
      </c>
      <c r="B118" s="37" t="s">
        <v>341</v>
      </c>
      <c r="C118" s="37" t="s">
        <v>342</v>
      </c>
      <c r="D118" s="36">
        <v>44862</v>
      </c>
      <c r="E118" s="38">
        <v>1828431</v>
      </c>
      <c r="F118" s="38">
        <v>146274</v>
      </c>
      <c r="G118" s="39">
        <f t="shared" si="0"/>
        <v>1974705</v>
      </c>
      <c r="H118" s="40">
        <v>0.01</v>
      </c>
      <c r="I118" s="38">
        <f t="shared" si="11"/>
        <v>-18284.310000000001</v>
      </c>
      <c r="J118" s="38">
        <f t="shared" si="12"/>
        <v>-1828.4310000000003</v>
      </c>
      <c r="K118" s="38">
        <f t="shared" si="13"/>
        <v>-20112.741000000002</v>
      </c>
      <c r="L118" s="42">
        <v>50904</v>
      </c>
    </row>
    <row r="119" spans="1:12" s="53" customFormat="1" ht="13.5" customHeight="1" x14ac:dyDescent="0.2">
      <c r="A119" s="36">
        <v>44867</v>
      </c>
      <c r="B119" s="37" t="s">
        <v>343</v>
      </c>
      <c r="C119" s="37" t="s">
        <v>344</v>
      </c>
      <c r="D119" s="36">
        <v>44867</v>
      </c>
      <c r="E119" s="38">
        <v>1447669</v>
      </c>
      <c r="F119" s="38">
        <v>115814</v>
      </c>
      <c r="G119" s="39">
        <f t="shared" si="0"/>
        <v>1563483</v>
      </c>
      <c r="H119" s="40">
        <v>0.01</v>
      </c>
      <c r="I119" s="38">
        <f t="shared" si="11"/>
        <v>-14476.69</v>
      </c>
      <c r="J119" s="38">
        <f t="shared" si="12"/>
        <v>-1447.6690000000001</v>
      </c>
      <c r="K119" s="38">
        <f t="shared" si="13"/>
        <v>-15924.359</v>
      </c>
      <c r="L119" s="42">
        <v>50904</v>
      </c>
    </row>
    <row r="120" spans="1:12" s="53" customFormat="1" ht="13.5" customHeight="1" x14ac:dyDescent="0.2">
      <c r="A120" s="36">
        <v>44880</v>
      </c>
      <c r="B120" s="37" t="s">
        <v>345</v>
      </c>
      <c r="C120" s="37" t="s">
        <v>346</v>
      </c>
      <c r="D120" s="36">
        <v>44880</v>
      </c>
      <c r="E120" s="38">
        <v>1763388</v>
      </c>
      <c r="F120" s="38">
        <v>141071</v>
      </c>
      <c r="G120" s="39">
        <f t="shared" si="0"/>
        <v>1904459</v>
      </c>
      <c r="H120" s="40">
        <v>0.01</v>
      </c>
      <c r="I120" s="38">
        <f t="shared" si="11"/>
        <v>-17633.88</v>
      </c>
      <c r="J120" s="38">
        <f t="shared" si="12"/>
        <v>-1763.3880000000001</v>
      </c>
      <c r="K120" s="38">
        <f t="shared" si="13"/>
        <v>-19397.268</v>
      </c>
      <c r="L120" s="42">
        <v>50904</v>
      </c>
    </row>
    <row r="121" spans="1:12" s="53" customFormat="1" ht="13.5" customHeight="1" x14ac:dyDescent="0.2">
      <c r="A121" s="36">
        <v>44880</v>
      </c>
      <c r="B121" s="37" t="s">
        <v>347</v>
      </c>
      <c r="C121" s="37" t="s">
        <v>348</v>
      </c>
      <c r="D121" s="36">
        <v>44881</v>
      </c>
      <c r="E121" s="38">
        <v>3054118</v>
      </c>
      <c r="F121" s="38">
        <v>244329</v>
      </c>
      <c r="G121" s="39">
        <f t="shared" si="0"/>
        <v>3298447</v>
      </c>
      <c r="H121" s="40">
        <v>0.01</v>
      </c>
      <c r="I121" s="38">
        <f t="shared" si="11"/>
        <v>-30541.18</v>
      </c>
      <c r="J121" s="38">
        <f t="shared" si="12"/>
        <v>-3054.1180000000004</v>
      </c>
      <c r="K121" s="38">
        <f t="shared" si="13"/>
        <v>-33595.298000000003</v>
      </c>
      <c r="L121" s="42">
        <v>50904</v>
      </c>
    </row>
    <row r="122" spans="1:12" s="53" customFormat="1" ht="13.5" customHeight="1" x14ac:dyDescent="0.2">
      <c r="A122" s="36">
        <v>44882</v>
      </c>
      <c r="B122" s="37" t="s">
        <v>349</v>
      </c>
      <c r="C122" s="37" t="s">
        <v>349</v>
      </c>
      <c r="D122" s="36">
        <v>44882</v>
      </c>
      <c r="E122" s="38">
        <v>-817988</v>
      </c>
      <c r="F122" s="38">
        <v>-65439</v>
      </c>
      <c r="G122" s="39">
        <f t="shared" si="0"/>
        <v>-883427</v>
      </c>
      <c r="H122" s="40">
        <v>0.01</v>
      </c>
      <c r="I122" s="38">
        <f t="shared" si="11"/>
        <v>8179.88</v>
      </c>
      <c r="J122" s="38">
        <f t="shared" si="12"/>
        <v>817.98800000000006</v>
      </c>
      <c r="K122" s="38">
        <f t="shared" si="13"/>
        <v>8997.8680000000004</v>
      </c>
      <c r="L122" s="42">
        <v>50904</v>
      </c>
    </row>
    <row r="123" spans="1:12" s="53" customFormat="1" ht="13.5" customHeight="1" x14ac:dyDescent="0.2">
      <c r="A123" s="36">
        <v>44882</v>
      </c>
      <c r="B123" s="37" t="s">
        <v>350</v>
      </c>
      <c r="C123" s="37" t="s">
        <v>351</v>
      </c>
      <c r="D123" s="36">
        <v>44882</v>
      </c>
      <c r="E123" s="38">
        <v>2035674</v>
      </c>
      <c r="F123" s="38">
        <v>162854</v>
      </c>
      <c r="G123" s="39">
        <f t="shared" si="0"/>
        <v>2198528</v>
      </c>
      <c r="H123" s="40">
        <v>0.01</v>
      </c>
      <c r="I123" s="38">
        <f t="shared" si="11"/>
        <v>-20356.740000000002</v>
      </c>
      <c r="J123" s="38">
        <f t="shared" si="12"/>
        <v>-2035.6740000000002</v>
      </c>
      <c r="K123" s="38">
        <f t="shared" si="13"/>
        <v>-22392.414000000001</v>
      </c>
      <c r="L123" s="42">
        <v>50904</v>
      </c>
    </row>
    <row r="124" spans="1:12" s="53" customFormat="1" ht="13.5" customHeight="1" x14ac:dyDescent="0.2">
      <c r="A124" s="36">
        <v>44888</v>
      </c>
      <c r="B124" s="37" t="s">
        <v>352</v>
      </c>
      <c r="C124" s="37" t="s">
        <v>353</v>
      </c>
      <c r="D124" s="36">
        <v>44888</v>
      </c>
      <c r="E124" s="38">
        <v>1805429</v>
      </c>
      <c r="F124" s="38">
        <v>144434</v>
      </c>
      <c r="G124" s="39">
        <f t="shared" si="0"/>
        <v>1949863</v>
      </c>
      <c r="H124" s="40">
        <v>0.01</v>
      </c>
      <c r="I124" s="38">
        <f t="shared" si="11"/>
        <v>-18054.29</v>
      </c>
      <c r="J124" s="38">
        <f t="shared" si="12"/>
        <v>-1805.4290000000001</v>
      </c>
      <c r="K124" s="38">
        <f t="shared" si="13"/>
        <v>-19859.719000000001</v>
      </c>
      <c r="L124" s="42">
        <v>50904</v>
      </c>
    </row>
    <row r="125" spans="1:12" s="53" customFormat="1" ht="13.5" customHeight="1" x14ac:dyDescent="0.2">
      <c r="A125" s="36">
        <v>44893</v>
      </c>
      <c r="B125" s="37" t="s">
        <v>354</v>
      </c>
      <c r="C125" s="37" t="s">
        <v>355</v>
      </c>
      <c r="D125" s="36">
        <v>44893</v>
      </c>
      <c r="E125" s="38">
        <v>1238741</v>
      </c>
      <c r="F125" s="38">
        <v>99099</v>
      </c>
      <c r="G125" s="39">
        <f t="shared" si="0"/>
        <v>1337840</v>
      </c>
      <c r="H125" s="40">
        <v>0.01</v>
      </c>
      <c r="I125" s="38">
        <f t="shared" si="11"/>
        <v>-12387.41</v>
      </c>
      <c r="J125" s="38">
        <f t="shared" si="12"/>
        <v>-1238.741</v>
      </c>
      <c r="K125" s="38">
        <f t="shared" si="13"/>
        <v>-13626.151</v>
      </c>
      <c r="L125" s="42">
        <v>50904</v>
      </c>
    </row>
    <row r="126" spans="1:12" s="53" customFormat="1" ht="13.5" customHeight="1" x14ac:dyDescent="0.2">
      <c r="A126" s="36">
        <v>44894</v>
      </c>
      <c r="B126" s="37" t="s">
        <v>356</v>
      </c>
      <c r="C126" s="37" t="s">
        <v>357</v>
      </c>
      <c r="D126" s="36">
        <v>44895</v>
      </c>
      <c r="E126" s="38">
        <v>1321000</v>
      </c>
      <c r="F126" s="38">
        <v>105680</v>
      </c>
      <c r="G126" s="39">
        <f t="shared" si="0"/>
        <v>1426680</v>
      </c>
      <c r="H126" s="40">
        <v>0.01</v>
      </c>
      <c r="I126" s="38">
        <f t="shared" si="11"/>
        <v>-13210</v>
      </c>
      <c r="J126" s="38">
        <f t="shared" si="12"/>
        <v>-1321</v>
      </c>
      <c r="K126" s="38">
        <f t="shared" si="13"/>
        <v>-14531</v>
      </c>
      <c r="L126" s="42">
        <v>50904</v>
      </c>
    </row>
    <row r="127" spans="1:12" s="53" customFormat="1" ht="13.5" customHeight="1" x14ac:dyDescent="0.2">
      <c r="A127" s="36">
        <v>44895</v>
      </c>
      <c r="B127" s="37" t="s">
        <v>358</v>
      </c>
      <c r="C127" s="37" t="s">
        <v>358</v>
      </c>
      <c r="D127" s="36">
        <v>44895</v>
      </c>
      <c r="E127" s="38">
        <v>-265176</v>
      </c>
      <c r="F127" s="38">
        <v>-21214</v>
      </c>
      <c r="G127" s="39">
        <f t="shared" si="0"/>
        <v>-286390</v>
      </c>
      <c r="H127" s="40">
        <v>0.01</v>
      </c>
      <c r="I127" s="38">
        <f t="shared" si="11"/>
        <v>2651.76</v>
      </c>
      <c r="J127" s="38">
        <f t="shared" si="12"/>
        <v>265.17600000000004</v>
      </c>
      <c r="K127" s="38">
        <f t="shared" si="13"/>
        <v>2916.9360000000001</v>
      </c>
      <c r="L127" s="42">
        <v>50904</v>
      </c>
    </row>
    <row r="128" spans="1:12" s="53" customFormat="1" ht="13.5" customHeight="1" x14ac:dyDescent="0.2">
      <c r="A128" s="36">
        <v>44901</v>
      </c>
      <c r="B128" s="37" t="s">
        <v>359</v>
      </c>
      <c r="C128" s="37" t="s">
        <v>360</v>
      </c>
      <c r="D128" s="36">
        <v>44902</v>
      </c>
      <c r="E128" s="38">
        <v>2656414</v>
      </c>
      <c r="F128" s="38">
        <v>212513</v>
      </c>
      <c r="G128" s="39">
        <f t="shared" si="0"/>
        <v>2868927</v>
      </c>
      <c r="H128" s="40">
        <v>0.01</v>
      </c>
      <c r="I128" s="38">
        <f t="shared" si="11"/>
        <v>-26564.14</v>
      </c>
      <c r="J128" s="38">
        <f t="shared" si="12"/>
        <v>-2656.4140000000002</v>
      </c>
      <c r="K128" s="38">
        <f t="shared" si="13"/>
        <v>-29220.554</v>
      </c>
      <c r="L128" s="42">
        <v>50904</v>
      </c>
    </row>
    <row r="129" spans="1:12" s="53" customFormat="1" ht="13.5" customHeight="1" x14ac:dyDescent="0.2">
      <c r="A129" s="36">
        <v>44902</v>
      </c>
      <c r="B129" s="37" t="s">
        <v>361</v>
      </c>
      <c r="C129" s="37" t="s">
        <v>361</v>
      </c>
      <c r="D129" s="36">
        <v>44902</v>
      </c>
      <c r="E129" s="38">
        <v>-1070093</v>
      </c>
      <c r="F129" s="38">
        <v>-85607</v>
      </c>
      <c r="G129" s="39">
        <f t="shared" si="0"/>
        <v>-1155700</v>
      </c>
      <c r="H129" s="40">
        <v>0.01</v>
      </c>
      <c r="I129" s="38">
        <f t="shared" si="11"/>
        <v>10700.93</v>
      </c>
      <c r="J129" s="38">
        <f t="shared" si="12"/>
        <v>1070.0930000000001</v>
      </c>
      <c r="K129" s="38">
        <f t="shared" si="13"/>
        <v>11771.023000000001</v>
      </c>
      <c r="L129" s="42">
        <v>50904</v>
      </c>
    </row>
    <row r="130" spans="1:12" s="53" customFormat="1" ht="13.5" customHeight="1" x14ac:dyDescent="0.2">
      <c r="A130" s="36">
        <v>44908</v>
      </c>
      <c r="B130" s="37" t="s">
        <v>362</v>
      </c>
      <c r="C130" s="37" t="s">
        <v>362</v>
      </c>
      <c r="D130" s="36">
        <v>44908</v>
      </c>
      <c r="E130" s="38">
        <v>-849888</v>
      </c>
      <c r="F130" s="38">
        <v>-67992</v>
      </c>
      <c r="G130" s="39">
        <f t="shared" si="0"/>
        <v>-917880</v>
      </c>
      <c r="H130" s="40">
        <v>0.01</v>
      </c>
      <c r="I130" s="38">
        <f t="shared" si="11"/>
        <v>8498.880000000001</v>
      </c>
      <c r="J130" s="38">
        <f t="shared" si="12"/>
        <v>849.88800000000015</v>
      </c>
      <c r="K130" s="38">
        <f t="shared" si="13"/>
        <v>9348.7680000000018</v>
      </c>
      <c r="L130" s="42">
        <v>50904</v>
      </c>
    </row>
    <row r="131" spans="1:12" s="53" customFormat="1" ht="13.5" customHeight="1" x14ac:dyDescent="0.2">
      <c r="A131" s="36">
        <v>44908</v>
      </c>
      <c r="B131" s="37" t="s">
        <v>363</v>
      </c>
      <c r="C131" s="37" t="s">
        <v>364</v>
      </c>
      <c r="D131" s="36">
        <v>44908</v>
      </c>
      <c r="E131" s="38">
        <v>1596992</v>
      </c>
      <c r="F131" s="38">
        <v>127759</v>
      </c>
      <c r="G131" s="39">
        <f t="shared" si="0"/>
        <v>1724751</v>
      </c>
      <c r="H131" s="40">
        <v>0.01</v>
      </c>
      <c r="I131" s="38">
        <f t="shared" si="11"/>
        <v>-15969.92</v>
      </c>
      <c r="J131" s="38">
        <f t="shared" si="12"/>
        <v>-1596.9920000000002</v>
      </c>
      <c r="K131" s="38">
        <f t="shared" si="13"/>
        <v>-17566.912</v>
      </c>
      <c r="L131" s="42">
        <v>50904</v>
      </c>
    </row>
    <row r="132" spans="1:12" s="53" customFormat="1" ht="13.5" customHeight="1" x14ac:dyDescent="0.2">
      <c r="A132" s="36">
        <v>44908</v>
      </c>
      <c r="B132" s="37" t="s">
        <v>365</v>
      </c>
      <c r="C132" s="37" t="s">
        <v>366</v>
      </c>
      <c r="D132" s="36">
        <v>44908</v>
      </c>
      <c r="E132" s="38">
        <v>2109778</v>
      </c>
      <c r="F132" s="38">
        <v>168782</v>
      </c>
      <c r="G132" s="39">
        <f t="shared" si="0"/>
        <v>2278560</v>
      </c>
      <c r="H132" s="40">
        <v>0.01</v>
      </c>
      <c r="I132" s="38">
        <f t="shared" si="11"/>
        <v>-21097.78</v>
      </c>
      <c r="J132" s="38">
        <f t="shared" si="12"/>
        <v>-2109.7779999999998</v>
      </c>
      <c r="K132" s="38">
        <f t="shared" si="13"/>
        <v>-23207.557999999997</v>
      </c>
      <c r="L132" s="42">
        <v>50904</v>
      </c>
    </row>
    <row r="133" spans="1:12" s="53" customFormat="1" ht="13.5" customHeight="1" x14ac:dyDescent="0.2">
      <c r="A133" s="36">
        <v>44915</v>
      </c>
      <c r="B133" s="37" t="s">
        <v>367</v>
      </c>
      <c r="C133" s="37" t="s">
        <v>368</v>
      </c>
      <c r="D133" s="36">
        <v>44916</v>
      </c>
      <c r="E133" s="38">
        <v>885252</v>
      </c>
      <c r="F133" s="38">
        <v>70820</v>
      </c>
      <c r="G133" s="39">
        <f t="shared" si="0"/>
        <v>956072</v>
      </c>
      <c r="H133" s="40">
        <v>0.01</v>
      </c>
      <c r="I133" s="38">
        <f t="shared" si="11"/>
        <v>-8852.52</v>
      </c>
      <c r="J133" s="38">
        <f t="shared" si="12"/>
        <v>-885.25200000000007</v>
      </c>
      <c r="K133" s="38">
        <f t="shared" si="13"/>
        <v>-9737.7720000000008</v>
      </c>
      <c r="L133" s="42">
        <v>50904</v>
      </c>
    </row>
    <row r="134" spans="1:12" s="53" customFormat="1" ht="13.5" customHeight="1" x14ac:dyDescent="0.2">
      <c r="A134" s="36">
        <v>44916</v>
      </c>
      <c r="B134" s="37" t="s">
        <v>369</v>
      </c>
      <c r="C134" s="37" t="s">
        <v>370</v>
      </c>
      <c r="D134" s="36">
        <v>44916</v>
      </c>
      <c r="E134" s="38">
        <v>1974956</v>
      </c>
      <c r="F134" s="38">
        <v>157996</v>
      </c>
      <c r="G134" s="39">
        <f t="shared" si="0"/>
        <v>2132952</v>
      </c>
      <c r="H134" s="40">
        <v>0.01</v>
      </c>
      <c r="I134" s="38">
        <f t="shared" si="11"/>
        <v>-19749.560000000001</v>
      </c>
      <c r="J134" s="38">
        <f t="shared" si="12"/>
        <v>-1974.9560000000001</v>
      </c>
      <c r="K134" s="38">
        <f t="shared" si="13"/>
        <v>-21724.516000000003</v>
      </c>
      <c r="L134" s="42">
        <v>50904</v>
      </c>
    </row>
    <row r="135" spans="1:12" s="53" customFormat="1" ht="13.5" customHeight="1" x14ac:dyDescent="0.2">
      <c r="A135" s="36">
        <v>44917</v>
      </c>
      <c r="B135" s="37" t="s">
        <v>371</v>
      </c>
      <c r="C135" s="37" t="s">
        <v>372</v>
      </c>
      <c r="D135" s="36">
        <v>44917</v>
      </c>
      <c r="E135" s="38">
        <v>1119812</v>
      </c>
      <c r="F135" s="38">
        <v>89585</v>
      </c>
      <c r="G135" s="39">
        <f t="shared" si="0"/>
        <v>1209397</v>
      </c>
      <c r="H135" s="40">
        <v>0.01</v>
      </c>
      <c r="I135" s="38">
        <f t="shared" si="11"/>
        <v>-11198.12</v>
      </c>
      <c r="J135" s="38">
        <f t="shared" si="12"/>
        <v>-1119.8120000000001</v>
      </c>
      <c r="K135" s="38">
        <f t="shared" si="13"/>
        <v>-12317.932000000001</v>
      </c>
      <c r="L135" s="42">
        <v>50904</v>
      </c>
    </row>
    <row r="136" spans="1:12" ht="15" customHeight="1" x14ac:dyDescent="0.2">
      <c r="A136" s="14"/>
      <c r="B136" s="14"/>
      <c r="C136" s="15"/>
      <c r="D136" s="16"/>
      <c r="E136" s="18">
        <f>SUBTOTAL(9,E10:E135)</f>
        <v>131087971</v>
      </c>
      <c r="F136" s="18">
        <f>SUBTOTAL(9,F10:F135)</f>
        <v>10733784</v>
      </c>
      <c r="G136" s="18">
        <f>SUBTOTAL(9,G10:G135)</f>
        <v>141821755</v>
      </c>
      <c r="H136" s="18"/>
      <c r="I136" s="18">
        <f>SUBTOTAL(9,I10:I135)</f>
        <v>-1310879.7100000002</v>
      </c>
      <c r="J136" s="18">
        <f>ROUND(SUBTOTAL(9,J96:J135),0)</f>
        <v>-42810</v>
      </c>
      <c r="K136" s="18">
        <f>ROUND(SUBTOTAL(9,K96:K135),0)</f>
        <v>-470908</v>
      </c>
      <c r="L136" s="16"/>
    </row>
    <row r="137" spans="1:12" ht="15" customHeight="1" x14ac:dyDescent="0.2">
      <c r="A137" s="5"/>
      <c r="B137" s="5"/>
      <c r="C137" s="6"/>
      <c r="D137" s="7"/>
      <c r="E137" s="7"/>
      <c r="F137" s="7"/>
      <c r="G137" s="8"/>
      <c r="H137" s="9"/>
      <c r="I137" s="8"/>
      <c r="J137" s="8"/>
      <c r="K137" s="8"/>
    </row>
    <row r="138" spans="1:12" ht="15" customHeight="1" x14ac:dyDescent="0.2">
      <c r="A138" s="10"/>
      <c r="B138" s="5"/>
      <c r="C138" s="6"/>
      <c r="D138" s="7"/>
      <c r="F138" s="7"/>
      <c r="G138" s="11"/>
      <c r="H138" s="28" t="s">
        <v>373</v>
      </c>
      <c r="J138" s="28"/>
      <c r="K138" s="28"/>
    </row>
    <row r="139" spans="1:12" ht="15" customHeight="1" x14ac:dyDescent="0.2">
      <c r="A139" s="10" t="s">
        <v>15</v>
      </c>
      <c r="B139" s="6"/>
      <c r="C139" s="13"/>
      <c r="D139" s="13"/>
      <c r="E139" s="11" t="s">
        <v>16</v>
      </c>
      <c r="H139" s="11" t="s">
        <v>17</v>
      </c>
      <c r="J139" s="11"/>
      <c r="K139" s="11"/>
    </row>
    <row r="140" spans="1:12" ht="15" customHeight="1" x14ac:dyDescent="0.2">
      <c r="A140" s="5"/>
      <c r="B140" s="6"/>
      <c r="C140" s="5"/>
      <c r="D140" s="5"/>
    </row>
    <row r="141" spans="1:12" ht="15" customHeight="1" x14ac:dyDescent="0.2">
      <c r="G141" s="4"/>
      <c r="H141" s="3"/>
    </row>
    <row r="142" spans="1:12" ht="15" customHeight="1" x14ac:dyDescent="0.2">
      <c r="G142" s="4"/>
      <c r="H142" s="3"/>
    </row>
    <row r="143" spans="1:12" ht="15" customHeight="1" x14ac:dyDescent="0.2">
      <c r="G143" s="4"/>
      <c r="H143" s="3"/>
    </row>
    <row r="144" spans="1:12" ht="15" customHeight="1" x14ac:dyDescent="0.2">
      <c r="E144" s="11"/>
      <c r="G144" s="4"/>
      <c r="H144" s="11"/>
    </row>
    <row r="145" spans="5:9" ht="15" customHeight="1" x14ac:dyDescent="0.2">
      <c r="E145" s="11"/>
      <c r="I145" s="11"/>
    </row>
  </sheetData>
  <autoFilter ref="A9:L135"/>
  <mergeCells count="1">
    <mergeCell ref="A5:L5"/>
  </mergeCells>
  <printOptions horizontalCentered="1"/>
  <pageMargins left="0.39370078740157483" right="0.39370078740157483" top="0.39370078740157483" bottom="0.39370078740157483" header="0.19685039370078741" footer="0.19685039370078741"/>
  <pageSetup paperSize="9" orientation="landscape" blackAndWhite="1" r:id="rId1"/>
  <headerFooter>
    <oddFooter>&amp;R&amp;"Cambria,Regular"&amp;10&amp;P/&amp;N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Chiet Khau Doanh So Nam 2020</vt:lpstr>
      <vt:lpstr>Chiet Khau Doanh So Nam 2021</vt:lpstr>
      <vt:lpstr>Chiet Khau Doanh So Nam 2022</vt:lpstr>
      <vt:lpstr>'Chiet Khau Doanh So Nam 2020'!Print_Area</vt:lpstr>
      <vt:lpstr>'Chiet Khau Doanh So Nam 2021'!Print_Area</vt:lpstr>
      <vt:lpstr>'Chiet Khau Doanh So Nam 2022'!Print_Area</vt:lpstr>
      <vt:lpstr>'Chiet Khau Doanh So Nam 2020'!Print_Titles</vt:lpstr>
      <vt:lpstr>'Chiet Khau Doanh So Nam 2021'!Print_Titles</vt:lpstr>
      <vt:lpstr>'Chiet Khau Doanh So Nam 2022'!Print_Titles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YASHA</dc:creator>
  <cp:lastModifiedBy>Admin</cp:lastModifiedBy>
  <cp:lastPrinted>2021-04-24T06:49:07Z</cp:lastPrinted>
  <dcterms:created xsi:type="dcterms:W3CDTF">2014-02-12T03:12:38Z</dcterms:created>
  <dcterms:modified xsi:type="dcterms:W3CDTF">2023-05-26T09:37:21Z</dcterms:modified>
</cp:coreProperties>
</file>