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Số dư đầu kỳ" sheetId="9" r:id="rId2"/>
    <sheet name="Chi Tiết Hàng Bán" sheetId="5" r:id="rId3"/>
    <sheet name="Hàng trả" sheetId="10" r:id="rId4"/>
  </sheets>
  <definedNames>
    <definedName name="_xlnm._FilterDatabase" localSheetId="2" hidden="1">'Chi Tiết Hàng Bán'!$A$1:$H$12</definedName>
    <definedName name="_xlnm._FilterDatabase" localSheetId="3" hidden="1">'Hàng trả'!$A$1:$H$8</definedName>
    <definedName name="_xlnm._FilterDatabase" localSheetId="1" hidden="1">'Số dư đầu kỳ'!$A$4:$F$34</definedName>
    <definedName name="_xlnm._FilterDatabase" localSheetId="0" hidden="1">'Tổng Hợp'!$I$2:$M$7</definedName>
  </definedNames>
  <calcPr calcId="162913"/>
</workbook>
</file>

<file path=xl/calcChain.xml><?xml version="1.0" encoding="utf-8"?>
<calcChain xmlns="http://schemas.openxmlformats.org/spreadsheetml/2006/main">
  <c r="J17" i="2" l="1"/>
  <c r="E34" i="9" l="1"/>
  <c r="G7" i="10" l="1"/>
  <c r="G8" i="10" s="1"/>
  <c r="G5" i="5" l="1"/>
  <c r="G6" i="5"/>
  <c r="F14" i="5" l="1"/>
  <c r="E14" i="5"/>
  <c r="G3" i="10"/>
  <c r="G4" i="10"/>
  <c r="G5" i="10"/>
  <c r="G6" i="10"/>
  <c r="G2" i="10" l="1"/>
  <c r="G3" i="5" l="1"/>
  <c r="G4" i="5"/>
  <c r="G7" i="5"/>
  <c r="G8" i="5"/>
  <c r="G9" i="5"/>
  <c r="G10" i="5"/>
  <c r="G11" i="5"/>
  <c r="G2" i="5"/>
  <c r="F12" i="2" l="1"/>
  <c r="G12" i="5" l="1"/>
  <c r="G16" i="2" l="1"/>
  <c r="E9" i="2"/>
  <c r="D6" i="2"/>
  <c r="C6" i="2"/>
  <c r="G17" i="2" l="1"/>
</calcChain>
</file>

<file path=xl/sharedStrings.xml><?xml version="1.0" encoding="utf-8"?>
<sst xmlns="http://schemas.openxmlformats.org/spreadsheetml/2006/main" count="95" uniqueCount="65">
  <si>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</si>
  <si>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</si>
  <si>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</si>
  <si>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</si>
  <si>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</si>
  <si>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</si>
  <si>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</si>
  <si>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</si>
  <si>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</si>
  <si>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</si>
  <si>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</si>
  <si>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</si>
  <si>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</si>
  <si>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</si>
  <si>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</si>
  <si>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</si>
  <si>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</si>
  <si>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</si>
  <si>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</si>
  <si>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</si>
  <si>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>CÔNG NỢ SÀI GÒN HD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</si>
  <si>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</si>
  <si>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</si>
  <si>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</si>
  <si>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</si>
  <si>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</si>
  <si>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</si>
  <si>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</si>
  <si>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</si>
  <si>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</si>
  <si>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</si>
  <si>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</si>
  <si>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</si>
  <si>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</si>
  <si>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NĂM 2023</t>
  </si>
  <si>
    <t>Số tiền chưa thuế</t>
  </si>
  <si>
    <t>Tổng tiền hàng trả</t>
  </si>
  <si>
    <t>Số dư cuối kỳ</t>
  </si>
  <si>
    <t>Thanh toán</t>
  </si>
  <si>
    <t>PXT AFAF0623062304336 (29/06/2023)</t>
  </si>
  <si>
    <t>Hỗ trợ</t>
  </si>
  <si>
    <t>THEO DÕI CÔNG NỢ / CTY SÀI GÒN HD - 31/08/2023</t>
  </si>
  <si>
    <t>PXT AFAF0723072300024 (01/07/2023)</t>
  </si>
  <si>
    <t>PXT AHAH0723072302059 (14/07/2023)</t>
  </si>
  <si>
    <t>PXT ACAC0723072302550 (17/07/2023)</t>
  </si>
  <si>
    <t>PXT ABAB0723072302888 (19/07/2023)</t>
  </si>
  <si>
    <t>PXT AHAH0723072304081 (26/07/2023)</t>
  </si>
  <si>
    <t>Bảng kê hóa đơn tháng 08.2023</t>
  </si>
  <si>
    <t>Phí chuyển khoản NCC chịu</t>
  </si>
  <si>
    <t>00004920</t>
  </si>
  <si>
    <t>00005149</t>
  </si>
  <si>
    <t>00005275</t>
  </si>
  <si>
    <t>00005277</t>
  </si>
  <si>
    <t>00005287</t>
  </si>
  <si>
    <t>00045477</t>
  </si>
  <si>
    <t>00046326</t>
  </si>
  <si>
    <t>00046336</t>
  </si>
  <si>
    <t>00046790</t>
  </si>
  <si>
    <t>00046791</t>
  </si>
  <si>
    <t>00047781</t>
  </si>
  <si>
    <t>00050760</t>
  </si>
  <si>
    <t>00051675</t>
  </si>
  <si>
    <t>00051707</t>
  </si>
  <si>
    <t>00051727</t>
  </si>
  <si>
    <t>00005351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</si>
</sst>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165" fontId="12" fillId="0" borderId="2" xfId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activeCell="J17" sqref="J1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41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8</v>
      </c>
      <c r="C3" s="83">
        <v>36747070</v>
      </c>
      <c r="D3" s="84"/>
      <c r="E3" s="6"/>
      <c r="F3" s="6"/>
      <c r="G3" s="6"/>
      <c r="H3" s="4"/>
      <c r="I3" s="48">
        <v>36747070</v>
      </c>
      <c r="J3" s="19">
        <v>5759322</v>
      </c>
    </row>
    <row r="4" spans="1:14" ht="15.75" x14ac:dyDescent="0.25">
      <c r="A4" s="13"/>
      <c r="B4" s="8" t="s">
        <v>47</v>
      </c>
      <c r="C4" s="9">
        <v>11135510</v>
      </c>
      <c r="D4" s="9">
        <v>890842</v>
      </c>
      <c r="E4" s="11"/>
      <c r="F4" s="10"/>
      <c r="G4" s="12"/>
      <c r="I4" s="48"/>
      <c r="M4" s="49"/>
      <c r="N4" s="49"/>
    </row>
    <row r="5" spans="1:14" ht="15.75" x14ac:dyDescent="0.25">
      <c r="A5" s="13"/>
      <c r="B5" s="14"/>
      <c r="C5" s="9"/>
      <c r="D5" s="9"/>
      <c r="E5" s="11"/>
      <c r="F5" s="10"/>
      <c r="G5" s="12"/>
      <c r="I5" s="48"/>
    </row>
    <row r="6" spans="1:14" ht="15.75" x14ac:dyDescent="0.25">
      <c r="A6" s="85" t="s">
        <v>9</v>
      </c>
      <c r="B6" s="86"/>
      <c r="C6" s="15">
        <f>SUM(C4:C5)</f>
        <v>11135510</v>
      </c>
      <c r="D6" s="15">
        <f>SUM(D4:D5)</f>
        <v>890842</v>
      </c>
      <c r="E6" s="16"/>
      <c r="F6" s="17"/>
      <c r="G6" s="18"/>
      <c r="I6" s="48"/>
    </row>
    <row r="7" spans="1:14" ht="15.75" x14ac:dyDescent="0.25">
      <c r="A7" s="7"/>
      <c r="B7" s="14" t="s">
        <v>32</v>
      </c>
      <c r="C7" s="9"/>
      <c r="D7" s="9"/>
      <c r="E7" s="10">
        <v>4589446</v>
      </c>
      <c r="F7" s="10"/>
      <c r="G7" s="10"/>
      <c r="I7" s="19"/>
    </row>
    <row r="8" spans="1:14" ht="15.75" x14ac:dyDescent="0.25">
      <c r="A8" s="7"/>
      <c r="B8" s="14"/>
      <c r="C8" s="9"/>
      <c r="D8" s="9"/>
      <c r="E8" s="9"/>
      <c r="F8" s="10"/>
      <c r="G8" s="12"/>
      <c r="I8" s="19"/>
    </row>
    <row r="9" spans="1:14" ht="15.75" x14ac:dyDescent="0.25">
      <c r="A9" s="85" t="s">
        <v>10</v>
      </c>
      <c r="B9" s="86"/>
      <c r="C9" s="15"/>
      <c r="D9" s="15"/>
      <c r="E9" s="15">
        <f>SUM(E7:E8)</f>
        <v>4589446</v>
      </c>
      <c r="F9" s="17"/>
      <c r="G9" s="21"/>
      <c r="I9" s="19"/>
    </row>
    <row r="10" spans="1:14" ht="15.75" x14ac:dyDescent="0.25">
      <c r="A10" s="7"/>
      <c r="B10" s="14" t="s">
        <v>40</v>
      </c>
      <c r="C10" s="9"/>
      <c r="D10" s="9"/>
      <c r="E10" s="10"/>
      <c r="F10" s="10">
        <v>0</v>
      </c>
      <c r="G10" s="10"/>
      <c r="I10" s="19"/>
    </row>
    <row r="11" spans="1:14" ht="15.75" x14ac:dyDescent="0.25">
      <c r="A11" s="7"/>
      <c r="B11" s="14"/>
      <c r="C11" s="9"/>
      <c r="D11" s="9"/>
      <c r="E11" s="9"/>
      <c r="F11" s="10"/>
      <c r="G11" s="12"/>
      <c r="I11" s="19"/>
    </row>
    <row r="12" spans="1:14" ht="15.75" x14ac:dyDescent="0.25">
      <c r="A12" s="85" t="s">
        <v>33</v>
      </c>
      <c r="B12" s="86"/>
      <c r="C12" s="15"/>
      <c r="D12" s="15"/>
      <c r="E12" s="15"/>
      <c r="F12" s="15">
        <f>SUM(F10:F11)</f>
        <v>0</v>
      </c>
      <c r="G12" s="21"/>
      <c r="I12" s="19"/>
    </row>
    <row r="13" spans="1:14" ht="15.75" x14ac:dyDescent="0.25">
      <c r="A13" s="7"/>
      <c r="B13" s="8" t="s">
        <v>38</v>
      </c>
      <c r="C13" s="9"/>
      <c r="D13" s="9"/>
      <c r="E13" s="9"/>
      <c r="F13" s="10"/>
      <c r="G13" s="10">
        <v>20763755</v>
      </c>
      <c r="I13" s="19"/>
    </row>
    <row r="14" spans="1:14" ht="15.75" x14ac:dyDescent="0.25">
      <c r="A14" s="7"/>
      <c r="B14" s="8" t="s">
        <v>48</v>
      </c>
      <c r="C14" s="9"/>
      <c r="D14" s="9"/>
      <c r="E14" s="9"/>
      <c r="F14" s="10"/>
      <c r="G14" s="10">
        <v>7700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5" t="s">
        <v>11</v>
      </c>
      <c r="B16" s="86"/>
      <c r="C16" s="20"/>
      <c r="D16" s="20"/>
      <c r="E16" s="16"/>
      <c r="F16" s="18"/>
      <c r="G16" s="21">
        <f>SUM(G13:G15)</f>
        <v>20771455</v>
      </c>
      <c r="I16" s="19"/>
    </row>
    <row r="17" spans="1:11" ht="15.75" x14ac:dyDescent="0.25">
      <c r="A17" s="79" t="s">
        <v>12</v>
      </c>
      <c r="B17" s="80"/>
      <c r="C17" s="80"/>
      <c r="D17" s="80"/>
      <c r="E17" s="80"/>
      <c r="F17" s="81"/>
      <c r="G17" s="22">
        <f>+C3+C6+D6-E9-F12-G16</f>
        <v>23412521</v>
      </c>
      <c r="I17" s="19"/>
      <c r="J17" s="19">
        <f>+G17-J3</f>
        <v>17653199</v>
      </c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4" sqref="A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7" t="s">
        <v>20</v>
      </c>
      <c r="B1" s="87"/>
      <c r="C1" s="87"/>
      <c r="D1" s="87"/>
      <c r="E1" s="87"/>
      <c r="F1" s="87"/>
    </row>
    <row r="2" spans="1:7" ht="16.5" customHeight="1" x14ac:dyDescent="0.25">
      <c r="A2" s="87" t="s">
        <v>34</v>
      </c>
      <c r="B2" s="87"/>
      <c r="C2" s="87"/>
      <c r="D2" s="87"/>
      <c r="E2" s="87"/>
      <c r="F2" s="87"/>
    </row>
    <row r="4" spans="1:7" s="58" customFormat="1" ht="16.5" customHeight="1" x14ac:dyDescent="0.25">
      <c r="A4" s="53" t="s">
        <v>13</v>
      </c>
      <c r="B4" s="54" t="s">
        <v>21</v>
      </c>
      <c r="C4" s="55" t="s">
        <v>1</v>
      </c>
      <c r="D4" s="53" t="s">
        <v>22</v>
      </c>
      <c r="E4" s="56" t="s">
        <v>23</v>
      </c>
      <c r="F4" s="54" t="s">
        <v>24</v>
      </c>
      <c r="G4" s="57"/>
    </row>
    <row r="5" spans="1:7" s="58" customFormat="1" ht="16.5" customHeight="1" x14ac:dyDescent="0.25">
      <c r="A5" s="59">
        <v>1</v>
      </c>
      <c r="B5" s="60">
        <v>7</v>
      </c>
      <c r="C5" s="61">
        <v>42107</v>
      </c>
      <c r="D5" s="62"/>
      <c r="E5" s="63">
        <v>2997905</v>
      </c>
      <c r="F5" s="59" t="s">
        <v>26</v>
      </c>
      <c r="G5" s="57"/>
    </row>
    <row r="6" spans="1:7" s="58" customFormat="1" ht="16.5" customHeight="1" x14ac:dyDescent="0.25">
      <c r="A6" s="59">
        <v>2</v>
      </c>
      <c r="B6" s="60">
        <v>8</v>
      </c>
      <c r="C6" s="61">
        <v>42107</v>
      </c>
      <c r="D6" s="62"/>
      <c r="E6" s="63">
        <v>2761417</v>
      </c>
      <c r="F6" s="59" t="s">
        <v>26</v>
      </c>
      <c r="G6" s="57"/>
    </row>
    <row r="7" spans="1:7" ht="16.5" customHeight="1" x14ac:dyDescent="0.25">
      <c r="A7" s="59">
        <v>3</v>
      </c>
      <c r="B7" s="60">
        <v>14996</v>
      </c>
      <c r="C7" s="61">
        <v>44005</v>
      </c>
      <c r="D7" s="62" t="s">
        <v>25</v>
      </c>
      <c r="E7" s="63">
        <v>4206985</v>
      </c>
      <c r="F7" s="59" t="s">
        <v>26</v>
      </c>
    </row>
    <row r="8" spans="1:7" ht="16.5" customHeight="1" x14ac:dyDescent="0.25">
      <c r="A8" s="59">
        <v>4</v>
      </c>
      <c r="B8" s="64">
        <v>42500</v>
      </c>
      <c r="C8" s="65">
        <v>44229</v>
      </c>
      <c r="D8" s="66" t="s">
        <v>27</v>
      </c>
      <c r="E8" s="63">
        <v>3173566</v>
      </c>
      <c r="F8" s="59" t="s">
        <v>28</v>
      </c>
    </row>
    <row r="9" spans="1:7" ht="16.5" customHeight="1" x14ac:dyDescent="0.25">
      <c r="A9" s="59">
        <v>5</v>
      </c>
      <c r="B9" s="64">
        <v>49039</v>
      </c>
      <c r="C9" s="67" t="s">
        <v>29</v>
      </c>
      <c r="D9" s="62" t="s">
        <v>30</v>
      </c>
      <c r="E9" s="63">
        <v>1393217</v>
      </c>
      <c r="F9" s="59" t="s">
        <v>28</v>
      </c>
    </row>
    <row r="10" spans="1:7" ht="16.5" customHeight="1" x14ac:dyDescent="0.25">
      <c r="A10" s="59">
        <v>6</v>
      </c>
      <c r="B10" s="60">
        <v>1662</v>
      </c>
      <c r="C10" s="61">
        <v>44942</v>
      </c>
      <c r="D10" s="69"/>
      <c r="E10" s="68">
        <v>1442525</v>
      </c>
      <c r="F10" s="59" t="s">
        <v>28</v>
      </c>
    </row>
    <row r="11" spans="1:7" ht="16.5" customHeight="1" x14ac:dyDescent="0.25">
      <c r="A11" s="59">
        <v>7</v>
      </c>
      <c r="B11" s="60">
        <v>32764</v>
      </c>
      <c r="C11" s="61">
        <v>45078</v>
      </c>
      <c r="D11" s="69"/>
      <c r="E11" s="68">
        <v>1584770</v>
      </c>
      <c r="F11" s="70"/>
    </row>
    <row r="12" spans="1:7" ht="16.5" customHeight="1" x14ac:dyDescent="0.25">
      <c r="A12" s="59">
        <v>8</v>
      </c>
      <c r="B12" s="60">
        <v>32825</v>
      </c>
      <c r="C12" s="61">
        <v>45079</v>
      </c>
      <c r="D12" s="69"/>
      <c r="E12" s="68">
        <v>1199303</v>
      </c>
      <c r="F12" s="70"/>
    </row>
    <row r="13" spans="1:7" ht="16.5" customHeight="1" x14ac:dyDescent="0.25">
      <c r="A13" s="59">
        <v>9</v>
      </c>
      <c r="B13" s="60">
        <v>33271</v>
      </c>
      <c r="C13" s="61">
        <v>45084</v>
      </c>
      <c r="D13" s="69"/>
      <c r="E13" s="68">
        <v>1099474</v>
      </c>
      <c r="F13" s="70"/>
    </row>
    <row r="14" spans="1:7" ht="16.5" customHeight="1" x14ac:dyDescent="0.25">
      <c r="A14" s="59">
        <v>10</v>
      </c>
      <c r="B14" s="60">
        <v>33327</v>
      </c>
      <c r="C14" s="61">
        <v>45084</v>
      </c>
      <c r="D14" s="69"/>
      <c r="E14" s="68">
        <v>2271024</v>
      </c>
      <c r="F14" s="70"/>
    </row>
    <row r="15" spans="1:7" ht="16.5" customHeight="1" x14ac:dyDescent="0.25">
      <c r="A15" s="59">
        <v>11</v>
      </c>
      <c r="B15" s="60">
        <v>34477</v>
      </c>
      <c r="C15" s="61">
        <v>45087</v>
      </c>
      <c r="D15" s="69"/>
      <c r="E15" s="68">
        <v>1577616</v>
      </c>
      <c r="F15" s="70"/>
    </row>
    <row r="16" spans="1:7" ht="16.5" customHeight="1" x14ac:dyDescent="0.25">
      <c r="A16" s="59">
        <v>12</v>
      </c>
      <c r="B16" s="60">
        <v>34478</v>
      </c>
      <c r="C16" s="61">
        <v>45087</v>
      </c>
      <c r="D16" s="69"/>
      <c r="E16" s="68">
        <v>2453668</v>
      </c>
      <c r="F16" s="70"/>
    </row>
    <row r="17" spans="1:8" ht="16.5" customHeight="1" x14ac:dyDescent="0.25">
      <c r="A17" s="59">
        <v>13</v>
      </c>
      <c r="B17" s="60">
        <v>34757</v>
      </c>
      <c r="C17" s="61">
        <v>45091</v>
      </c>
      <c r="D17" s="69"/>
      <c r="E17" s="68">
        <v>2567514</v>
      </c>
      <c r="F17" s="70"/>
    </row>
    <row r="18" spans="1:8" ht="16.5" customHeight="1" x14ac:dyDescent="0.25">
      <c r="A18" s="59">
        <v>14</v>
      </c>
      <c r="B18" s="60">
        <v>37822</v>
      </c>
      <c r="C18" s="61">
        <v>45104</v>
      </c>
      <c r="D18" s="69"/>
      <c r="E18" s="68">
        <v>1080593</v>
      </c>
      <c r="F18" s="70"/>
    </row>
    <row r="19" spans="1:8" ht="16.5" customHeight="1" x14ac:dyDescent="0.25">
      <c r="A19" s="59">
        <v>15</v>
      </c>
      <c r="B19" s="60">
        <v>3974</v>
      </c>
      <c r="C19" s="61">
        <v>45106</v>
      </c>
      <c r="D19" s="69"/>
      <c r="E19" s="68">
        <v>-1612375</v>
      </c>
      <c r="F19" s="70" t="s">
        <v>39</v>
      </c>
    </row>
    <row r="20" spans="1:8" ht="16.5" customHeight="1" x14ac:dyDescent="0.25">
      <c r="A20" s="59">
        <v>16</v>
      </c>
      <c r="B20" s="60">
        <v>39390</v>
      </c>
      <c r="C20" s="61">
        <v>45111</v>
      </c>
      <c r="D20" s="69"/>
      <c r="E20" s="68">
        <v>1333116</v>
      </c>
      <c r="F20" s="70"/>
    </row>
    <row r="21" spans="1:8" ht="16.5" customHeight="1" x14ac:dyDescent="0.25">
      <c r="A21" s="59">
        <v>17</v>
      </c>
      <c r="B21" s="60">
        <v>39413</v>
      </c>
      <c r="C21" s="61">
        <v>45111</v>
      </c>
      <c r="D21" s="69"/>
      <c r="E21" s="68">
        <v>1070222</v>
      </c>
      <c r="F21" s="70"/>
    </row>
    <row r="22" spans="1:8" ht="16.5" customHeight="1" x14ac:dyDescent="0.25">
      <c r="A22" s="59">
        <v>18</v>
      </c>
      <c r="B22" s="60">
        <v>39672</v>
      </c>
      <c r="C22" s="61">
        <v>45113</v>
      </c>
      <c r="D22" s="69"/>
      <c r="E22" s="68">
        <v>2730839</v>
      </c>
      <c r="F22" s="70"/>
    </row>
    <row r="23" spans="1:8" ht="16.5" customHeight="1" x14ac:dyDescent="0.25">
      <c r="A23" s="59">
        <v>19</v>
      </c>
      <c r="B23" s="60">
        <v>39932</v>
      </c>
      <c r="C23" s="61">
        <v>45113</v>
      </c>
      <c r="D23" s="69"/>
      <c r="E23" s="68">
        <v>1380932</v>
      </c>
      <c r="F23" s="70"/>
    </row>
    <row r="24" spans="1:8" ht="16.5" customHeight="1" x14ac:dyDescent="0.25">
      <c r="A24" s="59">
        <v>20</v>
      </c>
      <c r="B24" s="60">
        <v>42188</v>
      </c>
      <c r="C24" s="61">
        <v>45122</v>
      </c>
      <c r="D24" s="69"/>
      <c r="E24" s="68">
        <v>861815</v>
      </c>
      <c r="F24" s="70"/>
    </row>
    <row r="25" spans="1:8" ht="16.5" customHeight="1" x14ac:dyDescent="0.25">
      <c r="A25" s="59">
        <v>21</v>
      </c>
      <c r="B25" s="60">
        <v>42254</v>
      </c>
      <c r="C25" s="61">
        <v>45124</v>
      </c>
      <c r="D25" s="69"/>
      <c r="E25" s="68">
        <v>1724895</v>
      </c>
      <c r="F25" s="70"/>
    </row>
    <row r="26" spans="1:8" ht="16.5" customHeight="1" x14ac:dyDescent="0.25">
      <c r="A26" s="59">
        <v>22</v>
      </c>
      <c r="B26" s="60">
        <v>44027</v>
      </c>
      <c r="C26" s="61">
        <v>45133</v>
      </c>
      <c r="D26" s="69"/>
      <c r="E26" s="68">
        <v>1135635</v>
      </c>
      <c r="F26" s="70"/>
    </row>
    <row r="27" spans="1:8" ht="16.5" customHeight="1" x14ac:dyDescent="0.25">
      <c r="A27" s="59">
        <v>23</v>
      </c>
      <c r="B27" s="60">
        <v>45109</v>
      </c>
      <c r="C27" s="61">
        <v>45135</v>
      </c>
      <c r="D27" s="69"/>
      <c r="E27" s="68">
        <v>647690</v>
      </c>
      <c r="F27" s="70"/>
    </row>
    <row r="28" spans="1:8" ht="16.5" customHeight="1" x14ac:dyDescent="0.25">
      <c r="A28" s="59">
        <v>24</v>
      </c>
      <c r="B28" s="60">
        <v>4060</v>
      </c>
      <c r="C28" s="61">
        <v>45108</v>
      </c>
      <c r="D28" s="69"/>
      <c r="E28" s="68">
        <v>-119943</v>
      </c>
      <c r="F28" s="70" t="s">
        <v>42</v>
      </c>
      <c r="H28" s="77"/>
    </row>
    <row r="29" spans="1:8" ht="16.5" customHeight="1" x14ac:dyDescent="0.25">
      <c r="A29" s="59">
        <v>25</v>
      </c>
      <c r="B29" s="60">
        <v>4191</v>
      </c>
      <c r="C29" s="61">
        <v>45114</v>
      </c>
      <c r="D29" s="69"/>
      <c r="E29" s="68">
        <v>-480682</v>
      </c>
      <c r="F29" s="70" t="s">
        <v>43</v>
      </c>
      <c r="H29" s="77"/>
    </row>
    <row r="30" spans="1:8" ht="16.5" customHeight="1" x14ac:dyDescent="0.25">
      <c r="A30" s="59">
        <v>26</v>
      </c>
      <c r="B30" s="60">
        <v>4346</v>
      </c>
      <c r="C30" s="61">
        <v>45121</v>
      </c>
      <c r="D30" s="69"/>
      <c r="E30" s="68">
        <v>-107948</v>
      </c>
      <c r="F30" s="70" t="s">
        <v>43</v>
      </c>
      <c r="H30" s="77"/>
    </row>
    <row r="31" spans="1:8" ht="16.5" customHeight="1" x14ac:dyDescent="0.25">
      <c r="A31" s="59">
        <v>27</v>
      </c>
      <c r="B31" s="60">
        <v>4404</v>
      </c>
      <c r="C31" s="61">
        <v>45124</v>
      </c>
      <c r="D31" s="69"/>
      <c r="E31" s="68">
        <v>-739353</v>
      </c>
      <c r="F31" s="70" t="s">
        <v>44</v>
      </c>
      <c r="H31" s="77"/>
    </row>
    <row r="32" spans="1:8" ht="16.5" customHeight="1" x14ac:dyDescent="0.25">
      <c r="A32" s="59">
        <v>28</v>
      </c>
      <c r="B32" s="60">
        <v>4464</v>
      </c>
      <c r="C32" s="61">
        <v>45126</v>
      </c>
      <c r="D32" s="69"/>
      <c r="E32" s="68">
        <v>-466664</v>
      </c>
      <c r="F32" s="70" t="s">
        <v>45</v>
      </c>
      <c r="H32" s="77"/>
    </row>
    <row r="33" spans="1:8" ht="16.5" customHeight="1" x14ac:dyDescent="0.25">
      <c r="A33" s="59">
        <v>29</v>
      </c>
      <c r="B33" s="60">
        <v>4621</v>
      </c>
      <c r="C33" s="61">
        <v>45133</v>
      </c>
      <c r="D33" s="69"/>
      <c r="E33" s="68">
        <v>-420686</v>
      </c>
      <c r="F33" s="70" t="s">
        <v>46</v>
      </c>
      <c r="H33" s="77"/>
    </row>
    <row r="34" spans="1:8" ht="16.5" customHeight="1" x14ac:dyDescent="0.25">
      <c r="A34" s="59"/>
      <c r="B34" s="70"/>
      <c r="C34" s="70"/>
      <c r="D34" s="71" t="s">
        <v>31</v>
      </c>
      <c r="E34" s="51">
        <f>SUM(E5:E33)</f>
        <v>36747070</v>
      </c>
      <c r="F34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pane ySplit="1" topLeftCell="A2" activePane="bottomLeft" state="frozen"/>
      <selection pane="bottomLeft" activeCell="G12" sqref="G1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0.25" customHeight="1" x14ac:dyDescent="0.2">
      <c r="A2" s="35">
        <v>1</v>
      </c>
      <c r="B2" s="36" t="s">
        <v>54</v>
      </c>
      <c r="C2" s="37">
        <v>45140</v>
      </c>
      <c r="D2" s="38" t="s">
        <v>18</v>
      </c>
      <c r="E2" s="39">
        <v>999522</v>
      </c>
      <c r="F2" s="39">
        <v>79962</v>
      </c>
      <c r="G2" s="39">
        <f>+E2+F2</f>
        <v>1079484</v>
      </c>
      <c r="H2" s="40"/>
      <c r="I2" s="74"/>
    </row>
    <row r="3" spans="1:9" ht="20.25" customHeight="1" x14ac:dyDescent="0.2">
      <c r="A3" s="35">
        <v>2</v>
      </c>
      <c r="B3" s="36" t="s">
        <v>55</v>
      </c>
      <c r="C3" s="37">
        <v>45141</v>
      </c>
      <c r="D3" s="38" t="s">
        <v>18</v>
      </c>
      <c r="E3" s="39">
        <v>699784</v>
      </c>
      <c r="F3" s="39">
        <v>55983</v>
      </c>
      <c r="G3" s="39">
        <f t="shared" ref="G3:G11" si="0">+E3+F3</f>
        <v>755767</v>
      </c>
      <c r="H3" s="40"/>
      <c r="I3" s="74"/>
    </row>
    <row r="4" spans="1:9" ht="20.25" customHeight="1" x14ac:dyDescent="0.2">
      <c r="A4" s="35">
        <v>3</v>
      </c>
      <c r="B4" s="36" t="s">
        <v>56</v>
      </c>
      <c r="C4" s="37">
        <v>45141</v>
      </c>
      <c r="D4" s="38" t="s">
        <v>18</v>
      </c>
      <c r="E4" s="39">
        <v>1475418</v>
      </c>
      <c r="F4" s="39">
        <v>118033</v>
      </c>
      <c r="G4" s="39">
        <f t="shared" si="0"/>
        <v>1593451</v>
      </c>
      <c r="H4" s="40"/>
      <c r="I4" s="74"/>
    </row>
    <row r="5" spans="1:9" ht="20.25" customHeight="1" x14ac:dyDescent="0.2">
      <c r="A5" s="35">
        <v>4</v>
      </c>
      <c r="B5" s="36" t="s">
        <v>57</v>
      </c>
      <c r="C5" s="37">
        <v>45143</v>
      </c>
      <c r="D5" s="38" t="s">
        <v>18</v>
      </c>
      <c r="E5" s="39">
        <v>1146346</v>
      </c>
      <c r="F5" s="39">
        <v>91708</v>
      </c>
      <c r="G5" s="39">
        <f t="shared" ref="G5:G6" si="1">+E5+F5</f>
        <v>1238054</v>
      </c>
      <c r="H5" s="40"/>
      <c r="I5" s="74"/>
    </row>
    <row r="6" spans="1:9" ht="20.25" customHeight="1" x14ac:dyDescent="0.2">
      <c r="A6" s="35">
        <v>5</v>
      </c>
      <c r="B6" s="36" t="s">
        <v>58</v>
      </c>
      <c r="C6" s="37">
        <v>45143</v>
      </c>
      <c r="D6" s="38" t="s">
        <v>18</v>
      </c>
      <c r="E6" s="39">
        <v>1233962</v>
      </c>
      <c r="F6" s="39">
        <v>98717</v>
      </c>
      <c r="G6" s="39">
        <f t="shared" si="1"/>
        <v>1332679</v>
      </c>
      <c r="H6" s="40"/>
      <c r="I6" s="74"/>
    </row>
    <row r="7" spans="1:9" ht="20.25" customHeight="1" x14ac:dyDescent="0.2">
      <c r="A7" s="35">
        <v>6</v>
      </c>
      <c r="B7" s="36" t="s">
        <v>59</v>
      </c>
      <c r="C7" s="37">
        <v>45148</v>
      </c>
      <c r="D7" s="38" t="s">
        <v>18</v>
      </c>
      <c r="E7" s="39">
        <v>999522</v>
      </c>
      <c r="F7" s="39">
        <v>79962</v>
      </c>
      <c r="G7" s="39">
        <f t="shared" si="0"/>
        <v>1079484</v>
      </c>
      <c r="H7" s="40"/>
      <c r="I7" s="74"/>
    </row>
    <row r="8" spans="1:9" ht="20.25" customHeight="1" x14ac:dyDescent="0.2">
      <c r="A8" s="35">
        <v>7</v>
      </c>
      <c r="B8" s="36" t="s">
        <v>60</v>
      </c>
      <c r="C8" s="37">
        <v>45162</v>
      </c>
      <c r="D8" s="38" t="s">
        <v>18</v>
      </c>
      <c r="E8" s="39">
        <v>499761</v>
      </c>
      <c r="F8" s="39">
        <v>39981</v>
      </c>
      <c r="G8" s="39">
        <f t="shared" si="0"/>
        <v>539742</v>
      </c>
      <c r="H8" s="40"/>
      <c r="I8" s="74"/>
    </row>
    <row r="9" spans="1:9" ht="20.25" customHeight="1" x14ac:dyDescent="0.2">
      <c r="A9" s="35">
        <v>8</v>
      </c>
      <c r="B9" s="36" t="s">
        <v>61</v>
      </c>
      <c r="C9" s="37">
        <v>45168</v>
      </c>
      <c r="D9" s="38" t="s">
        <v>18</v>
      </c>
      <c r="E9" s="39">
        <v>1161234</v>
      </c>
      <c r="F9" s="39">
        <v>92899</v>
      </c>
      <c r="G9" s="39">
        <f t="shared" si="0"/>
        <v>1254133</v>
      </c>
      <c r="H9" s="40"/>
      <c r="I9" s="74"/>
    </row>
    <row r="10" spans="1:9" ht="20.25" customHeight="1" x14ac:dyDescent="0.2">
      <c r="A10" s="35">
        <v>9</v>
      </c>
      <c r="B10" s="36" t="s">
        <v>62</v>
      </c>
      <c r="C10" s="37">
        <v>45168</v>
      </c>
      <c r="D10" s="38" t="s">
        <v>18</v>
      </c>
      <c r="E10" s="39">
        <v>1607171</v>
      </c>
      <c r="F10" s="39">
        <v>128574</v>
      </c>
      <c r="G10" s="39">
        <f t="shared" si="0"/>
        <v>1735745</v>
      </c>
      <c r="H10" s="40"/>
      <c r="I10" s="74"/>
    </row>
    <row r="11" spans="1:9" ht="20.25" customHeight="1" x14ac:dyDescent="0.2">
      <c r="A11" s="35">
        <v>10</v>
      </c>
      <c r="B11" s="36" t="s">
        <v>63</v>
      </c>
      <c r="C11" s="37">
        <v>45168</v>
      </c>
      <c r="D11" s="38" t="s">
        <v>18</v>
      </c>
      <c r="E11" s="39">
        <v>1312790</v>
      </c>
      <c r="F11" s="39">
        <v>105023</v>
      </c>
      <c r="G11" s="39">
        <f t="shared" si="0"/>
        <v>1417813</v>
      </c>
      <c r="H11" s="40"/>
      <c r="I11" s="74"/>
    </row>
    <row r="12" spans="1:9" ht="18.75" customHeight="1" x14ac:dyDescent="0.2">
      <c r="A12" s="42"/>
      <c r="B12" s="42"/>
      <c r="C12" s="43"/>
      <c r="D12" s="88" t="s">
        <v>31</v>
      </c>
      <c r="E12" s="89"/>
      <c r="F12" s="90"/>
      <c r="G12" s="44">
        <f>SUM(G2:G11)</f>
        <v>12026352</v>
      </c>
      <c r="H12" s="45"/>
    </row>
    <row r="14" spans="1:9" ht="18.75" customHeight="1" x14ac:dyDescent="0.2">
      <c r="E14" s="41">
        <f>+SUM(E2:E11)</f>
        <v>11135510</v>
      </c>
      <c r="F14" s="41">
        <f>+SUM(F2:F11)</f>
        <v>890842</v>
      </c>
    </row>
    <row r="15" spans="1:9" ht="18.75" customHeight="1" x14ac:dyDescent="0.2">
      <c r="E15" s="41"/>
      <c r="F15" s="41"/>
    </row>
  </sheetData>
  <mergeCells count="1">
    <mergeCell ref="D12:F12"/>
  </mergeCells>
  <conditionalFormatting sqref="B1:B1048576">
    <cfRule type="duplicateValues" dxfId="6" priority="1"/>
  </conditionalFormatting>
  <conditionalFormatting sqref="B2:B11">
    <cfRule type="duplicateValues" dxfId="5" priority="31"/>
    <cfRule type="duplicateValues" dxfId="4" priority="32"/>
  </conditionalFormatting>
  <conditionalFormatting sqref="B2:B11">
    <cfRule type="duplicateValues" dxfId="3" priority="3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13.140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35</v>
      </c>
      <c r="F1" s="31" t="s">
        <v>0</v>
      </c>
      <c r="G1" s="31" t="s">
        <v>36</v>
      </c>
      <c r="H1" s="33" t="s">
        <v>15</v>
      </c>
    </row>
    <row r="2" spans="1:13" ht="27.75" customHeight="1" x14ac:dyDescent="0.2">
      <c r="A2" s="35">
        <v>1</v>
      </c>
      <c r="B2" s="76" t="s">
        <v>49</v>
      </c>
      <c r="C2" s="37">
        <v>45146</v>
      </c>
      <c r="D2" s="38" t="s">
        <v>18</v>
      </c>
      <c r="E2" s="40">
        <v>452079</v>
      </c>
      <c r="F2" s="40">
        <v>36165</v>
      </c>
      <c r="G2" s="39">
        <f t="shared" ref="G2:G7" si="0">+E2+F2</f>
        <v>488244</v>
      </c>
      <c r="H2" s="40"/>
      <c r="J2" s="41"/>
    </row>
    <row r="3" spans="1:13" ht="27.75" customHeight="1" x14ac:dyDescent="0.2">
      <c r="A3" s="35">
        <v>2</v>
      </c>
      <c r="B3" s="76" t="s">
        <v>50</v>
      </c>
      <c r="C3" s="37">
        <v>45160</v>
      </c>
      <c r="D3" s="38" t="s">
        <v>18</v>
      </c>
      <c r="E3" s="40">
        <v>1040260</v>
      </c>
      <c r="F3" s="40">
        <v>83221</v>
      </c>
      <c r="G3" s="39">
        <f t="shared" si="0"/>
        <v>1123481</v>
      </c>
      <c r="H3" s="40"/>
      <c r="J3" s="41"/>
    </row>
    <row r="4" spans="1:13" ht="27.75" customHeight="1" x14ac:dyDescent="0.2">
      <c r="A4" s="35">
        <v>3</v>
      </c>
      <c r="B4" s="76" t="s">
        <v>51</v>
      </c>
      <c r="C4" s="37">
        <v>45166</v>
      </c>
      <c r="D4" s="38" t="s">
        <v>18</v>
      </c>
      <c r="E4" s="40">
        <v>237024</v>
      </c>
      <c r="F4" s="40">
        <v>18963</v>
      </c>
      <c r="G4" s="39">
        <f t="shared" si="0"/>
        <v>255987</v>
      </c>
      <c r="H4" s="40"/>
      <c r="J4" s="41"/>
    </row>
    <row r="5" spans="1:13" ht="27.75" customHeight="1" x14ac:dyDescent="0.2">
      <c r="A5" s="35">
        <v>4</v>
      </c>
      <c r="B5" s="76" t="s">
        <v>52</v>
      </c>
      <c r="C5" s="37">
        <v>45166</v>
      </c>
      <c r="D5" s="38" t="s">
        <v>18</v>
      </c>
      <c r="E5" s="40">
        <v>1197515</v>
      </c>
      <c r="F5" s="40">
        <v>95798</v>
      </c>
      <c r="G5" s="39">
        <f t="shared" si="0"/>
        <v>1293313</v>
      </c>
      <c r="H5" s="40"/>
      <c r="J5" s="41"/>
    </row>
    <row r="6" spans="1:13" ht="27.75" customHeight="1" x14ac:dyDescent="0.2">
      <c r="A6" s="35">
        <v>5</v>
      </c>
      <c r="B6" s="76" t="s">
        <v>53</v>
      </c>
      <c r="C6" s="37">
        <v>45166</v>
      </c>
      <c r="D6" s="38" t="s">
        <v>18</v>
      </c>
      <c r="E6" s="40">
        <v>444232</v>
      </c>
      <c r="F6" s="40">
        <v>35539</v>
      </c>
      <c r="G6" s="39">
        <f t="shared" si="0"/>
        <v>479771</v>
      </c>
      <c r="H6" s="40"/>
      <c r="J6" s="41"/>
    </row>
    <row r="7" spans="1:13" ht="27.75" customHeight="1" x14ac:dyDescent="0.2">
      <c r="A7" s="35">
        <v>6</v>
      </c>
      <c r="B7" s="76" t="s">
        <v>64</v>
      </c>
      <c r="C7" s="37">
        <v>45169</v>
      </c>
      <c r="D7" s="38" t="s">
        <v>18</v>
      </c>
      <c r="E7" s="78">
        <v>878380</v>
      </c>
      <c r="F7" s="78">
        <v>70270</v>
      </c>
      <c r="G7" s="39">
        <f t="shared" si="0"/>
        <v>948650</v>
      </c>
      <c r="H7" s="40"/>
      <c r="J7" s="41"/>
    </row>
    <row r="8" spans="1:13" ht="18.75" customHeight="1" x14ac:dyDescent="0.25">
      <c r="A8" s="42"/>
      <c r="B8" s="42"/>
      <c r="C8" s="43"/>
      <c r="D8" s="75" t="s">
        <v>37</v>
      </c>
      <c r="E8" s="75"/>
      <c r="F8" s="75"/>
      <c r="G8" s="44">
        <f>SUM(G2:G7)</f>
        <v>4589446</v>
      </c>
      <c r="H8" s="45"/>
      <c r="K8" s="30"/>
      <c r="L8"/>
      <c r="M8"/>
    </row>
    <row r="9" spans="1:13" ht="18.75" customHeight="1" x14ac:dyDescent="0.25"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5">
      <c r="K11" s="30"/>
      <c r="L11"/>
      <c r="M11"/>
    </row>
    <row r="12" spans="1:13" ht="18.75" customHeight="1" x14ac:dyDescent="0.25">
      <c r="K12" s="30"/>
      <c r="L12"/>
      <c r="M12"/>
    </row>
    <row r="13" spans="1:13" ht="18.75" customHeight="1" x14ac:dyDescent="0.2">
      <c r="G13" s="41"/>
    </row>
  </sheetData>
  <conditionalFormatting sqref="B2:B7">
    <cfRule type="duplicateValues" dxfId="2" priority="34"/>
    <cfRule type="duplicateValues" dxfId="1" priority="35"/>
  </conditionalFormatting>
  <conditionalFormatting sqref="B2:B7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2023-09-26T10:15:31Z</dcterms:modified>
</cp:coreProperties>
</file>